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 lockWindows="false"/>
  <bookViews>
    <workbookView showHorizontalScroll="true" showVerticalScroll="true" showSheetTabs="true" xWindow="0" yWindow="0" windowWidth="16384" windowHeight="8192" tabRatio="500" firstSheet="1" activeTab="1"/>
  </bookViews>
  <sheets>
    <sheet name="24KORRIKA ordutegiak" sheetId="1" state="hidden" r:id="rId3"/>
    <sheet name="IBILBIDE OSOA-KORRIKA24 (4)" sheetId="2" state="visible" r:id="rId4"/>
  </sheets>
  <definedNames>
    <definedName function="false" hidden="true" localSheetId="1" name="_xlnm._FilterDatabase" vbProcedure="false">'IBILBIDE OSOA-KORRIKA24 (4)'!$W$4:$Z$3440</definedName>
    <definedName function="false" hidden="false" name="_xleta.SUM" vbProcedure="false">#NAME?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<sst xmlns="http://schemas.openxmlformats.org/spreadsheetml/2006/main" count="23367" uniqueCount="9209">
  <si>
    <t xml:space="preserve">KILOMETROA</t>
  </si>
  <si>
    <t xml:space="preserve">ESKUALDEA</t>
  </si>
  <si>
    <t xml:space="preserve">Herria</t>
  </si>
  <si>
    <t xml:space="preserve">HERRIALDEA</t>
  </si>
  <si>
    <t xml:space="preserve">HELBIDE ZEHATZA</t>
  </si>
  <si>
    <t xml:space="preserve">Lekuko eramailea aldaketa (barne info.)</t>
  </si>
  <si>
    <t xml:space="preserve">Distantzia </t>
  </si>
  <si>
    <t xml:space="preserve">Eguna</t>
  </si>
  <si>
    <t xml:space="preserve">Ordua</t>
  </si>
  <si>
    <t xml:space="preserve">abiadura</t>
  </si>
  <si>
    <t xml:space="preserve">Ordua FORMULA!</t>
  </si>
  <si>
    <t xml:space="preserve">0.000694444439432118</t>
  </si>
  <si>
    <t xml:space="preserve">INDARREAN DAGOENA</t>
  </si>
  <si>
    <t xml:space="preserve">ATHARRATZE</t>
  </si>
  <si>
    <t xml:space="preserve">San Juan plaza</t>
  </si>
  <si>
    <t xml:space="preserve">2</t>
  </si>
  <si>
    <t xml:space="preserve">27</t>
  </si>
  <si>
    <t xml:space="preserve">ARUE</t>
  </si>
  <si>
    <t xml:space="preserve">53</t>
  </si>
  <si>
    <t xml:space="preserve">MEHAINE</t>
  </si>
  <si>
    <t xml:space="preserve">81</t>
  </si>
  <si>
    <t xml:space="preserve">LUHUSO</t>
  </si>
  <si>
    <t xml:space="preserve">90</t>
  </si>
  <si>
    <t xml:space="preserve">BIDARRAI</t>
  </si>
  <si>
    <t xml:space="preserve">115</t>
  </si>
  <si>
    <t xml:space="preserve">PIRINIOAK</t>
  </si>
  <si>
    <t xml:space="preserve">Nafarroa Hiribide hasiera</t>
  </si>
  <si>
    <t xml:space="preserve">Palace taberna</t>
  </si>
  <si>
    <t xml:space="preserve">240</t>
  </si>
  <si>
    <t xml:space="preserve">ZANGOZALDEA</t>
  </si>
  <si>
    <t xml:space="preserve">Nafarroa Hiribidea, 2</t>
  </si>
  <si>
    <t xml:space="preserve">Candilejas taberna</t>
  </si>
  <si>
    <t xml:space="preserve">296</t>
  </si>
  <si>
    <t xml:space="preserve">TAFALLALDEA</t>
  </si>
  <si>
    <t xml:space="preserve">430</t>
  </si>
  <si>
    <t xml:space="preserve">ERRIBERA</t>
  </si>
  <si>
    <t xml:space="preserve">453</t>
  </si>
  <si>
    <t xml:space="preserve">LODOSALDEA</t>
  </si>
  <si>
    <t xml:space="preserve">502</t>
  </si>
  <si>
    <t xml:space="preserve">517</t>
  </si>
  <si>
    <t xml:space="preserve">IZARBEIBAR</t>
  </si>
  <si>
    <t xml:space="preserve">550</t>
  </si>
  <si>
    <t xml:space="preserve">IRUÑERRIA</t>
  </si>
  <si>
    <t xml:space="preserve">567</t>
  </si>
  <si>
    <t xml:space="preserve">ZIZUR</t>
  </si>
  <si>
    <t xml:space="preserve">592</t>
  </si>
  <si>
    <t xml:space="preserve">ULTZAMA</t>
  </si>
  <si>
    <t xml:space="preserve">Uranzu kalea, 13</t>
  </si>
  <si>
    <t xml:space="preserve">Labore </t>
  </si>
  <si>
    <t xml:space="preserve">624</t>
  </si>
  <si>
    <t xml:space="preserve">648</t>
  </si>
  <si>
    <t xml:space="preserve">IRUÑEA</t>
  </si>
  <si>
    <t xml:space="preserve">705</t>
  </si>
  <si>
    <t xml:space="preserve">LIZARRALDEA</t>
  </si>
  <si>
    <t xml:space="preserve">753</t>
  </si>
  <si>
    <t xml:space="preserve">VIANA</t>
  </si>
  <si>
    <t xml:space="preserve">768</t>
  </si>
  <si>
    <t xml:space="preserve">ARABAKO ERRIOXA</t>
  </si>
  <si>
    <t xml:space="preserve">783</t>
  </si>
  <si>
    <t xml:space="preserve">MENDIALDEA</t>
  </si>
  <si>
    <t xml:space="preserve">825</t>
  </si>
  <si>
    <t xml:space="preserve">LAUTADA</t>
  </si>
  <si>
    <t xml:space="preserve">864</t>
  </si>
  <si>
    <t xml:space="preserve">SAKANA</t>
  </si>
  <si>
    <t xml:space="preserve">905</t>
  </si>
  <si>
    <t xml:space="preserve">LARRAUN</t>
  </si>
  <si>
    <t xml:space="preserve">929</t>
  </si>
  <si>
    <t xml:space="preserve">ARATIZ-BETELU</t>
  </si>
  <si>
    <t xml:space="preserve">938</t>
  </si>
  <si>
    <t xml:space="preserve">TOLOSALDEA 1</t>
  </si>
  <si>
    <t xml:space="preserve">971</t>
  </si>
  <si>
    <t xml:space="preserve">HERNANIALDEA1</t>
  </si>
  <si>
    <t xml:space="preserve">987</t>
  </si>
  <si>
    <t xml:space="preserve">OARSOALDEA1</t>
  </si>
  <si>
    <t xml:space="preserve">1002</t>
  </si>
  <si>
    <t xml:space="preserve">BIDASOA 1</t>
  </si>
  <si>
    <t xml:space="preserve">1018</t>
  </si>
  <si>
    <t xml:space="preserve">BORTZIRIAK</t>
  </si>
  <si>
    <t xml:space="preserve">1042</t>
  </si>
  <si>
    <t xml:space="preserve">MALERREKA</t>
  </si>
  <si>
    <t xml:space="preserve">1056</t>
  </si>
  <si>
    <t xml:space="preserve">BAZTAN</t>
  </si>
  <si>
    <t xml:space="preserve">1080</t>
  </si>
  <si>
    <t xml:space="preserve">XARETA</t>
  </si>
  <si>
    <t xml:space="preserve">SARA</t>
  </si>
  <si>
    <t xml:space="preserve">SENPERE</t>
  </si>
  <si>
    <t xml:space="preserve">ZUDAIRE</t>
  </si>
  <si>
    <t xml:space="preserve">ITSASU</t>
  </si>
  <si>
    <t xml:space="preserve">LARRESORO</t>
  </si>
  <si>
    <t xml:space="preserve">MILAFRANGA</t>
  </si>
  <si>
    <t xml:space="preserve">MUGERRE</t>
  </si>
  <si>
    <t xml:space="preserve">LEHUNTZE</t>
  </si>
  <si>
    <t xml:space="preserve">BAIONA</t>
  </si>
  <si>
    <t xml:space="preserve">ANGELU</t>
  </si>
  <si>
    <t xml:space="preserve">BIARRITZ</t>
  </si>
  <si>
    <t xml:space="preserve">ARBONA</t>
  </si>
  <si>
    <t xml:space="preserve">BIDARTE</t>
  </si>
  <si>
    <t xml:space="preserve">GETARI</t>
  </si>
  <si>
    <t xml:space="preserve">DONIBANE-LOHITZUNE</t>
  </si>
  <si>
    <t xml:space="preserve">AZKAINE</t>
  </si>
  <si>
    <t xml:space="preserve">URRUÑA</t>
  </si>
  <si>
    <t xml:space="preserve">HENDAIA</t>
  </si>
  <si>
    <t xml:space="preserve">1232</t>
  </si>
  <si>
    <t xml:space="preserve">BIDASOA2</t>
  </si>
  <si>
    <t xml:space="preserve">1249</t>
  </si>
  <si>
    <t xml:space="preserve">OARSOALDEA2</t>
  </si>
  <si>
    <t xml:space="preserve">1270</t>
  </si>
  <si>
    <t xml:space="preserve">DONOSTIA</t>
  </si>
  <si>
    <t xml:space="preserve">1302</t>
  </si>
  <si>
    <t xml:space="preserve">LASARTE-USURBIL</t>
  </si>
  <si>
    <t xml:space="preserve">1320</t>
  </si>
  <si>
    <t xml:space="preserve">UROLA-KOSTA</t>
  </si>
  <si>
    <t xml:space="preserve">1346</t>
  </si>
  <si>
    <t xml:space="preserve">UROLA1</t>
  </si>
  <si>
    <t xml:space="preserve">1348</t>
  </si>
  <si>
    <t xml:space="preserve">DEBA</t>
  </si>
  <si>
    <t xml:space="preserve">1361</t>
  </si>
  <si>
    <t xml:space="preserve">MUTRIKU</t>
  </si>
  <si>
    <t xml:space="preserve">1369</t>
  </si>
  <si>
    <t xml:space="preserve">LEA-ARTIBAI</t>
  </si>
  <si>
    <t xml:space="preserve">1413</t>
  </si>
  <si>
    <t xml:space="preserve">BUSTURIALDEA</t>
  </si>
  <si>
    <t xml:space="preserve">1460</t>
  </si>
  <si>
    <t xml:space="preserve">URIBE-BUTROE</t>
  </si>
  <si>
    <t xml:space="preserve">1487</t>
  </si>
  <si>
    <t xml:space="preserve">URIBE-KOSTA</t>
  </si>
  <si>
    <t xml:space="preserve">1528</t>
  </si>
  <si>
    <t xml:space="preserve">EZKERRALDEA</t>
  </si>
  <si>
    <t xml:space="preserve">1556</t>
  </si>
  <si>
    <t xml:space="preserve">MEATZALDEA</t>
  </si>
  <si>
    <t xml:space="preserve">1581</t>
  </si>
  <si>
    <t xml:space="preserve">ENKARTERRI</t>
  </si>
  <si>
    <t xml:space="preserve">1617</t>
  </si>
  <si>
    <t xml:space="preserve">AIARALDEA</t>
  </si>
  <si>
    <t xml:space="preserve">1666</t>
  </si>
  <si>
    <t xml:space="preserve">HEGO URIBE</t>
  </si>
  <si>
    <t xml:space="preserve">1698</t>
  </si>
  <si>
    <t xml:space="preserve">ARRATIA</t>
  </si>
  <si>
    <t xml:space="preserve">1729</t>
  </si>
  <si>
    <t xml:space="preserve">GORBEIALDEA</t>
  </si>
  <si>
    <t xml:space="preserve">1760</t>
  </si>
  <si>
    <t xml:space="preserve">AÑANA</t>
  </si>
  <si>
    <t xml:space="preserve">1783</t>
  </si>
  <si>
    <t xml:space="preserve">TREBIÑU</t>
  </si>
  <si>
    <t xml:space="preserve">1808</t>
  </si>
  <si>
    <t xml:space="preserve">GASTEIZ</t>
  </si>
  <si>
    <t xml:space="preserve">1841</t>
  </si>
  <si>
    <t xml:space="preserve">GORBEIALDEA2</t>
  </si>
  <si>
    <t xml:space="preserve">GASTEIZEK - 10 km!!!!</t>
  </si>
  <si>
    <t xml:space="preserve">1869</t>
  </si>
  <si>
    <t xml:space="preserve">DEBAGOIENA</t>
  </si>
  <si>
    <t xml:space="preserve">1934</t>
  </si>
  <si>
    <t xml:space="preserve">UROLA-GARAIA</t>
  </si>
  <si>
    <t xml:space="preserve">1942</t>
  </si>
  <si>
    <t xml:space="preserve">GOIERRI</t>
  </si>
  <si>
    <t xml:space="preserve">1985</t>
  </si>
  <si>
    <t xml:space="preserve">TOLOSALDEA2</t>
  </si>
  <si>
    <t xml:space="preserve">2011</t>
  </si>
  <si>
    <t xml:space="preserve">UROLA2</t>
  </si>
  <si>
    <t xml:space="preserve">2042</t>
  </si>
  <si>
    <t xml:space="preserve">EIBARRALDEA</t>
  </si>
  <si>
    <t xml:space="preserve">2046</t>
  </si>
  <si>
    <t xml:space="preserve">ERMUA</t>
  </si>
  <si>
    <t xml:space="preserve">2054</t>
  </si>
  <si>
    <t xml:space="preserve">DURANGALDEA</t>
  </si>
  <si>
    <t xml:space="preserve">2100</t>
  </si>
  <si>
    <t xml:space="preserve">TXORIERRI</t>
  </si>
  <si>
    <t xml:space="preserve">2125</t>
  </si>
  <si>
    <t xml:space="preserve">BILBON SARTU</t>
  </si>
  <si>
    <t xml:space="preserve">2166</t>
  </si>
  <si>
    <t xml:space="preserve">bukatu</t>
  </si>
  <si>
    <t xml:space="preserve">KM KOPURUA +-</t>
  </si>
  <si>
    <t xml:space="preserve">19 KILOMETRO SOBERAN!!!!!</t>
  </si>
  <si>
    <t xml:space="preserve">METROAK GUZTIRA</t>
  </si>
  <si>
    <t xml:space="preserve">A taldea</t>
  </si>
  <si>
    <t xml:space="preserve">KM</t>
  </si>
  <si>
    <t xml:space="preserve">HERRIA</t>
  </si>
  <si>
    <t xml:space="preserve">LEKUKO ERAMAILEA ALDAKETA (BARNE INFO.)</t>
  </si>
  <si>
    <t xml:space="preserve">DISTANTZIA </t>
  </si>
  <si>
    <t xml:space="preserve">EGUNA</t>
  </si>
  <si>
    <t xml:space="preserve">ORDUA</t>
  </si>
  <si>
    <t xml:space="preserve">ABIADURA</t>
  </si>
  <si>
    <t xml:space="preserve">ASTEKO EGUNA</t>
  </si>
  <si>
    <t xml:space="preserve">KOORDENADAK</t>
  </si>
  <si>
    <t xml:space="preserve">ORDUA FORMULA</t>
  </si>
  <si>
    <t xml:space="preserve">EH</t>
  </si>
  <si>
    <t xml:space="preserve">Nafarroa</t>
  </si>
  <si>
    <t xml:space="preserve">Araba</t>
  </si>
  <si>
    <t xml:space="preserve">Iparralde</t>
  </si>
  <si>
    <t xml:space="preserve">Bizkaia</t>
  </si>
  <si>
    <t xml:space="preserve">Gipuzkoa</t>
  </si>
  <si>
    <t xml:space="preserve">Columna1</t>
  </si>
  <si>
    <t xml:space="preserve">TIME STAMP</t>
  </si>
  <si>
    <t xml:space="preserve">TXANDAK</t>
  </si>
  <si>
    <t xml:space="preserve">ordu kopuruak</t>
  </si>
  <si>
    <t xml:space="preserve">BASABÜRÜA</t>
  </si>
  <si>
    <t xml:space="preserve">Atharratze</t>
  </si>
  <si>
    <t xml:space="preserve">Xiberoa</t>
  </si>
  <si>
    <t xml:space="preserve">Atharratzeko plaza</t>
  </si>
  <si>
    <t xml:space="preserve">-0.863151,43.116396,0</t>
  </si>
  <si>
    <t xml:space="preserve">km kopuruak</t>
  </si>
  <si>
    <t xml:space="preserve">donostia</t>
  </si>
  <si>
    <t xml:space="preserve">gasteiz</t>
  </si>
  <si>
    <t xml:space="preserve">maule</t>
  </si>
  <si>
    <t xml:space="preserve">ezkerraldea</t>
  </si>
  <si>
    <t xml:space="preserve">Elizako plaza – Herriko etxea</t>
  </si>
  <si>
    <t xml:space="preserve">Herriko etxearen aitzinean</t>
  </si>
  <si>
    <t xml:space="preserve">-0.8640819,43.1172136,0</t>
  </si>
  <si>
    <t xml:space="preserve">PORTZENTAIAK</t>
  </si>
  <si>
    <t xml:space="preserve">b taldea</t>
  </si>
  <si>
    <t xml:space="preserve">iruñerria</t>
  </si>
  <si>
    <t xml:space="preserve">baiona</t>
  </si>
  <si>
    <t xml:space="preserve">Mauleko bidea – hilerria</t>
  </si>
  <si>
    <t xml:space="preserve">Hilerriaren aitzinean</t>
  </si>
  <si>
    <t xml:space="preserve">-0.8676726,43.120873,0</t>
  </si>
  <si>
    <t xml:space="preserve">D918 – 100km</t>
  </si>
  <si>
    <t xml:space="preserve">D918 -100 bide seinalea den lekuan</t>
  </si>
  <si>
    <t xml:space="preserve">-0.8756841,43.1249398,0</t>
  </si>
  <si>
    <t xml:space="preserve">Iruri</t>
  </si>
  <si>
    <t xml:space="preserve">1835 Okhinabarre, 64470 Iruri</t>
  </si>
  <si>
    <t xml:space="preserve">Iruriko herriko etxearen aitzinean</t>
  </si>
  <si>
    <t xml:space="preserve">-0.8766237,43.1335169,0</t>
  </si>
  <si>
    <t xml:space="preserve">ARBAILA</t>
  </si>
  <si>
    <t xml:space="preserve">Ozaze</t>
  </si>
  <si>
    <t xml:space="preserve">Karrikapea bidea D918 </t>
  </si>
  <si>
    <t xml:space="preserve">Garage 2000 pasa eta bihurgunean burdinezko egitura ttikia teilatu horiarekin</t>
  </si>
  <si>
    <t xml:space="preserve">-0.8781901999999999,43.1412025,0</t>
  </si>
  <si>
    <t xml:space="preserve">Zalgize Doneztebe</t>
  </si>
  <si>
    <t xml:space="preserve">D918-97KM, Salgize Doneztebe</t>
  </si>
  <si>
    <t xml:space="preserve">Goyheneix Julien okidengiaren aitzinean</t>
  </si>
  <si>
    <t xml:space="preserve">-0.8875459999999999,43.1454077,0</t>
  </si>
  <si>
    <t xml:space="preserve">Irazabaleta – Zalgize</t>
  </si>
  <si>
    <t xml:space="preserve">Etxe urdina pasa eta oinezko bide seinalean - Xikana aitzin</t>
  </si>
  <si>
    <t xml:space="preserve">-0.8908412999999999,43.153251,0</t>
  </si>
  <si>
    <t xml:space="preserve">Doneztebe</t>
  </si>
  <si>
    <t xml:space="preserve">D918 – 96-95km</t>
  </si>
  <si>
    <t xml:space="preserve">Doneztebe bukaerako paneoan</t>
  </si>
  <si>
    <t xml:space="preserve">-0.892445,43.1616507,0</t>
  </si>
  <si>
    <t xml:space="preserve">Mendikota</t>
  </si>
  <si>
    <t xml:space="preserve">Mendikota – D918</t>
  </si>
  <si>
    <t xml:space="preserve">Etxe xuri berdearen aitzinean</t>
  </si>
  <si>
    <t xml:space="preserve">-0.8963997,43.1708587,0</t>
  </si>
  <si>
    <t xml:space="preserve">Gotaine</t>
  </si>
  <si>
    <t xml:space="preserve">D918 – Xankalorreko bidea 93km</t>
  </si>
  <si>
    <t xml:space="preserve">Bidegerutzean etxe marroia eskuinean (Stop paneoa)</t>
  </si>
  <si>
    <t xml:space="preserve">-0.9014744,43.1789275,0</t>
  </si>
  <si>
    <t xml:space="preserve">Xankalorreko bidea 243</t>
  </si>
  <si>
    <t xml:space="preserve">Eskuineko etxe urdina ateka urdinarekin</t>
  </si>
  <si>
    <t xml:space="preserve">-0.9032682,43.1884438,0</t>
  </si>
  <si>
    <t xml:space="preserve">Tartatxu Etxegunea 7 – 91km</t>
  </si>
  <si>
    <t xml:space="preserve">Irabarne paneoan</t>
  </si>
  <si>
    <t xml:space="preserve">-0.903103,43.1973541,0</t>
  </si>
  <si>
    <t xml:space="preserve">Arguagako bidea – Gotaine 90km</t>
  </si>
  <si>
    <t xml:space="preserve">Metalezko hesia eskuin</t>
  </si>
  <si>
    <t xml:space="preserve">-0.8985150999999999,43.2059863,0</t>
  </si>
  <si>
    <t xml:space="preserve">PETTARRA</t>
  </si>
  <si>
    <t xml:space="preserve">Maule</t>
  </si>
  <si>
    <t xml:space="preserve">24 D918</t>
  </si>
  <si>
    <t xml:space="preserve">30 eta oinezkoak eta tontortto seinaleak diren lekuan</t>
  </si>
  <si>
    <t xml:space="preserve">-0.8939715999999999,43.2119229,0</t>
  </si>
  <si>
    <t xml:space="preserve">D611</t>
  </si>
  <si>
    <t xml:space="preserve">Biribilgunera sartu aitzin</t>
  </si>
  <si>
    <t xml:space="preserve">-0.8939154000000001,43.217031,0</t>
  </si>
  <si>
    <t xml:space="preserve">Jean Baptiste karrika 14</t>
  </si>
  <si>
    <t xml:space="preserve">Posta bulegoaren aitzinean</t>
  </si>
  <si>
    <t xml:space="preserve">-0.8914231999999999,43.2207575,0</t>
  </si>
  <si>
    <t xml:space="preserve">Victor Hugo karrika</t>
  </si>
  <si>
    <t xml:space="preserve">Caisse d’Epargne ondoan</t>
  </si>
  <si>
    <t xml:space="preserve">-0.888069,43.220646,0</t>
  </si>
  <si>
    <t xml:space="preserve">Pirineoetako  hiribidea 35</t>
  </si>
  <si>
    <t xml:space="preserve">Ezantzategiaren aitzinean – carrefour</t>
  </si>
  <si>
    <t xml:space="preserve">-0.8855120000000001,43.226261,0</t>
  </si>
  <si>
    <t xml:space="preserve">2 D11 – Bidauze</t>
  </si>
  <si>
    <t xml:space="preserve">70 seinalea eta ateka berdearen aitzinean</t>
  </si>
  <si>
    <t xml:space="preserve">-0.8777693999999999,43.2321505,0</t>
  </si>
  <si>
    <t xml:space="preserve">D11 Bidauze</t>
  </si>
  <si>
    <t xml:space="preserve">Bidauzeko biribigunearen hasieran eskuin</t>
  </si>
  <si>
    <t xml:space="preserve">-0.8788108,43.2410276,0</t>
  </si>
  <si>
    <t xml:space="preserve">Bildoze</t>
  </si>
  <si>
    <t xml:space="preserve">Errekalde etxegünea</t>
  </si>
  <si>
    <t xml:space="preserve">Okidengiaren aitzinean (Fournil à bois)</t>
  </si>
  <si>
    <t xml:space="preserve">-0.8787279999999998,43.250492,0</t>
  </si>
  <si>
    <t xml:space="preserve">68 – D11</t>
  </si>
  <si>
    <t xml:space="preserve">Autobus geltokiaren aitzinean eskuin (41 linea)</t>
  </si>
  <si>
    <t xml:space="preserve">-0.8799681,43.2596066,0</t>
  </si>
  <si>
    <t xml:space="preserve">Ezpeize – Unduraine</t>
  </si>
  <si>
    <t xml:space="preserve">2770 D11 Ezpeize</t>
  </si>
  <si>
    <t xml:space="preserve">eliza aitzin autobus geltokian (41 linea)</t>
  </si>
  <si>
    <t xml:space="preserve">-0.8798302999999998,43.2673451,0</t>
  </si>
  <si>
    <t xml:space="preserve">99 D11</t>
  </si>
  <si>
    <t xml:space="preserve">Ezpeize bukatzen den seinalean – Uruttia garagea parean</t>
  </si>
  <si>
    <t xml:space="preserve">-0.8751123,43.2738726,0</t>
  </si>
  <si>
    <t xml:space="preserve">29 D11 – Peko herria</t>
  </si>
  <si>
    <t xml:space="preserve">Aterbea duen autobus geltokian ezker bidegurutzean</t>
  </si>
  <si>
    <t xml:space="preserve">-0.876951,43.281997,0</t>
  </si>
  <si>
    <t xml:space="preserve">Xarrikotapea</t>
  </si>
  <si>
    <t xml:space="preserve">50 D11 – Sarrikotapea</t>
  </si>
  <si>
    <t xml:space="preserve">Biribilgunetik atera eta eskuin etxe baino lehen</t>
  </si>
  <si>
    <t xml:space="preserve">-0.878524,43.291256,0</t>
  </si>
  <si>
    <t xml:space="preserve">1022 Donapaleuko bidea</t>
  </si>
  <si>
    <t xml:space="preserve">Bidegurutzea pasa eta etxe xuri gorriaren aitzinean</t>
  </si>
  <si>
    <t xml:space="preserve">-0.8866918,43.297207,0</t>
  </si>
  <si>
    <t xml:space="preserve">Jauregi - Sarrikotapea </t>
  </si>
  <si>
    <t xml:space="preserve">Bidegurutzea aitzin eskuinean (Hegilüzeko bidea)</t>
  </si>
  <si>
    <t xml:space="preserve">-0.8938710000000001,43.3044538,0</t>
  </si>
  <si>
    <t xml:space="preserve">D11 xarrikotapea</t>
  </si>
  <si>
    <t xml:space="preserve">Donapauleko errepidea panelan, Ezkerrean aparkaleka pasa</t>
  </si>
  <si>
    <t xml:space="preserve">-0.904263,43.3082819,0</t>
  </si>
  <si>
    <t xml:space="preserve">Arue</t>
  </si>
  <si>
    <t xml:space="preserve">4057 D11</t>
  </si>
  <si>
    <t xml:space="preserve">Donapaleuko seinalean, eskuinean (bidegurutzean)</t>
  </si>
  <si>
    <t xml:space="preserve">-0.914799,43.314266,0</t>
  </si>
  <si>
    <t xml:space="preserve">Etxarri</t>
  </si>
  <si>
    <t xml:space="preserve">D11 – Etxarri</t>
  </si>
  <si>
    <t xml:space="preserve">Lohitzune Oihergi panelan</t>
  </si>
  <si>
    <t xml:space="preserve">-0.92401,43.319962,0</t>
  </si>
  <si>
    <t xml:space="preserve">1365 D11</t>
  </si>
  <si>
    <t xml:space="preserve">Etxe xuria eskuinean (hesi eta lehio gorrika), zuhaitz handia aitzinean</t>
  </si>
  <si>
    <t xml:space="preserve">-0.9358649999999999,43.3216,0</t>
  </si>
  <si>
    <t xml:space="preserve">Mauleko errepidea – Arue</t>
  </si>
  <si>
    <t xml:space="preserve">Kaskoan, eskuinera joaten den bidea, Lakuko bidea (aparkaleku tipi bat ezkerrean)</t>
  </si>
  <si>
    <t xml:space="preserve">-0.9468086999999999,43.322427,0</t>
  </si>
  <si>
    <t xml:space="preserve">Domintxine</t>
  </si>
  <si>
    <t xml:space="preserve">Elizakatia</t>
  </si>
  <si>
    <t xml:space="preserve">Olaibira joaiteko bide seinalea ezkerrean, etxe xuri gorria eskuinean </t>
  </si>
  <si>
    <t xml:space="preserve">-0.9582420000000001,43.324714,0</t>
  </si>
  <si>
    <t xml:space="preserve">4410 Mauleko errepidea</t>
  </si>
  <si>
    <t xml:space="preserve">Etxe xuria eskuinean «Barnetxia» izenekoa </t>
  </si>
  <si>
    <t xml:space="preserve">-0.970328,43.325315,0</t>
  </si>
  <si>
    <t xml:space="preserve">D11 - Domintxine </t>
  </si>
  <si>
    <t xml:space="preserve">Berruetara joaiteko bide seinalea ezkerrean, belardi ttikia eskuinean </t>
  </si>
  <si>
    <t xml:space="preserve">-0.9827560000000001,43.326336,0</t>
  </si>
  <si>
    <t xml:space="preserve">AMIKUZE</t>
  </si>
  <si>
    <t xml:space="preserve">Behaskane</t>
  </si>
  <si>
    <t xml:space="preserve">Nafarroa Beherea</t>
  </si>
  <si>
    <t xml:space="preserve">2390 Belko</t>
  </si>
  <si>
    <t xml:space="preserve">Eskuinean bidexka bat, xuria den etxe batera joateko (Ezkerrean etxe handi bat) </t>
  </si>
  <si>
    <t xml:space="preserve">-0.9959789999999998,43.326158,0</t>
  </si>
  <si>
    <t xml:space="preserve">1385 Etxeberria</t>
  </si>
  <si>
    <t xml:space="preserve">Eskuinean etxea kanpoko gorria («1385» zenbakia gutunontzia ondoan) </t>
  </si>
  <si>
    <t xml:space="preserve">-1.00786,43.327808,0</t>
  </si>
  <si>
    <t xml:space="preserve">Donapaleu</t>
  </si>
  <si>
    <t xml:space="preserve">D11 Aiziritze</t>
  </si>
  <si>
    <t xml:space="preserve">Aiziritze seinalea den lekuan</t>
  </si>
  <si>
    <t xml:space="preserve">-1.0201545,43.3269951,0</t>
  </si>
  <si>
    <t xml:space="preserve">4 Frédéric de St. Jayme etorbidea</t>
  </si>
  <si>
    <t xml:space="preserve">Zubia bukatzen denean</t>
  </si>
  <si>
    <t xml:space="preserve">-1.0317655,43.3268623,0</t>
  </si>
  <si>
    <t xml:space="preserve">31 Gambetta karrika</t>
  </si>
  <si>
    <t xml:space="preserve">Gambetta jatetxearen aitzinean</t>
  </si>
  <si>
    <t xml:space="preserve">-1.034463,43.326379,0</t>
  </si>
  <si>
    <t xml:space="preserve">27 pilota jokoa karrika</t>
  </si>
  <si>
    <t xml:space="preserve">Ederki services</t>
  </si>
  <si>
    <t xml:space="preserve">-1.034269,43.327766,0</t>
  </si>
  <si>
    <t xml:space="preserve">1075 Sabrina bidea</t>
  </si>
  <si>
    <t xml:space="preserve">Carrefour marketeko biribilgunean sartu aitzin</t>
  </si>
  <si>
    <t xml:space="preserve">-1.0379359,43.3305596,0</t>
  </si>
  <si>
    <t xml:space="preserve">D11  - Garruzeko pattarra </t>
  </si>
  <si>
    <t xml:space="preserve">Zimentazko pareta ttikia bukatu eta gero den aparkaleku ttikian</t>
  </si>
  <si>
    <t xml:space="preserve">-1.0490106,43.3358273,0</t>
  </si>
  <si>
    <t xml:space="preserve">Garruze</t>
  </si>
  <si>
    <t xml:space="preserve">D11 – Leku idor Garruze</t>
  </si>
  <si>
    <t xml:space="preserve">Garruzeko biribilgunean</t>
  </si>
  <si>
    <t xml:space="preserve">-1.057253,43.339438,0</t>
  </si>
  <si>
    <t xml:space="preserve">D14 – Hazparneko errepidea</t>
  </si>
  <si>
    <t xml:space="preserve">Bide bazterreko aparkaleku ttikian eskuin</t>
  </si>
  <si>
    <t xml:space="preserve">-1.0671903,43.3383862,0</t>
  </si>
  <si>
    <t xml:space="preserve">Autobus aterbea duen bidegurutzean (Lukuzeko seinalea)</t>
  </si>
  <si>
    <t xml:space="preserve">-1.0784936,43.3412627,0</t>
  </si>
  <si>
    <t xml:space="preserve">D14 – Haizager</t>
  </si>
  <si>
    <t xml:space="preserve">Zubi berdea aitzin bidegurutzean (Eiherako errepidea eskuinean)</t>
  </si>
  <si>
    <t xml:space="preserve">-1.0876467,43.3427052,0</t>
  </si>
  <si>
    <t xml:space="preserve">D14 – 19 Haizager</t>
  </si>
  <si>
    <t xml:space="preserve">Bihurgunea aitzin aparkaleku ttikian, seinale xuri urdina</t>
  </si>
  <si>
    <t xml:space="preserve">-1.097825,43.3396018,0</t>
  </si>
  <si>
    <t xml:space="preserve">D14 –  Quercu </t>
  </si>
  <si>
    <t xml:space="preserve">1800 Etxea eskuinean eta bidexkak eskuinean eta ezkerrean </t>
  </si>
  <si>
    <t xml:space="preserve">-1.1074763,43.3378927,0</t>
  </si>
  <si>
    <t xml:space="preserve">Amorotze</t>
  </si>
  <si>
    <t xml:space="preserve">D14 – Bidanberrita – Amorotz</t>
  </si>
  <si>
    <t xml:space="preserve">Sorora sartzeko burdinezko ateka </t>
  </si>
  <si>
    <t xml:space="preserve">-1.1163625,43.3388917,0</t>
  </si>
  <si>
    <t xml:space="preserve">ARBEROA</t>
  </si>
  <si>
    <t xml:space="preserve">Mehaine</t>
  </si>
  <si>
    <t xml:space="preserve">D14 – Hazparneko bidea, bidanberrita</t>
  </si>
  <si>
    <t xml:space="preserve">Sorora sartzeko bidea eskuinean (2 zutoin xuri)</t>
  </si>
  <si>
    <t xml:space="preserve">-1.1277546,43.3384446,0</t>
  </si>
  <si>
    <t xml:space="preserve">757 Mehaineko – aldia</t>
  </si>
  <si>
    <t xml:space="preserve">Etxe xuri eta marroina pasa eta berehala</t>
  </si>
  <si>
    <t xml:space="preserve">-1.1326302,43.3335926,0</t>
  </si>
  <si>
    <t xml:space="preserve">903 D14</t>
  </si>
  <si>
    <t xml:space="preserve">Gaz botoilak dituen lantegiaren aitzinean</t>
  </si>
  <si>
    <t xml:space="preserve">-1.138042,43.327729,0</t>
  </si>
  <si>
    <t xml:space="preserve">2 Donapaleuko bidea</t>
  </si>
  <si>
    <t xml:space="preserve">Mehaineko pilota plazan</t>
  </si>
  <si>
    <t xml:space="preserve">-1.145484,43.33324,0</t>
  </si>
  <si>
    <t xml:space="preserve">D14 – Jaurregia</t>
  </si>
  <si>
    <t xml:space="preserve">Zutoin xuri gorria eta bidexka bat eskuin eta ezkerrean</t>
  </si>
  <si>
    <t xml:space="preserve">-1.155711,43.332813,0</t>
  </si>
  <si>
    <t xml:space="preserve">D14 – Arberoa</t>
  </si>
  <si>
    <t xml:space="preserve">Bihurgunea aitzin, aparkatzeko tokia eskuinean</t>
  </si>
  <si>
    <t xml:space="preserve">-1.166278,43.332763,0</t>
  </si>
  <si>
    <t xml:space="preserve">D14 – Etxepareko borda Arberoa</t>
  </si>
  <si>
    <t xml:space="preserve">Mendiko maparen aitzinean</t>
  </si>
  <si>
    <t xml:space="preserve">-1.173693,43.332778,0</t>
  </si>
  <si>
    <t xml:space="preserve">Donamartiri</t>
  </si>
  <si>
    <t xml:space="preserve">D14 – Arberoa Etxebarria</t>
  </si>
  <si>
    <t xml:space="preserve">Lasto paketak bidexka baztarrean 1823-1833</t>
  </si>
  <si>
    <t xml:space="preserve">-1.182912,43.3309426,0</t>
  </si>
  <si>
    <t xml:space="preserve">Xikana aitzin – hesia den lekuan</t>
  </si>
  <si>
    <t xml:space="preserve">-1.194065,43.3333185,0</t>
  </si>
  <si>
    <t xml:space="preserve">D14 – Donamartiri</t>
  </si>
  <si>
    <t xml:space="preserve">Otsozelaieko Harpeen iragarkia ESKUINEAN, bidegurutzean </t>
  </si>
  <si>
    <t xml:space="preserve">-1.2011025,43.3369967,0</t>
  </si>
  <si>
    <t xml:space="preserve">2455 D14 Donamartiri</t>
  </si>
  <si>
    <t xml:space="preserve">Donoztiriko herriko etxearen parean</t>
  </si>
  <si>
    <t xml:space="preserve">-1.209907,43.339739,0</t>
  </si>
  <si>
    <t xml:space="preserve"> "Berhoalde" paneoa eskuinean bidegurutzean </t>
  </si>
  <si>
    <t xml:space="preserve">-1.221416,43.343845,0</t>
  </si>
  <si>
    <t xml:space="preserve">Autobus geltoki ttattola eskuinean </t>
  </si>
  <si>
    <t xml:space="preserve">-1.2306,43.348322,0</t>
  </si>
  <si>
    <t xml:space="preserve">LAPURDI</t>
  </si>
  <si>
    <t xml:space="preserve">Aiherra</t>
  </si>
  <si>
    <t xml:space="preserve">Lapurdi</t>
  </si>
  <si>
    <t xml:space="preserve">D14 – Aiherra Errekartia</t>
  </si>
  <si>
    <t xml:space="preserve">Errekarteko bidegurutzea hesi aitzinean</t>
  </si>
  <si>
    <t xml:space="preserve">-1.2391687,43.3512725,0</t>
  </si>
  <si>
    <t xml:space="preserve">D14 – Aiherra</t>
  </si>
  <si>
    <t xml:space="preserve">Sorora sartzeko bidegurutzea</t>
  </si>
  <si>
    <t xml:space="preserve">-1.249163,43.357346,0</t>
  </si>
  <si>
    <t xml:space="preserve">Eskuineko egurrezko hesia bukatu eta bestea hasten den lekuan</t>
  </si>
  <si>
    <t xml:space="preserve">-1.256721,43.363562,0</t>
  </si>
  <si>
    <t xml:space="preserve">Lekuine</t>
  </si>
  <si>
    <t xml:space="preserve">D22 – Lekuine</t>
  </si>
  <si>
    <t xml:space="preserve">Intxaurmendiko bidea ezkerrean, Antton xokolategia eskuinean </t>
  </si>
  <si>
    <t xml:space="preserve">-1.268402,43.367546,0</t>
  </si>
  <si>
    <t xml:space="preserve">696 Lekuineko bidea</t>
  </si>
  <si>
    <t xml:space="preserve">Bidegurutzea eskuinean, "Minhatzia" paneoa </t>
  </si>
  <si>
    <t xml:space="preserve">-1.2759834,43.3726539,0</t>
  </si>
  <si>
    <t xml:space="preserve">Hazparne</t>
  </si>
  <si>
    <t xml:space="preserve">924 Larrarteko bidea, Hazparne</t>
  </si>
  <si>
    <t xml:space="preserve">Etxe xuri gorri handiaren sarreran 1745</t>
  </si>
  <si>
    <t xml:space="preserve">-1.285338,43.376611,0</t>
  </si>
  <si>
    <t xml:space="preserve">293 Lekuineko bidea</t>
  </si>
  <si>
    <t xml:space="preserve">Etxe xuri gorriaren bidegurutzean Stopean </t>
  </si>
  <si>
    <t xml:space="preserve">-1.2928743,43.3820217,0</t>
  </si>
  <si>
    <t xml:space="preserve">Nafarroako karrika 16</t>
  </si>
  <si>
    <t xml:space="preserve">Hor dago ostatuaren aitzinean, zebra bidean</t>
  </si>
  <si>
    <t xml:space="preserve">-1.302719,43.3865595,0</t>
  </si>
  <si>
    <t xml:space="preserve">Jean Lissar Karrika 36</t>
  </si>
  <si>
    <t xml:space="preserve">Argia jatetxearean aitzinean</t>
  </si>
  <si>
    <t xml:space="preserve">-1.307114,43.383549,0</t>
  </si>
  <si>
    <t xml:space="preserve">30 Qur Celhay</t>
  </si>
  <si>
    <t xml:space="preserve">MAISTE entrepresaren sarreraren aitzinean</t>
  </si>
  <si>
    <t xml:space="preserve">-1.311568,43.3784377,0</t>
  </si>
  <si>
    <t xml:space="preserve">Pottoken bidea</t>
  </si>
  <si>
    <t xml:space="preserve">Etxe xuri berdea den bidegurutzean, Pottokako bidea</t>
  </si>
  <si>
    <t xml:space="preserve">-1.3096283,43.375073,0</t>
  </si>
  <si>
    <t xml:space="preserve">1181 D152  Zelai bidea</t>
  </si>
  <si>
    <t xml:space="preserve">1210 hesi gorria zitadelako bidegurutzea</t>
  </si>
  <si>
    <t xml:space="preserve">-1.3127332,43.3674266,0</t>
  </si>
  <si>
    <t xml:space="preserve">3290 D152 Zelai bidea</t>
  </si>
  <si>
    <t xml:space="preserve">Bihurgunean bidegurutzea</t>
  </si>
  <si>
    <t xml:space="preserve">-1.3172904,43.3599672,0</t>
  </si>
  <si>
    <t xml:space="preserve">3291 D152 Zelai bidea</t>
  </si>
  <si>
    <t xml:space="preserve">Murru gris ttikia duen etxearen aitzinean 3290</t>
  </si>
  <si>
    <t xml:space="preserve">-1.3071743,43.3568998,0</t>
  </si>
  <si>
    <t xml:space="preserve">Lekorne</t>
  </si>
  <si>
    <t xml:space="preserve">D152 Lekorne</t>
  </si>
  <si>
    <t xml:space="preserve">Ezkerrean egurrezko gurutze bat duen bihurgunean</t>
  </si>
  <si>
    <t xml:space="preserve">-1.305183,43.349919,0</t>
  </si>
  <si>
    <t xml:space="preserve">Bihurgunean bidegurutzean</t>
  </si>
  <si>
    <t xml:space="preserve">-1.2990287,43.3455203,0</t>
  </si>
  <si>
    <t xml:space="preserve">B taldea</t>
  </si>
  <si>
    <t xml:space="preserve">110 Zelaiko errepidea</t>
  </si>
  <si>
    <t xml:space="preserve">Baigura ikastolaren aitzinean</t>
  </si>
  <si>
    <t xml:space="preserve">-1.2991196,43.3412406,0</t>
  </si>
  <si>
    <t xml:space="preserve">4 Latsagabehere Lekorne</t>
  </si>
  <si>
    <t xml:space="preserve">Sica esnetegiaren aitzinean</t>
  </si>
  <si>
    <t xml:space="preserve">-1.302746,43.334934,0</t>
  </si>
  <si>
    <t xml:space="preserve">D252</t>
  </si>
  <si>
    <t xml:space="preserve">Bihurgunea eta gero bidexka/aparkaleku ttiki bat </t>
  </si>
  <si>
    <t xml:space="preserve">-1.3117893,43.3298895,0</t>
  </si>
  <si>
    <t xml:space="preserve">Makea</t>
  </si>
  <si>
    <t xml:space="preserve">D252 – Makea</t>
  </si>
  <si>
    <t xml:space="preserve">Herriko eskolaren aitzinean</t>
  </si>
  <si>
    <t xml:space="preserve">-1.321925,43.331062,0</t>
  </si>
  <si>
    <t xml:space="preserve">D252 – Herribehereria</t>
  </si>
  <si>
    <t xml:space="preserve">Etxea xuri gorriaren aitzinean (etxe laukia), hesia eta gero</t>
  </si>
  <si>
    <t xml:space="preserve">-1.333922,43.3285519,0</t>
  </si>
  <si>
    <t xml:space="preserve">Luhuso</t>
  </si>
  <si>
    <t xml:space="preserve">D252 – Herribehereria, Etxepareko bidea</t>
  </si>
  <si>
    <t xml:space="preserve">Zimentazko bi zutoin (Etxe – Parea)</t>
  </si>
  <si>
    <t xml:space="preserve">-1.335227,43.321104,0</t>
  </si>
  <si>
    <t xml:space="preserve">Urxuria gelako sarreran</t>
  </si>
  <si>
    <t xml:space="preserve">-1.3440488,43.317452,0</t>
  </si>
  <si>
    <t xml:space="preserve">Larre gaina – 125 Bidarraieko errepidea</t>
  </si>
  <si>
    <t xml:space="preserve">Okindegia aitzin</t>
  </si>
  <si>
    <t xml:space="preserve">-1.3502567,43.3138671,0</t>
  </si>
  <si>
    <t xml:space="preserve">D918 – Bidarraiko errepidea</t>
  </si>
  <si>
    <t xml:space="preserve">Ospital lantegiaren aitzinean</t>
  </si>
  <si>
    <t xml:space="preserve">-1.3581477,43.3081674,0</t>
  </si>
  <si>
    <t xml:space="preserve">Radar seinalea den aparkaleku ttikian </t>
  </si>
  <si>
    <t xml:space="preserve">-1.351353,43.304013,0</t>
  </si>
  <si>
    <t xml:space="preserve"> Paneo ttiki urdina (2gezi behera 1 gora)</t>
  </si>
  <si>
    <t xml:space="preserve">-1.350611,43.295312,0</t>
  </si>
  <si>
    <t xml:space="preserve">Bidegurutzea ezkerrean</t>
  </si>
  <si>
    <t xml:space="preserve">-1.3515633,43.2868583,0</t>
  </si>
  <si>
    <t xml:space="preserve">BAIGORRI-ORTZAIZE</t>
  </si>
  <si>
    <t xml:space="preserve">Bidarrai</t>
  </si>
  <si>
    <t xml:space="preserve">Etxe xuri gorria  bide azpian aparkaleku ttikia</t>
  </si>
  <si>
    <t xml:space="preserve">-1.351696,43.27897,0</t>
  </si>
  <si>
    <t xml:space="preserve">D918 – Donibane Garaziko errepidea</t>
  </si>
  <si>
    <t xml:space="preserve">Etxe xuri gorria zelaian -bide azpian etxe ttiki batzuk</t>
  </si>
  <si>
    <t xml:space="preserve">-1.3479096,43.2722623,0</t>
  </si>
  <si>
    <t xml:space="preserve">585 Donibane Garaziko errepidea</t>
  </si>
  <si>
    <t xml:space="preserve">Arteka Rafting aitinean</t>
  </si>
  <si>
    <t xml:space="preserve">-1.339873,43.266638,0</t>
  </si>
  <si>
    <t xml:space="preserve">918 – Donibane Garaziko errepidea</t>
  </si>
  <si>
    <t xml:space="preserve">Harrizko pareta ttikia hasten den lekuan ezkerrean borda</t>
  </si>
  <si>
    <t xml:space="preserve">-1.3290625,43.2659366,0</t>
  </si>
  <si>
    <t xml:space="preserve">Aparkaleku ttiki bat ezkerrean</t>
  </si>
  <si>
    <t xml:space="preserve">-1.3192362,43.2581046,0</t>
  </si>
  <si>
    <t xml:space="preserve">918 – Donibane Garaziko errepidea, Ortzaize</t>
  </si>
  <si>
    <t xml:space="preserve">Trenbidea aitzin aparkalekua</t>
  </si>
  <si>
    <t xml:space="preserve">-1.32076,43.253759,0</t>
  </si>
  <si>
    <t xml:space="preserve">90 Paneoaren aitzinean</t>
  </si>
  <si>
    <t xml:space="preserve">-1.316361,43.24678,0</t>
  </si>
  <si>
    <t xml:space="preserve">Aparkaleakua eskuinean – pareta ezkerrean</t>
  </si>
  <si>
    <t xml:space="preserve">-1.304494,43.244153,0</t>
  </si>
  <si>
    <t xml:space="preserve">75 arrosako bidea</t>
  </si>
  <si>
    <t xml:space="preserve">Harrizko murru ttipia duen aparkalekua</t>
  </si>
  <si>
    <t xml:space="preserve">-1.296151,43.238983,0</t>
  </si>
  <si>
    <t xml:space="preserve">NAFARROA BEHEREA</t>
  </si>
  <si>
    <t xml:space="preserve">Arrosa</t>
  </si>
  <si>
    <t xml:space="preserve">918 Arrosako errepidea</t>
  </si>
  <si>
    <t xml:space="preserve">Arrosara joateko bidegurutzean</t>
  </si>
  <si>
    <t xml:space="preserve">-1.3008482,43.2303429,0</t>
  </si>
  <si>
    <t xml:space="preserve">918 Garaziko bidea – Arrosa</t>
  </si>
  <si>
    <t xml:space="preserve">Bidegurutze ttikia eskuineanelektrika kutxa marroina</t>
  </si>
  <si>
    <t xml:space="preserve">-1.2987157,43.2237899,0</t>
  </si>
  <si>
    <t xml:space="preserve">918 Garaziko bidea – Xutrurrunea</t>
  </si>
  <si>
    <t xml:space="preserve">Harrizko murrua bukatzen den bidegurutzea, radar panoa</t>
  </si>
  <si>
    <t xml:space="preserve">-1.2949552,43.2155738,0</t>
  </si>
  <si>
    <t xml:space="preserve">918 Garaziko bidea – Hegilabordako bidea</t>
  </si>
  <si>
    <t xml:space="preserve">Bidegurutzea – Hegilabordako bidea eskuinean, STOP panela</t>
  </si>
  <si>
    <t xml:space="preserve">-1.2828102,43.2116321,0</t>
  </si>
  <si>
    <t xml:space="preserve">D918 Baionako errepidea</t>
  </si>
  <si>
    <t xml:space="preserve">Osiarte panoa, oihanera sartzeko bidegurutzea</t>
  </si>
  <si>
    <t xml:space="preserve">-1.2743935,43.2046681,0</t>
  </si>
  <si>
    <t xml:space="preserve">Hesi berdea ezkerrean</t>
  </si>
  <si>
    <t xml:space="preserve">-1.2613133,43.2031052,0</t>
  </si>
  <si>
    <t xml:space="preserve">D918 Baionako errepidea 57km</t>
  </si>
  <si>
    <t xml:space="preserve">Ezkerrean 57km paneo ttikia aitzinago eskuinean belar eremu ttikia</t>
  </si>
  <si>
    <t xml:space="preserve">-1.2568608,43.1967613,0</t>
  </si>
  <si>
    <t xml:space="preserve">3045 Baionako errepidea</t>
  </si>
  <si>
    <t xml:space="preserve">Osiarte paneo ttikian</t>
  </si>
  <si>
    <t xml:space="preserve">-1.2537096,43.1906738,0</t>
  </si>
  <si>
    <t xml:space="preserve">Hagina Azkarate</t>
  </si>
  <si>
    <t xml:space="preserve">Paneo urdin ttikia 2 gezi beiti eta 1 goiti </t>
  </si>
  <si>
    <t xml:space="preserve">-1.257959,43.183544,0</t>
  </si>
  <si>
    <t xml:space="preserve">Learra bidea</t>
  </si>
  <si>
    <t xml:space="preserve">Tout alu Elgarrekin</t>
  </si>
  <si>
    <t xml:space="preserve">-1.2537458,43.1754384,0</t>
  </si>
  <si>
    <t xml:space="preserve">DONIBANE GARAZI</t>
  </si>
  <si>
    <t xml:space="preserve">Garazi</t>
  </si>
  <si>
    <t xml:space="preserve">3 D918   Baionako errepidea</t>
  </si>
  <si>
    <t xml:space="preserve">Pizza Xabi apakaleku ttikian</t>
  </si>
  <si>
    <t xml:space="preserve">-1.248174,43.170931,0</t>
  </si>
  <si>
    <t xml:space="preserve">Lasako bidea</t>
  </si>
  <si>
    <t xml:space="preserve">Lasako bidegurutzean</t>
  </si>
  <si>
    <t xml:space="preserve">-1.243231,43.164667,0</t>
  </si>
  <si>
    <t xml:space="preserve">Espainia Karrika Garazi</t>
  </si>
  <si>
    <t xml:space="preserve">Espainiako atean (KASU FURGONETAN EZ DA PASATZEN)</t>
  </si>
  <si>
    <t xml:space="preserve">-1.238321,43.160439,0</t>
  </si>
  <si>
    <t xml:space="preserve">7 D933   - Arnegiko errepidea</t>
  </si>
  <si>
    <t xml:space="preserve">Konpostela aterbetxean</t>
  </si>
  <si>
    <t xml:space="preserve">-1.240583,43.163054,0</t>
  </si>
  <si>
    <t xml:space="preserve">D933 Arnegiko errepidea </t>
  </si>
  <si>
    <t xml:space="preserve">Harri eta burdinezko gurutzea etxe xuri eta gorrietan </t>
  </si>
  <si>
    <t xml:space="preserve">-1.2477823,43.1582304,0</t>
  </si>
  <si>
    <t xml:space="preserve">D933 Arnegiko errepidea – Uharte Garazi</t>
  </si>
  <si>
    <t xml:space="preserve">Ezkerrean Ezkandako paneo marroina</t>
  </si>
  <si>
    <t xml:space="preserve">-1.2528781,43.1507005,0</t>
  </si>
  <si>
    <t xml:space="preserve">2700 Arnegiko bidea</t>
  </si>
  <si>
    <t xml:space="preserve">Bide bazterrean lasto paketak, elizetxea bidea parean</t>
  </si>
  <si>
    <t xml:space="preserve">-1.260041,43.14433,0</t>
  </si>
  <si>
    <t xml:space="preserve">3800 Arnegiko errepidea</t>
  </si>
  <si>
    <t xml:space="preserve">Moulin de Fargas paneoan</t>
  </si>
  <si>
    <t xml:space="preserve">-1.264403,43.136416,0</t>
  </si>
  <si>
    <t xml:space="preserve">Arnegiko bidea – Ondorone</t>
  </si>
  <si>
    <t xml:space="preserve">Autobus aterpean</t>
  </si>
  <si>
    <t xml:space="preserve">-1.2678389,43.1287861,0</t>
  </si>
  <si>
    <t xml:space="preserve">Arnegi</t>
  </si>
  <si>
    <t xml:space="preserve">Zubi berdea pasa eta beiti doan patar ttikian</t>
  </si>
  <si>
    <t xml:space="preserve">-1.2694425,43.1202857,0</t>
  </si>
  <si>
    <t xml:space="preserve">Arnegiko seinalean</t>
  </si>
  <si>
    <t xml:space="preserve">-1.276303,43.112869,0</t>
  </si>
  <si>
    <t xml:space="preserve">arnegi</t>
  </si>
  <si>
    <t xml:space="preserve">125 PLACE DE FRONTON (FRONTOIKO PLAZAN)</t>
  </si>
  <si>
    <t xml:space="preserve">FRONTOIAN</t>
  </si>
  <si>
    <t xml:space="preserve">-1.282171430066228,43.10873108915985,0</t>
  </si>
  <si>
    <t xml:space="preserve">Arnegitik Luzaiderako bidean</t>
  </si>
  <si>
    <t xml:space="preserve">IRUÑA-FRANTZIA- LUZAIDE NA-135</t>
  </si>
  <si>
    <t xml:space="preserve">Km 66 (NA-135)</t>
  </si>
  <si>
    <t xml:space="preserve">-1.288675266828938,43.10464007938531,0</t>
  </si>
  <si>
    <t xml:space="preserve">KM 65</t>
  </si>
  <si>
    <t xml:space="preserve">-1.294507748233312,43.09829973705232,0</t>
  </si>
  <si>
    <t xml:space="preserve">Luzaide</t>
  </si>
  <si>
    <t xml:space="preserve">KM 64</t>
  </si>
  <si>
    <t xml:space="preserve">-1.30024333924198,43.09345688657986,0</t>
  </si>
  <si>
    <t xml:space="preserve">Luzaidetik Orreagarako bidean</t>
  </si>
  <si>
    <t xml:space="preserve">KM 63 (BORDETARAKO BIDEA GERTU)</t>
  </si>
  <si>
    <t xml:space="preserve">-1.30452972503081,43.08637260609282,0</t>
  </si>
  <si>
    <t xml:space="preserve">KM 62 (LUZAIDE ORREAGAKO BIDEAN PARKING EDO APARKAATZEKO LEKUA)</t>
  </si>
  <si>
    <t xml:space="preserve">-1.30592861062596,43.07818406458876,0</t>
  </si>
  <si>
    <t xml:space="preserve">KM 61 (GAÑIKOLETA BORDA INGURUAN)</t>
  </si>
  <si>
    <t xml:space="preserve">-1.309906571746835,43.07056650695376,0</t>
  </si>
  <si>
    <t xml:space="preserve">KM 60</t>
  </si>
  <si>
    <t xml:space="preserve">-1.307269968571707,43.06228075277849,0</t>
  </si>
  <si>
    <t xml:space="preserve">KM 59</t>
  </si>
  <si>
    <t xml:space="preserve">-1.311329482162918,43.05509399858753,0</t>
  </si>
  <si>
    <t xml:space="preserve">KM 58</t>
  </si>
  <si>
    <t xml:space="preserve">-1.320552089405527,43.0495197671626,0</t>
  </si>
  <si>
    <t xml:space="preserve">KM 57</t>
  </si>
  <si>
    <t xml:space="preserve">-1.325359388992673,43.04455786095716,0</t>
  </si>
  <si>
    <t xml:space="preserve">KM 56</t>
  </si>
  <si>
    <t xml:space="preserve">-1.330356451397399,43.03912362286699,0</t>
  </si>
  <si>
    <t xml:space="preserve">KM 55</t>
  </si>
  <si>
    <t xml:space="preserve">-1.330969754878809,43.0401854161676,0</t>
  </si>
  <si>
    <t xml:space="preserve">KM 54</t>
  </si>
  <si>
    <t xml:space="preserve">-1.337846641481248,43.0356233153389,0</t>
  </si>
  <si>
    <t xml:space="preserve">KM 53</t>
  </si>
  <si>
    <t xml:space="preserve">-1.339502338337906,43.0313224018319,0</t>
  </si>
  <si>
    <t xml:space="preserve">KM 52</t>
  </si>
  <si>
    <t xml:space="preserve">-1.336973813275038,43.02896843417368,0</t>
  </si>
  <si>
    <t xml:space="preserve">KM 51</t>
  </si>
  <si>
    <t xml:space="preserve">-1.337374418084782,43.02807666342047,0</t>
  </si>
  <si>
    <t xml:space="preserve">KM 50 (IBAÑETAKO GAINA)</t>
  </si>
  <si>
    <t xml:space="preserve">-1.330639500209168,43.02488332111196,0</t>
  </si>
  <si>
    <t xml:space="preserve">KM 49</t>
  </si>
  <si>
    <t xml:space="preserve">-1.323446834604192,43.01858419843616,0</t>
  </si>
  <si>
    <t xml:space="preserve">Orreaga</t>
  </si>
  <si>
    <t xml:space="preserve">KM 48 (ORREAGA ZEHARKATZEN DU)</t>
  </si>
  <si>
    <t xml:space="preserve">-1.319634108351815,43.01141020617434,0</t>
  </si>
  <si>
    <t xml:space="preserve">Orreagatik Auritzerako bidean</t>
  </si>
  <si>
    <t xml:space="preserve">KM 47</t>
  </si>
  <si>
    <t xml:space="preserve">-1.319505999711379,43.00485723076534,0</t>
  </si>
  <si>
    <t xml:space="preserve">Auritz </t>
  </si>
  <si>
    <t xml:space="preserve">KM 46/ SAN NIKOLAS KARRIKA (FARMAZIRARTE) </t>
  </si>
  <si>
    <t xml:space="preserve">-1.326258244176417,42.9974080315529,0</t>
  </si>
  <si>
    <t xml:space="preserve">KM 45/ (FARMAZIAN HARTU LEKUKOA)</t>
  </si>
  <si>
    <t xml:space="preserve">-1.334924568657221,42.99056758085466,0</t>
  </si>
  <si>
    <t xml:space="preserve">Auritzetik Garraldarako bidean</t>
  </si>
  <si>
    <t xml:space="preserve">KM 44 </t>
  </si>
  <si>
    <t xml:space="preserve">-1.341691109490528,42.98311880025501,0</t>
  </si>
  <si>
    <t xml:space="preserve">AURITZ- IZABA NA-140</t>
  </si>
  <si>
    <t xml:space="preserve">KM 43 (AURITZETIK GARRALDAKO BIDEGURUTZEAN)</t>
  </si>
  <si>
    <t xml:space="preserve">-1.348381690217201,42.97699020682444,0</t>
  </si>
  <si>
    <t xml:space="preserve">KM 1 N-140</t>
  </si>
  <si>
    <t xml:space="preserve">-1.33758218546792,42.97113864616954,0</t>
  </si>
  <si>
    <t xml:space="preserve">KM 2</t>
  </si>
  <si>
    <t xml:space="preserve">-1.329262870244915,42.96506558286141,0</t>
  </si>
  <si>
    <t xml:space="preserve">KM 3</t>
  </si>
  <si>
    <t xml:space="preserve">-1.317638001930961,42.95641143102026,0</t>
  </si>
  <si>
    <t xml:space="preserve">KM 4</t>
  </si>
  <si>
    <t xml:space="preserve">-1.311342851639944,42.95265169442191,0</t>
  </si>
  <si>
    <t xml:space="preserve">Garralda</t>
  </si>
  <si>
    <t xml:space="preserve">KM 5 (GARRALDAKO UDALETXERAINO)</t>
  </si>
  <si>
    <t xml:space="preserve">-1.298057048571357,42.95101181012755,0</t>
  </si>
  <si>
    <t xml:space="preserve">KM 6 udaletxea</t>
  </si>
  <si>
    <t xml:space="preserve">-1.28660755351436,42.94818315748933,0</t>
  </si>
  <si>
    <t xml:space="preserve">Garraldatik Aribearko bidean</t>
  </si>
  <si>
    <t xml:space="preserve">KM 7 BIDEGURUTZEA  BAINO LEHEN</t>
  </si>
  <si>
    <t xml:space="preserve">-1.281636039620321,42.94156171744375,0</t>
  </si>
  <si>
    <t xml:space="preserve">ARIBE</t>
  </si>
  <si>
    <t xml:space="preserve">AURITZ- IZABA NA-140 (SANTA MARIA KARRIKA)</t>
  </si>
  <si>
    <t xml:space="preserve">KM 8  (GU PIRINIORARTE)</t>
  </si>
  <si>
    <t xml:space="preserve">-1.271973487427183,42.94282227392996,0</t>
  </si>
  <si>
    <t xml:space="preserve">KM 9 ( GU PIRINIOAN HARTU)</t>
  </si>
  <si>
    <t xml:space="preserve">-1.263997091636297,42.94443679733345,0</t>
  </si>
  <si>
    <t xml:space="preserve">Aribetik Abaurrepeko bidean</t>
  </si>
  <si>
    <t xml:space="preserve">KM 10 </t>
  </si>
  <si>
    <t xml:space="preserve">-1.254304015768252,42.94180769147112,0</t>
  </si>
  <si>
    <t xml:space="preserve">GARAIOA</t>
  </si>
  <si>
    <t xml:space="preserve">KM 11 (EZ DA SARTZEN ERREPIDETIK NA140) GARAIOA</t>
  </si>
  <si>
    <t xml:space="preserve">-1.246796134204271,42.93624593884545,0</t>
  </si>
  <si>
    <t xml:space="preserve">KM 12 (HERRI BUKAERAN HASTEN DA KM HAU)</t>
  </si>
  <si>
    <t xml:space="preserve">-1.247511122023831,42.92928323017063,0</t>
  </si>
  <si>
    <t xml:space="preserve">KM 13</t>
  </si>
  <si>
    <t xml:space="preserve">-1.237490064255966,42.92817199855168,0</t>
  </si>
  <si>
    <t xml:space="preserve">KM 14</t>
  </si>
  <si>
    <t xml:space="preserve">-1.231532531462108,42.92481531317303,0</t>
  </si>
  <si>
    <t xml:space="preserve">ABAURREPEA</t>
  </si>
  <si>
    <t xml:space="preserve">KM 15/ABAURREPEA HASIERARARTE (HORMIGOIZKO ZUTABERARTE)</t>
  </si>
  <si>
    <t xml:space="preserve">-1.221571732048999,42.91796041584073,0</t>
  </si>
  <si>
    <t xml:space="preserve">KM 16 BAINA HERRIAN</t>
  </si>
  <si>
    <t xml:space="preserve">-1.218377229638812,42.91215274541093,0</t>
  </si>
  <si>
    <t xml:space="preserve">Abaurrepetik Abaurregainarako bidean</t>
  </si>
  <si>
    <t xml:space="preserve">KM 17</t>
  </si>
  <si>
    <t xml:space="preserve">-1.213469327071919,42.90659449108647,0</t>
  </si>
  <si>
    <t xml:space="preserve">KM 18</t>
  </si>
  <si>
    <t xml:space="preserve">-1.217816098704504,42.90284905851912,0</t>
  </si>
  <si>
    <t xml:space="preserve">ABAURREGAINA</t>
  </si>
  <si>
    <t xml:space="preserve">KM 19</t>
  </si>
  <si>
    <t xml:space="preserve">-1.211752864105697,42.90070610605517,0</t>
  </si>
  <si>
    <t xml:space="preserve">Abaurregainatik Jaurreietarako bidean</t>
  </si>
  <si>
    <t xml:space="preserve">KM 20</t>
  </si>
  <si>
    <t xml:space="preserve">-1.201860230532291,42.90323575724,0</t>
  </si>
  <si>
    <t xml:space="preserve">KM 21 </t>
  </si>
  <si>
    <t xml:space="preserve">-1.190982966479744,42.90293349662966,0</t>
  </si>
  <si>
    <t xml:space="preserve">KM 22</t>
  </si>
  <si>
    <t xml:space="preserve">-1.176717369627381,42.90103289052122,0</t>
  </si>
  <si>
    <t xml:space="preserve">KM 23</t>
  </si>
  <si>
    <t xml:space="preserve">-1.170856971884197,42.89880007754067,0</t>
  </si>
  <si>
    <t xml:space="preserve">KM 24</t>
  </si>
  <si>
    <t xml:space="preserve">-1.15984131570637,42.8953601160431,0</t>
  </si>
  <si>
    <t xml:space="preserve">KM 25</t>
  </si>
  <si>
    <t xml:space="preserve">-1.151719077303268,42.89118547889585,0</t>
  </si>
  <si>
    <t xml:space="preserve">Jaurrieta</t>
  </si>
  <si>
    <t xml:space="preserve">ORDOKI KARRIKA NA- 140</t>
  </si>
  <si>
    <t xml:space="preserve">KM 26 JAURRIETA </t>
  </si>
  <si>
    <t xml:space="preserve">-1.141522297361272,42.88595662932011,0</t>
  </si>
  <si>
    <t xml:space="preserve">KM 27 JAURRIETA HERRI BUKAERAN</t>
  </si>
  <si>
    <t xml:space="preserve">-1.134305056110507,42.88791718423367,0</t>
  </si>
  <si>
    <t xml:space="preserve">Jaurrietatik Ezkarozerako bidean</t>
  </si>
  <si>
    <t xml:space="preserve">KM 28</t>
  </si>
  <si>
    <t xml:space="preserve">-1.125601170348818,42.88569033776052,0</t>
  </si>
  <si>
    <t xml:space="preserve">KM 29</t>
  </si>
  <si>
    <t xml:space="preserve">-1.122373890244951,42.88468572138351,0</t>
  </si>
  <si>
    <t xml:space="preserve">KM 30</t>
  </si>
  <si>
    <t xml:space="preserve">-1.115964410799111,42.88688949855317,0</t>
  </si>
  <si>
    <t xml:space="preserve">KM 31</t>
  </si>
  <si>
    <t xml:space="preserve">-1.10804790037599,42.88662058740518,0</t>
  </si>
  <si>
    <t xml:space="preserve">EZKAROZE</t>
  </si>
  <si>
    <t xml:space="preserve">-1.099468580069032,42.88673270337291,0</t>
  </si>
  <si>
    <t xml:space="preserve">Ezkarozetik Otsabagiarako bidean</t>
  </si>
  <si>
    <t xml:space="preserve">KM 33</t>
  </si>
  <si>
    <t xml:space="preserve">-1.096450135160302,42.89468786915494,0</t>
  </si>
  <si>
    <t xml:space="preserve">Otsagabia</t>
  </si>
  <si>
    <t xml:space="preserve">KM 34 OTSAGABIA</t>
  </si>
  <si>
    <t xml:space="preserve">-1.093060820944187,42.90270520169122,0</t>
  </si>
  <si>
    <t xml:space="preserve">Otsagabiatik Itzaltzurako bidean</t>
  </si>
  <si>
    <t xml:space="preserve">KM 35</t>
  </si>
  <si>
    <t xml:space="preserve">-1.085521614037587,42.90906509932858,0</t>
  </si>
  <si>
    <t xml:space="preserve">KM 36</t>
  </si>
  <si>
    <t xml:space="preserve">-1.076388769210559,42.91420604067897,0</t>
  </si>
  <si>
    <t xml:space="preserve">Itzaltzu</t>
  </si>
  <si>
    <t xml:space="preserve">KM 37  ITZALTZU</t>
  </si>
  <si>
    <t xml:space="preserve">-1.063956452401149,42.91510882002522,0</t>
  </si>
  <si>
    <t xml:space="preserve">KM 38 ITZALTZU HERRI BUKAERAN</t>
  </si>
  <si>
    <t xml:space="preserve">-1.05259776152008,42.91421082038601,0</t>
  </si>
  <si>
    <t xml:space="preserve">Itzaltzutik Uztarotzerako bidean</t>
  </si>
  <si>
    <t xml:space="preserve">KM 39</t>
  </si>
  <si>
    <t xml:space="preserve">-1.041201793347017,42.91623669347542,0</t>
  </si>
  <si>
    <t xml:space="preserve">KM 40</t>
  </si>
  <si>
    <t xml:space="preserve">-1.029833035445071,42.91679041869538,0</t>
  </si>
  <si>
    <t xml:space="preserve">KM 41</t>
  </si>
  <si>
    <t xml:space="preserve">-1.019747205174675,42.92052233431686,0</t>
  </si>
  <si>
    <t xml:space="preserve">KM 42</t>
  </si>
  <si>
    <t xml:space="preserve">-1.010208541949961,42.92245948514544,0</t>
  </si>
  <si>
    <t xml:space="preserve">KM 43</t>
  </si>
  <si>
    <t xml:space="preserve">-1.005264055760696,42.92788163291589,0</t>
  </si>
  <si>
    <t xml:space="preserve">KM 44</t>
  </si>
  <si>
    <t xml:space="preserve">-1.004631587444946,42.92565481282812,0</t>
  </si>
  <si>
    <t xml:space="preserve">KM 45</t>
  </si>
  <si>
    <t xml:space="preserve">-0.9959183741480926,42.92666511573039,0</t>
  </si>
  <si>
    <t xml:space="preserve">KM 46</t>
  </si>
  <si>
    <t xml:space="preserve">-0.9904070978606727,42.92307817479355,0</t>
  </si>
  <si>
    <t xml:space="preserve">-0.9877761170478805,42.92475930182018,0</t>
  </si>
  <si>
    <t xml:space="preserve">KM 48</t>
  </si>
  <si>
    <t xml:space="preserve">-0.9791811254216298,42.92075461748136,0</t>
  </si>
  <si>
    <t xml:space="preserve">-0.9741327790425469,42.91773573055028,0</t>
  </si>
  <si>
    <t xml:space="preserve">KM 50</t>
  </si>
  <si>
    <t xml:space="preserve">-0.9676052480312636,42.91071681445556,0</t>
  </si>
  <si>
    <t xml:space="preserve">-0.9624230601048656,42.90436340054956,0</t>
  </si>
  <si>
    <t xml:space="preserve">-0.9548258590160585,42.89869832535429,0</t>
  </si>
  <si>
    <t xml:space="preserve">Uztarotze</t>
  </si>
  <si>
    <t xml:space="preserve">-0.9448270472444886,42.8937553678881,0</t>
  </si>
  <si>
    <t xml:space="preserve">Uztarotzetik Izabarako bidean</t>
  </si>
  <si>
    <t xml:space="preserve">-0.938549322541774,42.88890723130026,0</t>
  </si>
  <si>
    <t xml:space="preserve">-0.9351284863780573,42.88252218095912,0</t>
  </si>
  <si>
    <t xml:space="preserve">-0.9283839418271256,42.87552447703389,0</t>
  </si>
  <si>
    <t xml:space="preserve">Izaba</t>
  </si>
  <si>
    <t xml:space="preserve">-0.9264482316794942,42.86671272631278,0</t>
  </si>
  <si>
    <t xml:space="preserve">BORMAPEA NA-137</t>
  </si>
  <si>
    <t xml:space="preserve">KM 58 CAIXA BANK</t>
  </si>
  <si>
    <t xml:space="preserve">-0.9240619342013856,42.86040534014666,0</t>
  </si>
  <si>
    <t xml:space="preserve">Izabatik Urzainkirako bidean</t>
  </si>
  <si>
    <t xml:space="preserve">BURGI-IZABA-FRANTZIA NA-137</t>
  </si>
  <si>
    <t xml:space="preserve">KM 32</t>
  </si>
  <si>
    <t xml:space="preserve">-0.9321202688641683,42.85351985245281,0</t>
  </si>
  <si>
    <t xml:space="preserve">-0.9351475378644059,42.84592800919568,0</t>
  </si>
  <si>
    <t xml:space="preserve">Urzainki</t>
  </si>
  <si>
    <t xml:space="preserve">-0.9394643147291615,42.83848162677698,0</t>
  </si>
  <si>
    <t xml:space="preserve">Urzainkitik Erronkarirako bidean</t>
  </si>
  <si>
    <t xml:space="preserve">KM 29 (SAN SALVADOR HERMITA INGURUAN)</t>
  </si>
  <si>
    <t xml:space="preserve">-0.9468233959667816,42.83159434412484,0</t>
  </si>
  <si>
    <t xml:space="preserve">-0.9493381867653039,42.82311580627811,0</t>
  </si>
  <si>
    <t xml:space="preserve">Erronkari</t>
  </si>
  <si>
    <t xml:space="preserve">KM 27</t>
  </si>
  <si>
    <t xml:space="preserve">-0.9528389321667174,42.81511250226648,0</t>
  </si>
  <si>
    <t xml:space="preserve">KM 26 (ERRONKARI BUKAERAN)</t>
  </si>
  <si>
    <t xml:space="preserve">-0.9558368876056667,42.80675198182298,0</t>
  </si>
  <si>
    <t xml:space="preserve">Erronkaritik Burgirako bidean</t>
  </si>
  <si>
    <t xml:space="preserve">KM 25 (GARDEKO ZENTRAL ELECTRIKOAN)</t>
  </si>
  <si>
    <t xml:space="preserve">-0.9590214353722648,42.79881464521436,0</t>
  </si>
  <si>
    <t xml:space="preserve">-0.961906732960256,42.78973660322547,0</t>
  </si>
  <si>
    <t xml:space="preserve">-0.9623268573133725,42.78092596473228,0</t>
  </si>
  <si>
    <t xml:space="preserve">-0.9661845694252769,42.77282069432675,0</t>
  </si>
  <si>
    <t xml:space="preserve">-0.9653949008069318,42.76404569836065,0</t>
  </si>
  <si>
    <t xml:space="preserve">-0.9689215414608576,42.75774113649081,0</t>
  </si>
  <si>
    <t xml:space="preserve">-0.9763622232041902,42.74759751689771,0</t>
  </si>
  <si>
    <t xml:space="preserve">-0.9795903149463137,42.74172737628276,0</t>
  </si>
  <si>
    <t xml:space="preserve">KM 17 (POLIGONO BUKAERARTE “ QUESOS LARRA BAINO LEHEN”)</t>
  </si>
  <si>
    <t xml:space="preserve">-0.9855271126533838,42.7341966625664,0</t>
  </si>
  <si>
    <t xml:space="preserve">Burgi</t>
  </si>
  <si>
    <t xml:space="preserve">KM 16  (QUESO LARRA BAINO LEHEN HARTU, ETA BURGUIKO SARRERARAINO )</t>
  </si>
  <si>
    <t xml:space="preserve">-0.9943004883908269,42.72800956008474,0</t>
  </si>
  <si>
    <t xml:space="preserve">NA-137- BURGI LARRETAKO BIDE KAELA – NA214</t>
  </si>
  <si>
    <t xml:space="preserve">KM 15 BURGI HERRIKO PARKINA</t>
  </si>
  <si>
    <t xml:space="preserve">-1.001657116735608,42.72149953594158,0</t>
  </si>
  <si>
    <t xml:space="preserve">Burgitik Nabaskoitzerako bidean</t>
  </si>
  <si>
    <t xml:space="preserve">NABASKOTZE-BURGI NA-214</t>
  </si>
  <si>
    <t xml:space="preserve">KM 15</t>
  </si>
  <si>
    <t xml:space="preserve">-1.002409765161751,42.72295387528199,0</t>
  </si>
  <si>
    <t xml:space="preserve">-1.009158036933415,42.72462140266557,0</t>
  </si>
  <si>
    <t xml:space="preserve">-1.014489937236119,42.7322593197451,0</t>
  </si>
  <si>
    <t xml:space="preserve">KM 12</t>
  </si>
  <si>
    <t xml:space="preserve">-1.026093813092841,42.73343767745615,0</t>
  </si>
  <si>
    <t xml:space="preserve">KM 11</t>
  </si>
  <si>
    <t xml:space="preserve">-1.035857696832803,42.73582053464029,0</t>
  </si>
  <si>
    <t xml:space="preserve">-1.040748163485603,42.73252958065628,0</t>
  </si>
  <si>
    <t xml:space="preserve">KM 9</t>
  </si>
  <si>
    <t xml:space="preserve">-1.042260470924001,42.72715155910156,0</t>
  </si>
  <si>
    <t xml:space="preserve">KM 8  ( Las Coronas zeharkatzenduen kilomtroa )</t>
  </si>
  <si>
    <t xml:space="preserve">-1.044948265232122,42.72342426368471,0</t>
  </si>
  <si>
    <t xml:space="preserve">KM 7</t>
  </si>
  <si>
    <t xml:space="preserve">-1.047200867800717,42.71815355465197,0</t>
  </si>
  <si>
    <t xml:space="preserve">KM 6</t>
  </si>
  <si>
    <t xml:space="preserve">-1.058918574069515,42.71766977235917,0</t>
  </si>
  <si>
    <t xml:space="preserve">KM 5</t>
  </si>
  <si>
    <t xml:space="preserve">-1.068151104489103,42.71567201200517,0</t>
  </si>
  <si>
    <t xml:space="preserve">-1.079952461231759,42.71609556527824,0</t>
  </si>
  <si>
    <t xml:space="preserve">-1.088658300115533,42.71830978388206,0</t>
  </si>
  <si>
    <t xml:space="preserve">KM 2 (NABASKOITZA BAINO LEHENAGOKO ARRIZKO BORDA EDO ETXE ZAHAR BATZUK ARTE)</t>
  </si>
  <si>
    <t xml:space="preserve">-1.099203826351243,42.71484472960906,0</t>
  </si>
  <si>
    <t xml:space="preserve">Nabaskoitze</t>
  </si>
  <si>
    <t xml:space="preserve">NA-214 / NA-178</t>
  </si>
  <si>
    <t xml:space="preserve">KM 1 (NASBAKOITZETIK PASATZEN DE KILOMETROA)</t>
  </si>
  <si>
    <t xml:space="preserve">-1.112506244358854,42.71793139074662,0</t>
  </si>
  <si>
    <t xml:space="preserve">Nabaskoitzetik Domeñurako bidean</t>
  </si>
  <si>
    <t xml:space="preserve">IRUNBERRI-NABASKOZE-ESKAROZE NA-178</t>
  </si>
  <si>
    <t xml:space="preserve">KM 21 N-178</t>
  </si>
  <si>
    <t xml:space="preserve">-1.120741004124284,42.71364295855165,0</t>
  </si>
  <si>
    <t xml:space="preserve">-1.125236298369857,42.70803256293497,0</t>
  </si>
  <si>
    <t xml:space="preserve">-1.13589792921978,42.70905597339894,0</t>
  </si>
  <si>
    <t xml:space="preserve">-1.144686035038528,42.71393826349018,0</t>
  </si>
  <si>
    <t xml:space="preserve">-1.153856046923537,42.71316367080761,0</t>
  </si>
  <si>
    <t xml:space="preserve">KM 16</t>
  </si>
  <si>
    <t xml:space="preserve">-1.161239139053482,42.71375472604596,0</t>
  </si>
  <si>
    <t xml:space="preserve">-1.170193090205816,42.70997253506653,0</t>
  </si>
  <si>
    <t xml:space="preserve">-1.16710319015724,42.70194281313508,0</t>
  </si>
  <si>
    <t xml:space="preserve">-1.171953594591708,42.69697568707893,0</t>
  </si>
  <si>
    <t xml:space="preserve">-1.186455689171393,42.69930508232289,0</t>
  </si>
  <si>
    <t xml:space="preserve">KM 11 (PIRINIOETAKO AZKEN KILOMETROA)</t>
  </si>
  <si>
    <t xml:space="preserve">-1.194990190718298,42.69437512410061,0</t>
  </si>
  <si>
    <t xml:space="preserve">NA-178 10 KM</t>
  </si>
  <si>
    <t xml:space="preserve">seinalean</t>
  </si>
  <si>
    <t xml:space="preserve">-1.20440861686317,42.68834461874732,0</t>
  </si>
  <si>
    <t xml:space="preserve">NA-178 9 KM</t>
  </si>
  <si>
    <t xml:space="preserve">-1.212124337893697,42.68253214207675,0</t>
  </si>
  <si>
    <t xml:space="preserve">NA-178 8 KM</t>
  </si>
  <si>
    <t xml:space="preserve">-1.22250014363359,42.68282371486185,0</t>
  </si>
  <si>
    <t xml:space="preserve">Domeñu</t>
  </si>
  <si>
    <t xml:space="preserve">NA-178 7 KM</t>
  </si>
  <si>
    <t xml:space="preserve">-1.230705413063676,42.6808058064217,0</t>
  </si>
  <si>
    <t xml:space="preserve">Domeñutik Irunberrirako bidean</t>
  </si>
  <si>
    <t xml:space="preserve">NA-178 6 KM</t>
  </si>
  <si>
    <t xml:space="preserve">-1.240257289707579,42.6756769193636,0</t>
  </si>
  <si>
    <t xml:space="preserve">NA-178 6 ETA 5 ARTEAN </t>
  </si>
  <si>
    <t xml:space="preserve">ezin aurreratu seinalean</t>
  </si>
  <si>
    <t xml:space="preserve">-1.24965393214802,42.67287571118042,0</t>
  </si>
  <si>
    <t xml:space="preserve">NA-178 5 ETA 4 ARTEAN </t>
  </si>
  <si>
    <t xml:space="preserve">ezkerretara bide bat dago</t>
  </si>
  <si>
    <t xml:space="preserve">-1.258360197710297,42.6694837391508,0</t>
  </si>
  <si>
    <t xml:space="preserve">NA-178 4 ETA 3 ARTEAN </t>
  </si>
  <si>
    <t xml:space="preserve">seinaleak alderantziz</t>
  </si>
  <si>
    <t xml:space="preserve">-1.26554456475973,42.66444412511808,0</t>
  </si>
  <si>
    <t xml:space="preserve">NA-178 3 ETA 2 ARTEAN </t>
  </si>
  <si>
    <t xml:space="preserve">-1.273311534165291,42.66082703072769,0</t>
  </si>
  <si>
    <t xml:space="preserve">NA-178 2 KM</t>
  </si>
  <si>
    <t xml:space="preserve">-1.282295115844897,42.65799775105108,0</t>
  </si>
  <si>
    <t xml:space="preserve">NA-178 2 ETA 1 ARTEAN</t>
  </si>
  <si>
    <t xml:space="preserve">behia seinalea</t>
  </si>
  <si>
    <t xml:space="preserve">-1.29204521541906,42.65682949051968,0</t>
  </si>
  <si>
    <t xml:space="preserve">NA-178 1 ETA NA 150 37 ARTEAN</t>
  </si>
  <si>
    <t xml:space="preserve">Laboralan</t>
  </si>
  <si>
    <t xml:space="preserve">-1.30144998317675,42.65646188809264,0</t>
  </si>
  <si>
    <t xml:space="preserve">Irunberri</t>
  </si>
  <si>
    <t xml:space="preserve">Foru plazan</t>
  </si>
  <si>
    <t xml:space="preserve">-1.307260046943278,42.65249823791149,0</t>
  </si>
  <si>
    <t xml:space="preserve">Kale Nagusia eta Ospitale aldapa</t>
  </si>
  <si>
    <t xml:space="preserve">la revueltika</t>
  </si>
  <si>
    <t xml:space="preserve">-1.308876779590177,42.65300438233579,0</t>
  </si>
  <si>
    <t xml:space="preserve">Irunberritik Ledearako bidean</t>
  </si>
  <si>
    <t xml:space="preserve">NA 150 38 ETA 39 ARTEAN</t>
  </si>
  <si>
    <t xml:space="preserve">bihurgune seinalean</t>
  </si>
  <si>
    <t xml:space="preserve">-1.317364081565291,42.64919186310909,0</t>
  </si>
  <si>
    <t xml:space="preserve">NA 150 39 ETA 40 ARTEAN</t>
  </si>
  <si>
    <t xml:space="preserve">-1.326853177712033,42.65029101445737,0</t>
  </si>
  <si>
    <t xml:space="preserve">NA 150 40 ETA 41 ARTEAN</t>
  </si>
  <si>
    <t xml:space="preserve">industrialdea seinalean</t>
  </si>
  <si>
    <t xml:space="preserve">-1.333886902495804,42.6451985356966,0</t>
  </si>
  <si>
    <t xml:space="preserve">NA-2420 26 ETA 27 ARTEAN</t>
  </si>
  <si>
    <t xml:space="preserve">-1.33603664202961,42.63974694450899,0</t>
  </si>
  <si>
    <t xml:space="preserve">ceda el paso</t>
  </si>
  <si>
    <t xml:space="preserve">-1.329617543524341,42.63573096181511,0</t>
  </si>
  <si>
    <t xml:space="preserve">NA-2420 27 ETA 28 ARTEAN</t>
  </si>
  <si>
    <t xml:space="preserve">-1.323917355566104,42.6311581644177,0</t>
  </si>
  <si>
    <t xml:space="preserve">NA-2420 28 ETA 29 ARTEAN</t>
  </si>
  <si>
    <t xml:space="preserve">eskuinera bidexka dago, seinalean</t>
  </si>
  <si>
    <t xml:space="preserve">-1.317777655681435,42.62775841423034,0</t>
  </si>
  <si>
    <t xml:space="preserve">NA-2420 KM 29</t>
  </si>
  <si>
    <t xml:space="preserve">-1.309262369737778,42.624250444819,0</t>
  </si>
  <si>
    <t xml:space="preserve">NA-2420 29 ETA 30 ARTEAN</t>
  </si>
  <si>
    <t xml:space="preserve">eskuinerantz seinale urdina</t>
  </si>
  <si>
    <t xml:space="preserve">-1.301678741135116,42.61860371829469,0</t>
  </si>
  <si>
    <t xml:space="preserve">NA-2420 30 ETA 31 ARTEAN</t>
  </si>
  <si>
    <t xml:space="preserve">-1.292247434891997,42.61635001468617,0</t>
  </si>
  <si>
    <t xml:space="preserve">70 eta bidegurutzea seinaleak</t>
  </si>
  <si>
    <t xml:space="preserve">-1.282453011749498,42.61539878772853,0</t>
  </si>
  <si>
    <t xml:space="preserve">Ledea</t>
  </si>
  <si>
    <t xml:space="preserve">NA-2420 31 ETA 32 ARTEAN</t>
  </si>
  <si>
    <t xml:space="preserve">errotonda txikian, autobus geltoki ondoan</t>
  </si>
  <si>
    <t xml:space="preserve">-1.276601108011223,42.61707078525934,0</t>
  </si>
  <si>
    <t xml:space="preserve">Ledeatik Zangozarako bidean</t>
  </si>
  <si>
    <t xml:space="preserve">NA-2420 32 ETA 33 ARTEAN</t>
  </si>
  <si>
    <t xml:space="preserve">bidegurutzea seinalea alderantziz</t>
  </si>
  <si>
    <t xml:space="preserve">-1.273425789252852,42.61903111189498,0</t>
  </si>
  <si>
    <t xml:space="preserve">NA-127 0 ETA 1 ARTEAN</t>
  </si>
  <si>
    <t xml:space="preserve">seinale urdina</t>
  </si>
  <si>
    <t xml:space="preserve">-1.277728573849933,42.6124864315868,0</t>
  </si>
  <si>
    <t xml:space="preserve">ezin aurreratu alderantziz</t>
  </si>
  <si>
    <t xml:space="preserve">-1.278027985888286,42.60535265736483,0</t>
  </si>
  <si>
    <t xml:space="preserve">NA-127 1 ETA 2 ARTEAN</t>
  </si>
  <si>
    <t xml:space="preserve">-1.277694831280295,42.5974089602185,0</t>
  </si>
  <si>
    <t xml:space="preserve">NA-8603 0 ETA 1 ARTEAN</t>
  </si>
  <si>
    <t xml:space="preserve">papelerako errotonda, seinale urdina alderantziz</t>
  </si>
  <si>
    <t xml:space="preserve">-1.28160056483731,42.59117394533437,0</t>
  </si>
  <si>
    <t xml:space="preserve">farolan</t>
  </si>
  <si>
    <t xml:space="preserve">-1.284768071644874,42.58420014981075,0</t>
  </si>
  <si>
    <t xml:space="preserve">Zangoza</t>
  </si>
  <si>
    <t xml:space="preserve">zubian</t>
  </si>
  <si>
    <t xml:space="preserve">-1.286985274775818,42.57748509324593,0</t>
  </si>
  <si>
    <t xml:space="preserve">karajeas arkua sartu, Ikastolarantz (Sotiko Batan kalea 1)</t>
  </si>
  <si>
    <t xml:space="preserve">-1.283131092906252,42.57288507439112,0</t>
  </si>
  <si>
    <t xml:space="preserve">karajeas arkua atera, AEKrantz (Sotiko Batan kalea 1)</t>
  </si>
  <si>
    <t xml:space="preserve">-1.282874302048395,42.57289839019308,0</t>
  </si>
  <si>
    <t xml:space="preserve">Udaletxea (Nagusia 31)</t>
  </si>
  <si>
    <t xml:space="preserve">-1.283839892953827,42.5765997909983,0</t>
  </si>
  <si>
    <t xml:space="preserve">Zangozatik Oibarrerako bidean</t>
  </si>
  <si>
    <t xml:space="preserve">NA-122 KM 76 ETA 75 ARTEAN</t>
  </si>
  <si>
    <t xml:space="preserve">Nafarroako errepide sarea kartela</t>
  </si>
  <si>
    <t xml:space="preserve">-1.292587946204723,42.57619467828602,0</t>
  </si>
  <si>
    <t xml:space="preserve">NA-122 KM 75 ETA 74 ARTEAN</t>
  </si>
  <si>
    <t xml:space="preserve">birziklatze lekuaren aurretik</t>
  </si>
  <si>
    <t xml:space="preserve">-1.301979862794074,42.57805170351401,0</t>
  </si>
  <si>
    <t xml:space="preserve">NA-122 74 ETA 73 ARTEAN</t>
  </si>
  <si>
    <t xml:space="preserve">-1.311911063103465,42.57876633824832,0</t>
  </si>
  <si>
    <t xml:space="preserve">NA-122 73 ETA 72 ARTEAN </t>
  </si>
  <si>
    <t xml:space="preserve">oreina seinalea</t>
  </si>
  <si>
    <t xml:space="preserve">-1.321297992414595,42.58074072613183,0</t>
  </si>
  <si>
    <t xml:space="preserve">NA-122 72 ETA 71 ARTEAN </t>
  </si>
  <si>
    <t xml:space="preserve">bidexka eskuinera, seinalean</t>
  </si>
  <si>
    <t xml:space="preserve">-1.330997116662298,42.58189978946852,0</t>
  </si>
  <si>
    <t xml:space="preserve">NA-122 KM 71 </t>
  </si>
  <si>
    <t xml:space="preserve">-1.341160783422028,42.58305478554109,0</t>
  </si>
  <si>
    <t xml:space="preserve">NA-122 KM 71 ETA NA-8606</t>
  </si>
  <si>
    <t xml:space="preserve">seinalean Oibarrerantz</t>
  </si>
  <si>
    <t xml:space="preserve">-1.350771840156529,42.58523551627231,0</t>
  </si>
  <si>
    <t xml:space="preserve">Oibarrerako bidean</t>
  </si>
  <si>
    <t xml:space="preserve">NA-8606 0 ETA 1 ARTEAN</t>
  </si>
  <si>
    <t xml:space="preserve">50era seinalea</t>
  </si>
  <si>
    <t xml:space="preserve">-1.358185947794486,42.5882213357802,0</t>
  </si>
  <si>
    <t xml:space="preserve">Oibar</t>
  </si>
  <si>
    <t xml:space="preserve">Perrillas taberna (Tafallako zeharkarrika)</t>
  </si>
  <si>
    <t xml:space="preserve">-1.362630569974785,42.59142180152536,0</t>
  </si>
  <si>
    <t xml:space="preserve">Oibartik Zarerako bidean</t>
  </si>
  <si>
    <t xml:space="preserve">NA-8606 1 ETA 2 ARTEAN</t>
  </si>
  <si>
    <t xml:space="preserve">bihurgune arriskutsua seinalean</t>
  </si>
  <si>
    <t xml:space="preserve">-1.370831464425822,42.58749254373056,0</t>
  </si>
  <si>
    <t xml:space="preserve">NA-122 68 ETA 67 ARTEAN </t>
  </si>
  <si>
    <t xml:space="preserve">zuhaitzen ondoko pibotean, Zarera sartzeko</t>
  </si>
  <si>
    <t xml:space="preserve">-1.380142984153585,42.5857565556045,0</t>
  </si>
  <si>
    <t xml:space="preserve">NA-5140</t>
  </si>
  <si>
    <t xml:space="preserve">bidegurutzearen seinalea</t>
  </si>
  <si>
    <t xml:space="preserve">-1.388970553296212,42.58379551586283,0</t>
  </si>
  <si>
    <t xml:space="preserve">Zare</t>
  </si>
  <si>
    <t xml:space="preserve">plaza kalea</t>
  </si>
  <si>
    <t xml:space="preserve">plazan</t>
  </si>
  <si>
    <t xml:space="preserve">-1.398580920246433,42.58653485220611,0</t>
  </si>
  <si>
    <t xml:space="preserve">Zaretik Eslabarako bidean</t>
  </si>
  <si>
    <t xml:space="preserve">-1.39408415973609,42.58017392628613,0</t>
  </si>
  <si>
    <t xml:space="preserve">NA-122 66 ETA 65 ARTEAN </t>
  </si>
  <si>
    <t xml:space="preserve">aurreratu daiteke</t>
  </si>
  <si>
    <t xml:space="preserve">-1.392091397775804,42.57314305387737,0</t>
  </si>
  <si>
    <t xml:space="preserve">seinalea alderantziz</t>
  </si>
  <si>
    <t xml:space="preserve">-1.394583223066321,42.56625721584491,0</t>
  </si>
  <si>
    <t xml:space="preserve">NA-122 64 ETA 63 ARTEAN </t>
  </si>
  <si>
    <t xml:space="preserve">-1.402931152458771,42.56263014494893,0</t>
  </si>
  <si>
    <t xml:space="preserve">NA-122 63 ETA 62 ARTEAN </t>
  </si>
  <si>
    <t xml:space="preserve">-1.410240779730858,42.55760047584118,0</t>
  </si>
  <si>
    <t xml:space="preserve">NA-122 62</t>
  </si>
  <si>
    <t xml:space="preserve">-1.419485132193631,42.55465934699635,0</t>
  </si>
  <si>
    <t xml:space="preserve">NA-122 62 ETA 61 ARTEAN </t>
  </si>
  <si>
    <t xml:space="preserve">-1.42872036456686,42.55409106911276,0</t>
  </si>
  <si>
    <t xml:space="preserve">-1.438891142177579,42.55529046400027,0</t>
  </si>
  <si>
    <t xml:space="preserve">Eslaba</t>
  </si>
  <si>
    <t xml:space="preserve">NA-8605 2 ETA 1 ARTEAN</t>
  </si>
  <si>
    <t xml:space="preserve">-1.447959397361382,42.55777000125872,0</t>
  </si>
  <si>
    <t xml:space="preserve">Eslabatik Olletarako bidean</t>
  </si>
  <si>
    <t xml:space="preserve">70era seinalea</t>
  </si>
  <si>
    <t xml:space="preserve">-1.454206673858101,42.56336839726364,0</t>
  </si>
  <si>
    <t xml:space="preserve">NA-8605 1 ETA 0 ARTEAN</t>
  </si>
  <si>
    <t xml:space="preserve">herri bukaera seinalea</t>
  </si>
  <si>
    <t xml:space="preserve">-1.462954332736102,42.56490202005261,0</t>
  </si>
  <si>
    <t xml:space="preserve">NA-122 58 ETA 57 ARTEAN </t>
  </si>
  <si>
    <t xml:space="preserve">Tafalla/Zangoza seinalean</t>
  </si>
  <si>
    <t xml:space="preserve">-1.469811355491014,42.56573053391974,0</t>
  </si>
  <si>
    <t xml:space="preserve">NA-122 57 ETA 56 ARTEAN </t>
  </si>
  <si>
    <t xml:space="preserve">-1.479720651871734,42.56621452575487,0</t>
  </si>
  <si>
    <t xml:space="preserve">NA-122 56 ETA 55 ARTEAN </t>
  </si>
  <si>
    <t xml:space="preserve">-1.489312278348532,42.56639150419252,0</t>
  </si>
  <si>
    <t xml:space="preserve">Tafallaldea</t>
  </si>
  <si>
    <t xml:space="preserve">Bodegas Caudalia</t>
  </si>
  <si>
    <t xml:space="preserve">Herriaren arreran dagoen lehenengo pasabidean</t>
  </si>
  <si>
    <t xml:space="preserve">-1.499122001695964,42.56752486587574,0</t>
  </si>
  <si>
    <t xml:space="preserve">NA-132 54km + 160m</t>
  </si>
  <si>
    <t xml:space="preserve">-1.509100715346906,42.56664709971434,0</t>
  </si>
  <si>
    <t xml:space="preserve">Na-132 53km + 310m</t>
  </si>
  <si>
    <t xml:space="preserve">-1.518931826969189,42.56557520932166,0</t>
  </si>
  <si>
    <t xml:space="preserve">NA-132 52km + 460m</t>
  </si>
  <si>
    <t xml:space="preserve">-1.523796762946585,42.55917285582835,0</t>
  </si>
  <si>
    <t xml:space="preserve">NA-132 51km + 540m</t>
  </si>
  <si>
    <t xml:space="preserve">Bidegurutzearen hasieran NA-132tik NA-5110ra</t>
  </si>
  <si>
    <t xml:space="preserve">-1.527767791485651,42.55581358607788,0</t>
  </si>
  <si>
    <t xml:space="preserve">NA-5110 14km</t>
  </si>
  <si>
    <t xml:space="preserve">-1.530752248469677,42.56378410132488,0</t>
  </si>
  <si>
    <t xml:space="preserve">NA-5110 13km</t>
  </si>
  <si>
    <t xml:space="preserve">-1.528456433225404,42.57138721069906,0</t>
  </si>
  <si>
    <t xml:space="preserve">NA-5110 12km</t>
  </si>
  <si>
    <t xml:space="preserve">-1.535164737054452,42.5773850944507,0</t>
  </si>
  <si>
    <t xml:space="preserve">NA-5110 11km</t>
  </si>
  <si>
    <t xml:space="preserve">-1.538400970012067,42.58154793196928,0</t>
  </si>
  <si>
    <t xml:space="preserve">Olleta</t>
  </si>
  <si>
    <t xml:space="preserve">NA-5110 10km</t>
  </si>
  <si>
    <t xml:space="preserve">-1.54138457288569,42.58497513618859,0</t>
  </si>
  <si>
    <t xml:space="preserve">Olletatik Makirrianerako bidean</t>
  </si>
  <si>
    <t xml:space="preserve">NA-5110 9km</t>
  </si>
  <si>
    <t xml:space="preserve">-1.54930112772697,42.57950181416396,0</t>
  </si>
  <si>
    <t xml:space="preserve">NA-5110 8km</t>
  </si>
  <si>
    <t xml:space="preserve">-1.556451756455866,42.5738984094522,0</t>
  </si>
  <si>
    <t xml:space="preserve">NA-5110 7km</t>
  </si>
  <si>
    <t xml:space="preserve">-1.567735877200609,42.57249928445258,0</t>
  </si>
  <si>
    <t xml:space="preserve">Makirriain</t>
  </si>
  <si>
    <t xml:space="preserve">NA-5110 6km</t>
  </si>
  <si>
    <t xml:space="preserve">-1.578506093670438,42.57119190337995,0</t>
  </si>
  <si>
    <t xml:space="preserve">Madotzakirriandik Puiurako bidean</t>
  </si>
  <si>
    <t xml:space="preserve">NA-5110 5km</t>
  </si>
  <si>
    <t xml:space="preserve">-1.589338369402346,42.56937554528717,0</t>
  </si>
  <si>
    <t xml:space="preserve">NA-5110 4km</t>
  </si>
  <si>
    <t xml:space="preserve">-1.600952995224245,42.57052493382449,0</t>
  </si>
  <si>
    <t xml:space="preserve">NA-5110 3km</t>
  </si>
  <si>
    <t xml:space="preserve">-1.611201887863429,42.56872961798579,0</t>
  </si>
  <si>
    <t xml:space="preserve">NA-5110 2km</t>
  </si>
  <si>
    <t xml:space="preserve">-1.62087185977129,42.5643256226137,0</t>
  </si>
  <si>
    <t xml:space="preserve">NA-5110 1km</t>
  </si>
  <si>
    <t xml:space="preserve">-1.631639139096751,42.56492822983962,0</t>
  </si>
  <si>
    <t xml:space="preserve">NA-5110 0km</t>
  </si>
  <si>
    <t xml:space="preserve">Bidegurutzearen hasieran NA-5110tik NA-121ra Maño Jatetxearen parean</t>
  </si>
  <si>
    <t xml:space="preserve">-1.642789688180673,42.5634033894769,0</t>
  </si>
  <si>
    <t xml:space="preserve">Puiu</t>
  </si>
  <si>
    <t xml:space="preserve">Puiuko sarrera</t>
  </si>
  <si>
    <t xml:space="preserve">Bus geltokiaren ondoan</t>
  </si>
  <si>
    <t xml:space="preserve">-1.64549096446359,42.57102897503276,0</t>
  </si>
  <si>
    <t xml:space="preserve">Mariscal Pedro de Navarra, 10</t>
  </si>
  <si>
    <t xml:space="preserve">-1.647870780800404,42.56605410642688,0</t>
  </si>
  <si>
    <t xml:space="preserve">Puiutik Tafallarako bidean</t>
  </si>
  <si>
    <t xml:space="preserve">Tafallako bide zaharra Oriente Kalea</t>
  </si>
  <si>
    <t xml:space="preserve">Azken pinudia</t>
  </si>
  <si>
    <t xml:space="preserve">-1.650738973029017,42.56009556649015,0</t>
  </si>
  <si>
    <t xml:space="preserve">“Curva viveros”</t>
  </si>
  <si>
    <t xml:space="preserve">-1.655020006664626,42.55327628581156,0</t>
  </si>
  <si>
    <t xml:space="preserve">Ibaia eta Olibondoen artean</t>
  </si>
  <si>
    <t xml:space="preserve">-1.664081616116805,42.55096720468453,0</t>
  </si>
  <si>
    <t xml:space="preserve">Tafalla</t>
  </si>
  <si>
    <t xml:space="preserve">Gariposa baino lehen dagoen bifurkazioa</t>
  </si>
  <si>
    <t xml:space="preserve">-1.66981234523837,42.54529113241529,0</t>
  </si>
  <si>
    <t xml:space="preserve">Tafallako bide zaharra Oriente Kalea Presa Rekarte</t>
  </si>
  <si>
    <t xml:space="preserve">-1.672718041010193,42.53860202767227,0</t>
  </si>
  <si>
    <t xml:space="preserve">Avenida Baja Navarra Etorbidea 22</t>
  </si>
  <si>
    <t xml:space="preserve">-1.671638615938706,42.53415486922707,0</t>
  </si>
  <si>
    <t xml:space="preserve">Arturo Monzon / San Martin Unx bidegurutzea</t>
  </si>
  <si>
    <t xml:space="preserve">Markesinan</t>
  </si>
  <si>
    <t xml:space="preserve">-1.674969726574795,42.53122510455007,0</t>
  </si>
  <si>
    <t xml:space="preserve">Garcia Goyena 4 esquinas taberna</t>
  </si>
  <si>
    <t xml:space="preserve">-1.675929855555296,42.52713027410209,0</t>
  </si>
  <si>
    <t xml:space="preserve">Peralta kalea eta Konde Parkearen bidegurutzea</t>
  </si>
  <si>
    <t xml:space="preserve">-1.676668171761838,42.52467384259231,0</t>
  </si>
  <si>
    <t xml:space="preserve">Tafallatik Erriberrirako bidean</t>
  </si>
  <si>
    <t xml:space="preserve">NA-8607 Suhiltzaileak</t>
  </si>
  <si>
    <t xml:space="preserve">-1.676484806769108,42.52037405678902,0</t>
  </si>
  <si>
    <t xml:space="preserve">NA-8607 AVIA Gasolindegia</t>
  </si>
  <si>
    <t xml:space="preserve">-1.676018904202482,42.51435937603602,0</t>
  </si>
  <si>
    <t xml:space="preserve">N-121 37KM + 150M</t>
  </si>
  <si>
    <t xml:space="preserve">Errotonda berria baino lehen dagoen poligonoaren irteera</t>
  </si>
  <si>
    <t xml:space="preserve">-1.675587409996276,42.50799128534745,0</t>
  </si>
  <si>
    <t xml:space="preserve">N-121 37km + 750m</t>
  </si>
  <si>
    <t xml:space="preserve">T.I.F. sarrera</t>
  </si>
  <si>
    <t xml:space="preserve">-1.673816452089405,42.50287059420744,0</t>
  </si>
  <si>
    <t xml:space="preserve">NA-8602 hasiera</t>
  </si>
  <si>
    <t xml:space="preserve">La Nava poligonoaren sarrera</t>
  </si>
  <si>
    <t xml:space="preserve">-1.66923666132516,42.49601088474702,0</t>
  </si>
  <si>
    <t xml:space="preserve">Martinena S.L.</t>
  </si>
  <si>
    <t xml:space="preserve">-1.661269614930941,42.48994781311722,0</t>
  </si>
  <si>
    <t xml:space="preserve">Erriberri</t>
  </si>
  <si>
    <t xml:space="preserve">Erriberriko bus geltokia</t>
  </si>
  <si>
    <t xml:space="preserve">-1.652939459762705,42.48390401011693,0</t>
  </si>
  <si>
    <t xml:space="preserve">Rua Mayor eta Rua de la Solana bidegurutzea</t>
  </si>
  <si>
    <t xml:space="preserve">Kultur etxearen irteeran</t>
  </si>
  <si>
    <t xml:space="preserve">-1.649420790808749,42.47939950315681,0</t>
  </si>
  <si>
    <t xml:space="preserve">Erriberritik Beirerako bidean</t>
  </si>
  <si>
    <t xml:space="preserve">NA-5301 1km</t>
  </si>
  <si>
    <t xml:space="preserve">Centro de Conservación de Carreteras</t>
  </si>
  <si>
    <t xml:space="preserve">-1.643182961785654,42.47151656768695,0</t>
  </si>
  <si>
    <t xml:space="preserve">NA-5301 2km</t>
  </si>
  <si>
    <t xml:space="preserve">-1.635791932805772,42.46411106636633,0</t>
  </si>
  <si>
    <t xml:space="preserve">Beire</t>
  </si>
  <si>
    <t xml:space="preserve">NA-5301 3km</t>
  </si>
  <si>
    <t xml:space="preserve">-1.627781268018936,42.45742006237122,0</t>
  </si>
  <si>
    <t xml:space="preserve">Beireko eskola</t>
  </si>
  <si>
    <t xml:space="preserve">-1.620981604666382,42.45345908191505,0</t>
  </si>
  <si>
    <t xml:space="preserve">Beiretik Pitillaserako bidean</t>
  </si>
  <si>
    <t xml:space="preserve">NA-5331 3km</t>
  </si>
  <si>
    <t xml:space="preserve">-1.620732548448662,42.449006482855,0</t>
  </si>
  <si>
    <t xml:space="preserve">NA-5331 2km</t>
  </si>
  <si>
    <t xml:space="preserve">-1.620273219661237,42.44034077501006,0</t>
  </si>
  <si>
    <t xml:space="preserve">NA-5331 1km</t>
  </si>
  <si>
    <t xml:space="preserve">-1.618726400443204,42.43144353139574,0</t>
  </si>
  <si>
    <t xml:space="preserve">Pitillas</t>
  </si>
  <si>
    <t xml:space="preserve">NA-5331 eta NA-5330 bidegurutzea</t>
  </si>
  <si>
    <t xml:space="preserve">-1.620400803257035,42.42275452479701,0</t>
  </si>
  <si>
    <t xml:space="preserve">Pitillasetik Caparrosorako bidean</t>
  </si>
  <si>
    <t xml:space="preserve">Bodegas Vega del Castillo eta NA-5330 gurutzea</t>
  </si>
  <si>
    <t xml:space="preserve">Bodegas Vega del Castillo-ren irteera</t>
  </si>
  <si>
    <t xml:space="preserve">-1.630659658652469,42.42435925701825,0</t>
  </si>
  <si>
    <t xml:space="preserve">NA-5330 eta N-121 bidegurutzea</t>
  </si>
  <si>
    <t xml:space="preserve">-1.642445231345278,42.42762003756723,0</t>
  </si>
  <si>
    <t xml:space="preserve">N-121 48km</t>
  </si>
  <si>
    <t xml:space="preserve">-1.642601441447741,42.41936680590329,0</t>
  </si>
  <si>
    <t xml:space="preserve">N-121 49km</t>
  </si>
  <si>
    <t xml:space="preserve">-1.642404538632988,42.41033035190885,0</t>
  </si>
  <si>
    <t xml:space="preserve">N-121 50km</t>
  </si>
  <si>
    <t xml:space="preserve">-1.642282681148125,42.40124224827875,0</t>
  </si>
  <si>
    <t xml:space="preserve">N-121 51km</t>
  </si>
  <si>
    <t xml:space="preserve">-1.643319177288571,42.39245224086691,0</t>
  </si>
  <si>
    <t xml:space="preserve">N-121 52km</t>
  </si>
  <si>
    <t xml:space="preserve">-1.646273224548388,42.3836454445611,0</t>
  </si>
  <si>
    <t xml:space="preserve">N-121 53km</t>
  </si>
  <si>
    <t xml:space="preserve">-1.648993264172036,42.37491926189912,0</t>
  </si>
  <si>
    <t xml:space="preserve">N-121 54km</t>
  </si>
  <si>
    <t xml:space="preserve">-1.651938059106127,42.36618097317875,0</t>
  </si>
  <si>
    <t xml:space="preserve">N-121 55km</t>
  </si>
  <si>
    <t xml:space="preserve">-1.653571027210904,42.35730443422781,0</t>
  </si>
  <si>
    <t xml:space="preserve">N-121 eta NA-128 bidegurutzea</t>
  </si>
  <si>
    <t xml:space="preserve">-1.653250333751666,42.34966630846558,0</t>
  </si>
  <si>
    <t xml:space="preserve">Caparroso</t>
  </si>
  <si>
    <t xml:space="preserve">Konstituzio eta Iruñea kalearen bidegurutzea</t>
  </si>
  <si>
    <t xml:space="preserve">-1.648864545183388,42.3439850918384,0</t>
  </si>
  <si>
    <t xml:space="preserve">Rada Kalea 18</t>
  </si>
  <si>
    <t xml:space="preserve">-1.649723518727182,42.33877760400437,0</t>
  </si>
  <si>
    <t xml:space="preserve">Caparrosotik Valtierrarako bidean</t>
  </si>
  <si>
    <t xml:space="preserve">N-121 58km</t>
  </si>
  <si>
    <t xml:space="preserve">-1.646539653586889,42.33152127638208,0</t>
  </si>
  <si>
    <t xml:space="preserve">N-121 59km</t>
  </si>
  <si>
    <t xml:space="preserve">-1.642471858288478,42.32305572687329,0</t>
  </si>
  <si>
    <t xml:space="preserve">N-121 60km</t>
  </si>
  <si>
    <t xml:space="preserve">-1.645353563495047,42.31449136724736,0</t>
  </si>
  <si>
    <t xml:space="preserve">N-121 61km</t>
  </si>
  <si>
    <t xml:space="preserve">-1.648888928702912,42.30580688689405,0</t>
  </si>
  <si>
    <t xml:space="preserve">N-121 62km</t>
  </si>
  <si>
    <t xml:space="preserve">-1.651713624563417,42.29701282658602,0</t>
  </si>
  <si>
    <t xml:space="preserve">N-121 63km</t>
  </si>
  <si>
    <t xml:space="preserve">-1.657545659403405,42.2891009835264,0</t>
  </si>
  <si>
    <t xml:space="preserve">N-121 64km</t>
  </si>
  <si>
    <t xml:space="preserve">-1.661493817391598,42.28066033846812,0</t>
  </si>
  <si>
    <t xml:space="preserve">N-121 65km</t>
  </si>
  <si>
    <t xml:space="preserve">-1.661182486087561,42.27357567056792,0</t>
  </si>
  <si>
    <t xml:space="preserve">N-121 66km</t>
  </si>
  <si>
    <t xml:space="preserve">-1.660626539133508,42.2648558958128,0</t>
  </si>
  <si>
    <t xml:space="preserve">N-121 67km</t>
  </si>
  <si>
    <t xml:space="preserve">-1.660002193705201,42.25567377991351,0</t>
  </si>
  <si>
    <t xml:space="preserve">N-121 68km</t>
  </si>
  <si>
    <t xml:space="preserve">-1.659381819260016,42.24675784167807,0</t>
  </si>
  <si>
    <t xml:space="preserve">N-121 69km</t>
  </si>
  <si>
    <t xml:space="preserve">-1.658800394459401,42.2377912789746,0</t>
  </si>
  <si>
    <t xml:space="preserve">N-121 70km</t>
  </si>
  <si>
    <t xml:space="preserve">-1.65862800459175,42.22882700462837,0</t>
  </si>
  <si>
    <t xml:space="preserve">N-121 72km</t>
  </si>
  <si>
    <t xml:space="preserve">-1.658207045651364,42.22013520544951,0</t>
  </si>
  <si>
    <t xml:space="preserve">N-121 71km</t>
  </si>
  <si>
    <t xml:space="preserve">-1.665403735499079,42.21382295610284,0</t>
  </si>
  <si>
    <t xml:space="preserve">Erribera</t>
  </si>
  <si>
    <t xml:space="preserve">NA-134</t>
  </si>
  <si>
    <t xml:space="preserve">Gurutzea pasatu bezain laster, Valtierrako norabidean</t>
  </si>
  <si>
    <t xml:space="preserve">-1.66399546775543,42.20899137479346,0</t>
  </si>
  <si>
    <t xml:space="preserve">NA-8712</t>
  </si>
  <si>
    <t xml:space="preserve">Valtierrako bidea hartu eta 250m ggb. Aurrerago, erreztan</t>
  </si>
  <si>
    <t xml:space="preserve">-1.653904344999374,42.20483281560437,0</t>
  </si>
  <si>
    <t xml:space="preserve">VALTIERRA</t>
  </si>
  <si>
    <t xml:space="preserve">Valtierraako sarrera, lehenengo etxeak</t>
  </si>
  <si>
    <t xml:space="preserve">-1.642656385524939,42.20163068686269,0</t>
  </si>
  <si>
    <t xml:space="preserve">NA-8712 – PASEO DE LA RIBERA</t>
  </si>
  <si>
    <t xml:space="preserve">Valtierran</t>
  </si>
  <si>
    <t xml:space="preserve">-1.634365040943946,42.19546698206415,0</t>
  </si>
  <si>
    <t xml:space="preserve">Valtierrako irteeran</t>
  </si>
  <si>
    <t xml:space="preserve">-1.626527844376139,42.19006214245107,0</t>
  </si>
  <si>
    <t xml:space="preserve">NA.8712</t>
  </si>
  <si>
    <t xml:space="preserve">Errotondan, poligonoaren ondoan</t>
  </si>
  <si>
    <t xml:space="preserve">-1.616946245610772,42.18613678880789,0</t>
  </si>
  <si>
    <t xml:space="preserve">Arguedas</t>
  </si>
  <si>
    <t xml:space="preserve">Arguedasko lehenengo etxeak</t>
  </si>
  <si>
    <t xml:space="preserve">-1.607574396754307,42.18226986375948,0</t>
  </si>
  <si>
    <t xml:space="preserve">ARGUEDAS</t>
  </si>
  <si>
    <t xml:space="preserve">CARLOS ARIAS KALEA</t>
  </si>
  <si>
    <t xml:space="preserve">Plaza BAINO LEHEN</t>
  </si>
  <si>
    <t xml:space="preserve">-1.599111578678031,42.1772825507004,0</t>
  </si>
  <si>
    <t xml:space="preserve">ARGUEDASTIK KANPO</t>
  </si>
  <si>
    <t xml:space="preserve">-1.59435734555142,42.17048693696267,0</t>
  </si>
  <si>
    <t xml:space="preserve">Arguedasetik Tuterarako bidean</t>
  </si>
  <si>
    <t xml:space="preserve">GURUTZERA HELDU BAINO LEHEN</t>
  </si>
  <si>
    <t xml:space="preserve">-1.592111920289254,42.16258112699136,0</t>
  </si>
  <si>
    <t xml:space="preserve">NA-134 CRTRA. DEL EBRO</t>
  </si>
  <si>
    <t xml:space="preserve">BIDEGURUTZEA PASATA</t>
  </si>
  <si>
    <t xml:space="preserve">-1.590065770523212,42.15522822111964,0</t>
  </si>
  <si>
    <t xml:space="preserve">-1.58774973592283,42.14719844620708,0</t>
  </si>
  <si>
    <t xml:space="preserve">-1.58559372402077,42.13922734897837,0</t>
  </si>
  <si>
    <t xml:space="preserve">MURILLO DE LAS LIMAS BAINO LEHEN</t>
  </si>
  <si>
    <t xml:space="preserve">-1.583259024924618,42.13101555266592,0</t>
  </si>
  <si>
    <t xml:space="preserve">-1.581254445615913,42.1230678522853,0</t>
  </si>
  <si>
    <t xml:space="preserve">-1.579083105636925,42.11525450085279,0</t>
  </si>
  <si>
    <t xml:space="preserve">-1.579903355002524,42.10760434813567,0</t>
  </si>
  <si>
    <t xml:space="preserve">-1.583740408480925,42.10009879226485,0</t>
  </si>
  <si>
    <t xml:space="preserve">-1.585291567565144,42.09245216033036,0</t>
  </si>
  <si>
    <t xml:space="preserve">-1.58686309212236,42.08480690942332,0</t>
  </si>
  <si>
    <t xml:space="preserve">NA-8703</t>
  </si>
  <si>
    <t xml:space="preserve">ERROTONDA HANDIA PASATA</t>
  </si>
  <si>
    <t xml:space="preserve">-1.585602775736986,42.07731580506923,0</t>
  </si>
  <si>
    <t xml:space="preserve">Tutera baino km. 1 lehenago</t>
  </si>
  <si>
    <t xml:space="preserve">-1.591439929608803,42.07088966295414,0</t>
  </si>
  <si>
    <t xml:space="preserve">Tutera</t>
  </si>
  <si>
    <t xml:space="preserve">Zubia baino lehen</t>
  </si>
  <si>
    <t xml:space="preserve">-1.599802086410893,42.06708108231403,0</t>
  </si>
  <si>
    <t xml:space="preserve">Ribotas hasiera, tenis zelaiaren ondoan</t>
  </si>
  <si>
    <t xml:space="preserve">-1.602471601413554,42.06442305376304,0</t>
  </si>
  <si>
    <t xml:space="preserve">Avda. ZARAGOZA</t>
  </si>
  <si>
    <t xml:space="preserve">Avda. Zaragoza</t>
  </si>
  <si>
    <t xml:space="preserve">-1.602355489186341,42.06120826238786,0</t>
  </si>
  <si>
    <t xml:space="preserve">TUTERA</t>
  </si>
  <si>
    <t xml:space="preserve">Avda. Zaragoza, errotonda pasa eta aurrerago.....</t>
  </si>
  <si>
    <t xml:space="preserve">-1.599299035950945,42.05736612209708,0</t>
  </si>
  <si>
    <t xml:space="preserve">MAULEÓN KALEA</t>
  </si>
  <si>
    <t xml:space="preserve">MONCAYO ZINEAREN ATZEAN, AVDA. DEL BARRIORA IRITSI BAINO LEHEN</t>
  </si>
  <si>
    <t xml:space="preserve">-1.602702382811636,42.05636936570161,0</t>
  </si>
  <si>
    <t xml:space="preserve">CUESTA LORETO</t>
  </si>
  <si>
    <t xml:space="preserve">Cuesta &gt;Loreto jeitsi eta eskubira, errotonda baino lehen</t>
  </si>
  <si>
    <t xml:space="preserve">-1.607779309480843,42.05904111215504,0</t>
  </si>
  <si>
    <t xml:space="preserve">GAYARRE KALEA</t>
  </si>
  <si>
    <t xml:space="preserve">Gayarre kalea, hasieran</t>
  </si>
  <si>
    <t xml:space="preserve">-1.610634668368366,42.06228317923727,0</t>
  </si>
  <si>
    <t xml:space="preserve">CRTRA. DE ALFARO</t>
  </si>
  <si>
    <t xml:space="preserve">Crtara. Alfaro, Tanatorioa</t>
  </si>
  <si>
    <t xml:space="preserve">-1.611569218474358,42.0629900495413,0</t>
  </si>
  <si>
    <t xml:space="preserve">NA-160</t>
  </si>
  <si>
    <t xml:space="preserve">Txirrindularia, Errotonda pasata</t>
  </si>
  <si>
    <t xml:space="preserve">-1.618549216657191,42.06279903002771,0</t>
  </si>
  <si>
    <t xml:space="preserve">Tuteratik Cintruenigorako bidean</t>
  </si>
  <si>
    <t xml:space="preserve">Tuterako irteera. Poligonoaren bukaera, azken fabrika</t>
  </si>
  <si>
    <t xml:space="preserve">-1.625887342491469,42.05992870119647,0</t>
  </si>
  <si>
    <t xml:space="preserve">Cintruenigoko errepidean, errotonda pasa eta 100 ggb.</t>
  </si>
  <si>
    <t xml:space="preserve">-1.633539556538685,42.05858257948383,0</t>
  </si>
  <si>
    <t xml:space="preserve">CINTRUENIGOKO ERREPID. ERROTONDAN</t>
  </si>
  <si>
    <t xml:space="preserve">-1.641528674867803,42.05961958258926,0</t>
  </si>
  <si>
    <t xml:space="preserve">SKF LANTEGIA</t>
  </si>
  <si>
    <t xml:space="preserve">-1.649656417652016,42.06077999474886,0</t>
  </si>
  <si>
    <t xml:space="preserve">CINTRUENIGOKO ERREPID</t>
  </si>
  <si>
    <t xml:space="preserve">-1.657627503285427,42.06301438526673,0</t>
  </si>
  <si>
    <t xml:space="preserve">-1.66580884392993,42.06460555438916,0</t>
  </si>
  <si>
    <t xml:space="preserve">ESKUBIAN BIDEXKA, SARRERA</t>
  </si>
  <si>
    <t xml:space="preserve">-1.673895832932354,42.06648279885039,0</t>
  </si>
  <si>
    <t xml:space="preserve">-1.681692016483718,42.06893960850253,0</t>
  </si>
  <si>
    <t xml:space="preserve">-1.689692243659059,42.07085146072678,0</t>
  </si>
  <si>
    <t xml:space="preserve">CINTRUENIGOKO ERREPID. BIHURGUNEAN ZUHAITZAK ESKUBIAN</t>
  </si>
  <si>
    <t xml:space="preserve">-1.698008809350052,42.07083390005909,0</t>
  </si>
  <si>
    <t xml:space="preserve">CINTRUENIGOKO ERREPID. ERROTONDA BAAINO LEHEN</t>
  </si>
  <si>
    <t xml:space="preserve">-1.705789092781206,42.07310516398238,0</t>
  </si>
  <si>
    <t xml:space="preserve">CINTRUENIGOKO ERREPID. BIHURGUNEAN</t>
  </si>
  <si>
    <t xml:space="preserve">-1.713958597416406,42.07473969293333,0</t>
  </si>
  <si>
    <t xml:space="preserve">CINTRUENIGOKO ERREPID. </t>
  </si>
  <si>
    <t xml:space="preserve">-1.72225661256147,42.07338847578935,0</t>
  </si>
  <si>
    <t xml:space="preserve">-1.729915497900985,42.07487030460214,0</t>
  </si>
  <si>
    <t xml:space="preserve">CINTRUENIGOKO ERREPID. EZKERREKO IRTEERA PASATA</t>
  </si>
  <si>
    <t xml:space="preserve">-1.737955627746803,42.07406639087957,0</t>
  </si>
  <si>
    <t xml:space="preserve">-1.74586405515007,42.07589826251932,0</t>
  </si>
  <si>
    <t xml:space="preserve">-1.752992576879675,42.07909624674561,0</t>
  </si>
  <si>
    <t xml:space="preserve">-1.761318139569774,42.08017286586988,0</t>
  </si>
  <si>
    <t xml:space="preserve">-1.769673480512797,42.08048100405671,0</t>
  </si>
  <si>
    <t xml:space="preserve">-1.778000552744258,42.08085033165113,0</t>
  </si>
  <si>
    <t xml:space="preserve">-1.7861795849763,42.08242779896037,0</t>
  </si>
  <si>
    <t xml:space="preserve">CINTRUENIGO</t>
  </si>
  <si>
    <t xml:space="preserve">CINTRUENIGON SARTU BAINO LEHEN, ERROTONDA HANDIA PASATA</t>
  </si>
  <si>
    <t xml:space="preserve">-1.794346264526924,42.08361931427447,0</t>
  </si>
  <si>
    <t xml:space="preserve">DONANTES DE SANGRE KALEA</t>
  </si>
  <si>
    <t xml:space="preserve">CINTRUENIGON, PASABIDE ONDOAN.</t>
  </si>
  <si>
    <t xml:space="preserve">-1.799101095030442,42.08186375555603,0</t>
  </si>
  <si>
    <t xml:space="preserve">AVDA. DE LA ESTACIÓN</t>
  </si>
  <si>
    <t xml:space="preserve">CINTRUENIGOKO PASEOAN?</t>
  </si>
  <si>
    <t xml:space="preserve">-1.803645600469106,42.08137852314888,0</t>
  </si>
  <si>
    <t xml:space="preserve">CINTRUENIGOKO  BETIKO KALEA, ESKUBIAN KALEA</t>
  </si>
  <si>
    <t xml:space="preserve">-1.808043240281909,42.08082944384671,0</t>
  </si>
  <si>
    <t xml:space="preserve">CINTRUENIGOTIK ATERA, BIHURGUNEEN ONDOREN,ERREKTATXOAN. CORELLARUNTZ</t>
  </si>
  <si>
    <t xml:space="preserve">-1.811440399003089,42.08101778240575,0</t>
  </si>
  <si>
    <t xml:space="preserve">Cintruenigotik Corellarako bidean</t>
  </si>
  <si>
    <t xml:space="preserve">cORELLAKO BIDEA HARTZEKO BIDEGURUTZEAN</t>
  </si>
  <si>
    <t xml:space="preserve">-1.816903603070554,42.08428114003678,0</t>
  </si>
  <si>
    <t xml:space="preserve">NA-161 CRTRA. TAFALLA-FITERO</t>
  </si>
  <si>
    <t xml:space="preserve">CORELLAKO ERREPIDEAN, ESKUBIAN ETXE HANDIA? BIDEXKA ESKUBIAN</t>
  </si>
  <si>
    <t xml:space="preserve">-1.813689068239644,42.08878047982285,0</t>
  </si>
  <si>
    <t xml:space="preserve">CORELLAKO ERREPIDEAN...BIHURGUNEA BAINO LEHEN</t>
  </si>
  <si>
    <t xml:space="preserve">-1.809482892242623,42.09307298003305,0</t>
  </si>
  <si>
    <t xml:space="preserve">CORELLAKO ERREPIDEAN... BIHURGUNEA</t>
  </si>
  <si>
    <t xml:space="preserve">-1.805421648994004,42.09753507647508,0</t>
  </si>
  <si>
    <t xml:space="preserve">CORELLAKO ERREP. VILLAR PASATA</t>
  </si>
  <si>
    <t xml:space="preserve">-1.803050768700895,42.10267162284936,0</t>
  </si>
  <si>
    <t xml:space="preserve">CORELLA</t>
  </si>
  <si>
    <t xml:space="preserve">CORELLAKO SARRERAN POLIGONOAREN HASIERA</t>
  </si>
  <si>
    <t xml:space="preserve">-1.800344952947638,42.10778585960664,0</t>
  </si>
  <si>
    <t xml:space="preserve">CORRELLAKO SARRERAN, BI ERROTONDEN ARTEAN. ETXEAK ESKUBIAN</t>
  </si>
  <si>
    <t xml:space="preserve">-1.798132304946027,42.1129129645826,0</t>
  </si>
  <si>
    <t xml:space="preserve">STA. BARBARA KALEA</t>
  </si>
  <si>
    <t xml:space="preserve">ERROTONDA ONDOREN, IA KALE HASIERAN</t>
  </si>
  <si>
    <t xml:space="preserve">-1.794463191311668,42.11618239812784,0</t>
  </si>
  <si>
    <t xml:space="preserve">KALE BUKAERAN. TAJADAS KALEAREN HASIERA, ERROTONDA BATEN ONDOAN</t>
  </si>
  <si>
    <t xml:space="preserve">-1.787527003775325,42.11494944647585,0</t>
  </si>
  <si>
    <t xml:space="preserve">NA-6920</t>
  </si>
  <si>
    <t xml:space="preserve">CORELLATIK ATERATZEN, ALDAPA BEHERA. ESKUBIAN APARKALEKU BATZUK</t>
  </si>
  <si>
    <t xml:space="preserve">-1.781565328558813,42.11405453217298,0</t>
  </si>
  <si>
    <t xml:space="preserve">Corellatik Castejonerako bidean</t>
  </si>
  <si>
    <t xml:space="preserve">NA-6922</t>
  </si>
  <si>
    <t xml:space="preserve">CORELLATIK KANPO, ALDAPA GORA. EZKERREAN UPELTEGIA?</t>
  </si>
  <si>
    <t xml:space="preserve">-1.776974922309277,42.11050686753276,0</t>
  </si>
  <si>
    <t xml:space="preserve">CORELLATIK KANPO, TRENBIDE AZPITIK PASATU BAINO LEHEN</t>
  </si>
  <si>
    <t xml:space="preserve">-1.770463324593816,42.10829234540586,0</t>
  </si>
  <si>
    <t xml:space="preserve">EXKALITRAXA BAINO LEHEN. ERROTONDA HANDIA PASATA</t>
  </si>
  <si>
    <t xml:space="preserve">-1.763696169222788,42.10725959916662,0</t>
  </si>
  <si>
    <t xml:space="preserve">N-113</t>
  </si>
  <si>
    <t xml:space="preserve">CASTEJONGORAKO BIDEA HARTU ETA AURRERA</t>
  </si>
  <si>
    <t xml:space="preserve">-1.75955185003694,42.10826540007789,0</t>
  </si>
  <si>
    <t xml:space="preserve">N113</t>
  </si>
  <si>
    <t xml:space="preserve">N- 113 CRTRA. VALTIERRA-AGREDA ZUZENGUNEAN</t>
  </si>
  <si>
    <t xml:space="preserve">-1.754530353551945,42.11217572175696,0</t>
  </si>
  <si>
    <t xml:space="preserve">N-113 CRTRA. VALTIERRA-AGREDA  ZUZENGUNEAN</t>
  </si>
  <si>
    <t xml:space="preserve">-1.749589353409162,42.11630809110549,0</t>
  </si>
  <si>
    <t xml:space="preserve">N-113 CRTRA. VALTIERRA-AGREDA  ZUZENGUNEAN, TRENBIDEAREN GAINEAN</t>
  </si>
  <si>
    <t xml:space="preserve">-1.744980122671828,42.12040614072599,0</t>
  </si>
  <si>
    <t xml:space="preserve">-1.740264969296452,42.1246042265318,0</t>
  </si>
  <si>
    <t xml:space="preserve">-1.735605959002871,42.12875989873815,0</t>
  </si>
  <si>
    <t xml:space="preserve">-1.730955409174117,42.13293249151481,0</t>
  </si>
  <si>
    <t xml:space="preserve">-1.726336304196427,42.13702781341105,0</t>
  </si>
  <si>
    <t xml:space="preserve">-1.721781115744719,42.14108961010619,0</t>
  </si>
  <si>
    <t xml:space="preserve">N-113 CRTRA. VALTIERRA-AGREDA  ZUZENGUNEAN, BIDEGURUTZEAK BAINO LEHEN</t>
  </si>
  <si>
    <t xml:space="preserve">-1.717151458608343,42.14524259156953,0</t>
  </si>
  <si>
    <t xml:space="preserve">N-113 CRTRA. VALTIERRA-AGREDA  ZUZENGUNEAN, BIDEGUR. PASATA</t>
  </si>
  <si>
    <t xml:space="preserve">-1.71243136525568,42.14933393458443,0</t>
  </si>
  <si>
    <t xml:space="preserve">-1.707803975922119,42.15347250425454,0</t>
  </si>
  <si>
    <t xml:space="preserve">N-113 CRTRA. VALTIERRA-AGREDA  ZUZENGUNEAN, LEHENAGO ERREPIDEAK EZKER-ESKUIN</t>
  </si>
  <si>
    <t xml:space="preserve">-1.703110584075342,42.15763929801886,0</t>
  </si>
  <si>
    <t xml:space="preserve">N-113, VILLA AFRICA  EZKERREAN,CASTEJONERA IRITSI BAINO LEHEN</t>
  </si>
  <si>
    <t xml:space="preserve">-1.698706128062165,42.16192582875389,0</t>
  </si>
  <si>
    <t xml:space="preserve">CASTEJÓN</t>
  </si>
  <si>
    <t xml:space="preserve">NA-6802</t>
  </si>
  <si>
    <t xml:space="preserve">CASTEJONEKO SARRERA, POLIGONOA EZKERREAN</t>
  </si>
  <si>
    <t xml:space="preserve">-1.694942793042052,42.16652695304959,0</t>
  </si>
  <si>
    <t xml:space="preserve">CASTEJON</t>
  </si>
  <si>
    <t xml:space="preserve">AVDA. PADRE UBILLOS</t>
  </si>
  <si>
    <t xml:space="preserve">CASTEJON, PLZA. DE LA CONSTITICIÓN ONDOAN</t>
  </si>
  <si>
    <t xml:space="preserve">-1.690924487136375,42.16798393717308,0</t>
  </si>
  <si>
    <t xml:space="preserve">SARASATE KALEA</t>
  </si>
  <si>
    <t xml:space="preserve">SARASATE KALEA, </t>
  </si>
  <si>
    <t xml:space="preserve">-1.690574144509596,42.17053316514416,0</t>
  </si>
  <si>
    <t xml:space="preserve">SAN JOSE KALEA</t>
  </si>
  <si>
    <t xml:space="preserve">SAN JOSE KALEA, CASTEJONDIK IRTETZEN, NAVAPANEL BAINO LEHEN</t>
  </si>
  <si>
    <t xml:space="preserve">-1.69514280741098,42.17195906403938,0</t>
  </si>
  <si>
    <t xml:space="preserve">Castejonetik Cadreitarako bidean</t>
  </si>
  <si>
    <t xml:space="preserve">XKALESTRIXA PASATA, TRENBIDEAREN GAINEAN</t>
  </si>
  <si>
    <t xml:space="preserve">-1.69925545766654,42.1753227317706,0</t>
  </si>
  <si>
    <t xml:space="preserve">HIDROELEKTRIKA EZKERREAN, EBROKO ZUBIA BAINO LEHEN</t>
  </si>
  <si>
    <t xml:space="preserve">-1.69576583043569,42.17996391860672,0</t>
  </si>
  <si>
    <t xml:space="preserve">N-113, ZUBIA PASA ONDOREN</t>
  </si>
  <si>
    <t xml:space="preserve">-1.690672033618834,42.18380416581952,0</t>
  </si>
  <si>
    <t xml:space="preserve">N-113, EZKERREAN BIDEXKA, PASATA</t>
  </si>
  <si>
    <t xml:space="preserve">-1.68441837174334,42.18648498084746,0</t>
  </si>
  <si>
    <t xml:space="preserve">N-113, ERROTONDA BAINO LEHEN</t>
  </si>
  <si>
    <t xml:space="preserve">-1.678130508832772,42.18922471427356,0</t>
  </si>
  <si>
    <t xml:space="preserve">N-113, AUTOPAREN GAINEAN</t>
  </si>
  <si>
    <t xml:space="preserve">-1.673454263315652,42.19305103017479,0</t>
  </si>
  <si>
    <t xml:space="preserve">N-113, ERROTONDA PASATA</t>
  </si>
  <si>
    <t xml:space="preserve">-1.670924865770778,42.19821276379983,0</t>
  </si>
  <si>
    <t xml:space="preserve">-1.667883201633408,42.20320586097338,0</t>
  </si>
  <si>
    <t xml:space="preserve">N-113, ABETOSERA IRITSI BAINO LEHEN</t>
  </si>
  <si>
    <t xml:space="preserve">-1.664965225623308,42.20812457244304,0</t>
  </si>
  <si>
    <t xml:space="preserve">CADREITAKO BIDEAN PLANASA AURREAN</t>
  </si>
  <si>
    <t xml:space="preserve">-1.668669348860624,42.21179846453613,0</t>
  </si>
  <si>
    <t xml:space="preserve">CADREITA BAINO LEHEN, AUTOPAREN GAINEAN</t>
  </si>
  <si>
    <t xml:space="preserve">-1.675724507573118,42.21321317568909,0</t>
  </si>
  <si>
    <t xml:space="preserve">CADREITA</t>
  </si>
  <si>
    <t xml:space="preserve">NA-8711</t>
  </si>
  <si>
    <t xml:space="preserve">CADREITARA SARTU BAINO LEHEN, BIDEGURUTZEA PASATA</t>
  </si>
  <si>
    <t xml:space="preserve">-1.682689294202904,42.21467073178219,0</t>
  </si>
  <si>
    <t xml:space="preserve">CADREITA BARRUAN, PISTINAK PASATA</t>
  </si>
  <si>
    <t xml:space="preserve">-1.689736519256317,42.21612195879047,0</t>
  </si>
  <si>
    <t xml:space="preserve">CADREITAN IRTEERAKO BIDEAN, RESTAURANTE MARISOL BAINO LHEN</t>
  </si>
  <si>
    <t xml:space="preserve">-1.695233050721504,42.21910561845934,0</t>
  </si>
  <si>
    <t xml:space="preserve">Cadreitatik Milagrorako bidean</t>
  </si>
  <si>
    <t xml:space="preserve">NA 134</t>
  </si>
  <si>
    <t xml:space="preserve">CADREITATIK KANPO, NA-134 ERREPIDEAN SARTU ONDOREN</t>
  </si>
  <si>
    <t xml:space="preserve">-1.698774678412481,42.22382176391373,0</t>
  </si>
  <si>
    <t xml:space="preserve">NA-134, ALESBESKO BIDEGURUTZEA BAINO LEHEN</t>
  </si>
  <si>
    <t xml:space="preserve">-1.703014388252185,42.22820370251161,0</t>
  </si>
  <si>
    <t xml:space="preserve">NA-134, BIDEGURUTZEA PASATA, MILAGRORAKO BIDEAN</t>
  </si>
  <si>
    <t xml:space="preserve">-1.709282906530767,42.23081480626611,0</t>
  </si>
  <si>
    <t xml:space="preserve">NA-134, ZUZENGUNEAN, BIHURGUNE LAUZEA BAINO LEHEN</t>
  </si>
  <si>
    <t xml:space="preserve">-1.715887730799385,42.23298056326284,0</t>
  </si>
  <si>
    <t xml:space="preserve">NA-134, </t>
  </si>
  <si>
    <t xml:space="preserve">-1.722121532573865,42.23567757278587,0</t>
  </si>
  <si>
    <t xml:space="preserve">NA-134, ESKUINEAN FINKA EL MONTECILLO (PASATA)</t>
  </si>
  <si>
    <t xml:space="preserve">-1.727847909558848,42.2390120481005,0</t>
  </si>
  <si>
    <t xml:space="preserve">NA-134, BIHURGUNEAN, ESKUBIAN IRTEERA BAT LANTEGI BATERA?</t>
  </si>
  <si>
    <t xml:space="preserve">-1.734694507608032,42.24076141325578,0</t>
  </si>
  <si>
    <t xml:space="preserve">NA-8713</t>
  </si>
  <si>
    <t xml:space="preserve">BIDEGURUTZEA PASA, NA-134 UTZI ETA NA-8713 HARTU, HASIERAN</t>
  </si>
  <si>
    <t xml:space="preserve">-1.74188239964134,42.24038940099951,0</t>
  </si>
  <si>
    <t xml:space="preserve">MILAGRORAKO BIDEAN</t>
  </si>
  <si>
    <t xml:space="preserve">-1.749179014369485,42.23979526162206,0</t>
  </si>
  <si>
    <t xml:space="preserve">MILAGRO</t>
  </si>
  <si>
    <t xml:space="preserve">MILAGROKO ZUBIA BAINO LEHEN, NA-8137</t>
  </si>
  <si>
    <t xml:space="preserve">-1.75635826638801,42.23926437615698,0</t>
  </si>
  <si>
    <t xml:space="preserve">MILAGRO BARRUAN, ALDAPA GORA, BIHURGUNEA EZKERRETARA</t>
  </si>
  <si>
    <t xml:space="preserve">-1.76162602729367,42.24106769963975,0</t>
  </si>
  <si>
    <t xml:space="preserve">MILAGRON, TALLERES MECÁNICOS JOE LUIS CALVO</t>
  </si>
  <si>
    <t xml:space="preserve">-1.767952177040749,42.24351235880464,0</t>
  </si>
  <si>
    <t xml:space="preserve">POLIGONORA IRITSI BAINO LEHEN, FRIGAN BAINO LEHEN. ERROTONDA ONDOREN</t>
  </si>
  <si>
    <t xml:space="preserve">-1.77465383880471,42.24507477346391,0</t>
  </si>
  <si>
    <t xml:space="preserve">POLIAOGNOAN GAOLISNDEGIAREN ONDOAN. MILAGROKO IRTEERAN</t>
  </si>
  <si>
    <t xml:space="preserve">-1.78133208314504,42.24694286050401,0</t>
  </si>
  <si>
    <t xml:space="preserve">Milagrotik Azagrarako bidean</t>
  </si>
  <si>
    <t xml:space="preserve">POLIGONOTIK ATERATZEN</t>
  </si>
  <si>
    <t xml:space="preserve">-1.787918340181686,42.2491500367829,0</t>
  </si>
  <si>
    <t xml:space="preserve">NA8137</t>
  </si>
  <si>
    <t xml:space="preserve">NA-8137 BUKATU ETA NA-134 HARTU BAINO LEHEN, BIDEGURUTZEA BAINO LEHEN</t>
  </si>
  <si>
    <t xml:space="preserve">-1.794771983067134,42.25133648063724,0</t>
  </si>
  <si>
    <t xml:space="preserve">NA-134, EZKERREAN ERREPIDEA</t>
  </si>
  <si>
    <t xml:space="preserve">-1.80119576734894,42.25339461812105,0</t>
  </si>
  <si>
    <t xml:space="preserve">NA-134 </t>
  </si>
  <si>
    <t xml:space="preserve">-1.8078305915818,42.25565026359961,0</t>
  </si>
  <si>
    <t xml:space="preserve">-1.814030162897093,42.25836545074169,0</t>
  </si>
  <si>
    <t xml:space="preserve">-1.820019310111752,42.26148799483364,0</t>
  </si>
  <si>
    <t xml:space="preserve">-1.825944963677663,42.26458501490853,0</t>
  </si>
  <si>
    <t xml:space="preserve">NA-134, BIDEGURUTZEAK BAINO LEHEN</t>
  </si>
  <si>
    <t xml:space="preserve">-1.831928607573371,42.26772897225941,0</t>
  </si>
  <si>
    <t xml:space="preserve">NA-134 BIDEGURUTZEAK PASATA</t>
  </si>
  <si>
    <t xml:space="preserve">-1.837067532405902,42.27147676582594,0</t>
  </si>
  <si>
    <t xml:space="preserve">NA-134, CARRETERA DEL EBRO</t>
  </si>
  <si>
    <t xml:space="preserve">-1.843143379802334,42.27448170356325,0</t>
  </si>
  <si>
    <t xml:space="preserve">-1.849649386393142,42.27698851552678,0</t>
  </si>
  <si>
    <t xml:space="preserve">NA-134, CARRETERA DEL EBRO, BIHURGUNEAN</t>
  </si>
  <si>
    <t xml:space="preserve">-1.856121298207667,42.27941686354799,0</t>
  </si>
  <si>
    <t xml:space="preserve">-1.859700095323342,42.28420185692509,0</t>
  </si>
  <si>
    <t xml:space="preserve">-1.86616046097633,42.28662647201627,0</t>
  </si>
  <si>
    <t xml:space="preserve">-1.871158548080761,42.29038161894339,0</t>
  </si>
  <si>
    <t xml:space="preserve">-1.876678758998817,42.29392773779684,0</t>
  </si>
  <si>
    <t xml:space="preserve">NA-134, BERISA ARDOTEGIA BAINO LEHEN, EZKERREAN</t>
  </si>
  <si>
    <t xml:space="preserve">-1.879883345030442,42.29859245110732,0</t>
  </si>
  <si>
    <t xml:space="preserve">Lodosaldea</t>
  </si>
  <si>
    <t xml:space="preserve">AZAGRA</t>
  </si>
  <si>
    <t xml:space="preserve">Azagra zeharkatzen</t>
  </si>
  <si>
    <t xml:space="preserve">AZAGRA kartela , Ebro errepidea</t>
  </si>
  <si>
    <t xml:space="preserve">-1.888850737458688,42.303249794647,0</t>
  </si>
  <si>
    <t xml:space="preserve">Stop km48 baino lehen</t>
  </si>
  <si>
    <t xml:space="preserve">-1.897241025962686,42.30706526511461,0</t>
  </si>
  <si>
    <t xml:space="preserve">Azagratik San Adrianerako bidean</t>
  </si>
  <si>
    <t xml:space="preserve">Bus geltokia, farola</t>
  </si>
  <si>
    <t xml:space="preserve">-1.900258540129443,42.31436407374411,0</t>
  </si>
  <si>
    <t xml:space="preserve">kurba baino lehen, aurreratzea debekatuta</t>
  </si>
  <si>
    <t xml:space="preserve">-1.906604816672981,42.32104250512713,0</t>
  </si>
  <si>
    <t xml:space="preserve">Kurba, seinale urdina marra txuriekin</t>
  </si>
  <si>
    <t xml:space="preserve">-1.910385707243407,42.32776836009919,0</t>
  </si>
  <si>
    <t xml:space="preserve">Aurreratzea debekatuta amaiera seinalean</t>
  </si>
  <si>
    <t xml:space="preserve">-1.915705209515969,42.3329638133029,0</t>
  </si>
  <si>
    <t xml:space="preserve">San Adrian</t>
  </si>
  <si>
    <t xml:space="preserve">Azkoienera(Peralta) joateko errotonda</t>
  </si>
  <si>
    <t xml:space="preserve">-1.921653804949135,42.33581644702259,0</t>
  </si>
  <si>
    <t xml:space="preserve">NA-8710</t>
  </si>
  <si>
    <t xml:space="preserve">Hoteles kartela</t>
  </si>
  <si>
    <t xml:space="preserve">-1.93131329314154,42.33376314225191,0</t>
  </si>
  <si>
    <t xml:space="preserve">San Adrianetik Andosillarako bidean</t>
  </si>
  <si>
    <t xml:space="preserve">Semaforo horia, Guardia Zibilak</t>
  </si>
  <si>
    <t xml:space="preserve">-1.935072651665231,42.33655727553271,0</t>
  </si>
  <si>
    <t xml:space="preserve">Andosilla Kartela KM4</t>
  </si>
  <si>
    <t xml:space="preserve">-1.937294632795561,42.34680915094939,0</t>
  </si>
  <si>
    <t xml:space="preserve">Andosilla</t>
  </si>
  <si>
    <t xml:space="preserve">Andosilla POLIGONOA</t>
  </si>
  <si>
    <t xml:space="preserve">Carretera ERREPIDEA Nafarroa</t>
  </si>
  <si>
    <t xml:space="preserve">-1.938482251100909,42.35481210132786,0</t>
  </si>
  <si>
    <t xml:space="preserve">Aurreratzea debekatuta Vali-mex</t>
  </si>
  <si>
    <t xml:space="preserve">-1.940936358284079,42.36100274222875,0</t>
  </si>
  <si>
    <t xml:space="preserve">Peatoiak seinalea Grasas Marin</t>
  </si>
  <si>
    <t xml:space="preserve">-1.944376698840706,42.36661729210586,0</t>
  </si>
  <si>
    <t xml:space="preserve">Andosilla zeharkatzen</t>
  </si>
  <si>
    <t xml:space="preserve">Bigarren zebra bidea Dantza enpresa</t>
  </si>
  <si>
    <t xml:space="preserve">-1.946770643852821,42.37091251665858,0</t>
  </si>
  <si>
    <t xml:space="preserve">Udala kartela bus geltokia farola</t>
  </si>
  <si>
    <t xml:space="preserve">-1.944116576313538,42.37675558327152,0</t>
  </si>
  <si>
    <t xml:space="preserve">Etxeak hasi lehenengo zuhaitza</t>
  </si>
  <si>
    <t xml:space="preserve">-1.945300938336223,42.38095452956611,0</t>
  </si>
  <si>
    <t xml:space="preserve">Andosillatik</t>
  </si>
  <si>
    <t xml:space="preserve">NA-122</t>
  </si>
  <si>
    <t xml:space="preserve">80seinale  kontrako norabidea</t>
  </si>
  <si>
    <t xml:space="preserve">-1.948160498522724,42.38450899767854,0</t>
  </si>
  <si>
    <t xml:space="preserve">Andosillatik Carcarrerako bidean</t>
  </si>
  <si>
    <t xml:space="preserve">KM horia baratza</t>
  </si>
  <si>
    <t xml:space="preserve">-1.952047591485651,42.38864349865126,0</t>
  </si>
  <si>
    <t xml:space="preserve">40seinalea errotonda baino lehen</t>
  </si>
  <si>
    <t xml:space="preserve">-1.962695418197741,42.39871923478691,0</t>
  </si>
  <si>
    <t xml:space="preserve">Aurreratzea debekatuta </t>
  </si>
  <si>
    <t xml:space="preserve">-1.967737405457203,42.39623709788593,0</t>
  </si>
  <si>
    <t xml:space="preserve">Carcar</t>
  </si>
  <si>
    <t xml:space="preserve">Barranco Kalea Carcar zeharkatzen</t>
  </si>
  <si>
    <t xml:space="preserve">lehenengo etxea farola</t>
  </si>
  <si>
    <t xml:space="preserve">-1.971762453816056,42.39013187850687,0</t>
  </si>
  <si>
    <t xml:space="preserve">stop ceda el paso</t>
  </si>
  <si>
    <t xml:space="preserve">-1.98112252718033,42.39234832572019,0</t>
  </si>
  <si>
    <t xml:space="preserve">azken farola</t>
  </si>
  <si>
    <t xml:space="preserve">-1.986328623498524,42.39728246578231,0</t>
  </si>
  <si>
    <t xml:space="preserve">Carcarretik Lodosarako bidean</t>
  </si>
  <si>
    <t xml:space="preserve">Km 62</t>
  </si>
  <si>
    <t xml:space="preserve">-1.995119745008879,42.4006499728805,0</t>
  </si>
  <si>
    <t xml:space="preserve">Km 63</t>
  </si>
  <si>
    <t xml:space="preserve">-2.005774157571064,42.40468527369011,0</t>
  </si>
  <si>
    <t xml:space="preserve">Km 64</t>
  </si>
  <si>
    <t xml:space="preserve">-2.016733796930297,42.40878794122757,0</t>
  </si>
  <si>
    <t xml:space="preserve">Km 65</t>
  </si>
  <si>
    <t xml:space="preserve">-2.027480924526243,42.41280025254267,0</t>
  </si>
  <si>
    <t xml:space="preserve">Km 66</t>
  </si>
  <si>
    <t xml:space="preserve">-2.038290441396765,42.41681836925358,0</t>
  </si>
  <si>
    <t xml:space="preserve">Km 67</t>
  </si>
  <si>
    <t xml:space="preserve">-2.049469916080202,42.42010844314526,0</t>
  </si>
  <si>
    <t xml:space="preserve">NA-123</t>
  </si>
  <si>
    <t xml:space="preserve">Lodosa/Sartaguda/El Villar kartela</t>
  </si>
  <si>
    <t xml:space="preserve">-2.058103329928277,42.42204793362208,0</t>
  </si>
  <si>
    <t xml:space="preserve">Lodosa</t>
  </si>
  <si>
    <t xml:space="preserve">70 seinalea</t>
  </si>
  <si>
    <t xml:space="preserve">-2.066731864513548,42.42004786866758,0</t>
  </si>
  <si>
    <t xml:space="preserve">Lodosa zeharkatzen NA-6221</t>
  </si>
  <si>
    <t xml:space="preserve">Puente Rio Ebro, Pelayo Aseguruak</t>
  </si>
  <si>
    <t xml:space="preserve">-2.074058883915602,42.42274118416419,0</t>
  </si>
  <si>
    <t xml:space="preserve">NA-8716</t>
  </si>
  <si>
    <t xml:space="preserve">Loredenda zebra bidea</t>
  </si>
  <si>
    <t xml:space="preserve">-2.080354033915841,42.4249138239834,0</t>
  </si>
  <si>
    <t xml:space="preserve">NA-6221</t>
  </si>
  <si>
    <t xml:space="preserve">Pimentorera(ceda el paso)</t>
  </si>
  <si>
    <t xml:space="preserve">-2.078463972166701,42.42192279296081,0</t>
  </si>
  <si>
    <t xml:space="preserve">Lodosa zeharkatzen </t>
  </si>
  <si>
    <t xml:space="preserve">Zebra bidea Palacio tailerra Citroen ikastola baino lehen</t>
  </si>
  <si>
    <t xml:space="preserve">-2.070042650840351,42.4207102434059,0</t>
  </si>
  <si>
    <t xml:space="preserve">ceda el paso Errotonda Sartaguda Carcar ikastola eta gero</t>
  </si>
  <si>
    <t xml:space="preserve">-2.065407597432125,42.41544267507022,0</t>
  </si>
  <si>
    <t xml:space="preserve">Lodosatiok Carcarreko bidean</t>
  </si>
  <si>
    <t xml:space="preserve">Carca Andosilla Tudela kartela</t>
  </si>
  <si>
    <t xml:space="preserve">-2.059169716717149,42.42056167793454,0</t>
  </si>
  <si>
    <t xml:space="preserve">-2.049585429306147,42.41999385145724,0</t>
  </si>
  <si>
    <t xml:space="preserve">-2.038344493646931,42.4167524882574,0</t>
  </si>
  <si>
    <t xml:space="preserve">-2.027561221535354,42.41270793550245,0</t>
  </si>
  <si>
    <t xml:space="preserve">-2.016798520710522,42.40865369265636,0</t>
  </si>
  <si>
    <t xml:space="preserve">-2.005950445009521,42.40457688536955,0</t>
  </si>
  <si>
    <t xml:space="preserve">-1.99522501936588,42.40053604215263,0</t>
  </si>
  <si>
    <t xml:space="preserve">40 seinalea errotonda baino lehen Carcar</t>
  </si>
  <si>
    <t xml:space="preserve">-1.987361053542471,42.39785864012483,0</t>
  </si>
  <si>
    <t xml:space="preserve">Carcar Estella-Lizrra kartela</t>
  </si>
  <si>
    <t xml:space="preserve">-1.981273666051938,42.39206903903786,0</t>
  </si>
  <si>
    <t xml:space="preserve">Azken etxea beig farola</t>
  </si>
  <si>
    <t xml:space="preserve">-1.971917883541766,42.39007840288577,0</t>
  </si>
  <si>
    <t xml:space="preserve">Carcarretik Lerinerako bidean</t>
  </si>
  <si>
    <t xml:space="preserve">Aurreratzea debekatuta, kontrako norabidea</t>
  </si>
  <si>
    <t xml:space="preserve">-1.967646556516243,42.39610130755749,0</t>
  </si>
  <si>
    <t xml:space="preserve">Lerin Estella-Lizarra</t>
  </si>
  <si>
    <t xml:space="preserve">-1.964500203456542,42.40028546283317,0</t>
  </si>
  <si>
    <t xml:space="preserve">Kontuz Behia, aurreratzea debekua</t>
  </si>
  <si>
    <t xml:space="preserve">-1.970943240986813,42.40670890451617,0</t>
  </si>
  <si>
    <t xml:space="preserve">-1.974838246754151,42.4122277412035,0</t>
  </si>
  <si>
    <t xml:space="preserve">debekua amaituta</t>
  </si>
  <si>
    <t xml:space="preserve">-1.974296485289492,42.41908824912366,0</t>
  </si>
  <si>
    <t xml:space="preserve">70seinalea  kurba</t>
  </si>
  <si>
    <t xml:space="preserve">-1.97483519077725,42.4252235390475,0</t>
  </si>
  <si>
    <t xml:space="preserve">Kontuz Behia</t>
  </si>
  <si>
    <t xml:space="preserve">-1.973251249432505,42.43147073033838,0</t>
  </si>
  <si>
    <t xml:space="preserve">-1.972432645454432,42.43659413650982,0</t>
  </si>
  <si>
    <t xml:space="preserve">-1.970816319082827,42.44834805168603,0</t>
  </si>
  <si>
    <t xml:space="preserve">150 M ERROTONDA</t>
  </si>
  <si>
    <t xml:space="preserve">-1.972316937169079,42.45819202563303,0</t>
  </si>
  <si>
    <t xml:space="preserve">Falces 20km</t>
  </si>
  <si>
    <t xml:space="preserve">-1.975359550806697,42.46614160483065,0</t>
  </si>
  <si>
    <t xml:space="preserve">Km 23</t>
  </si>
  <si>
    <t xml:space="preserve">-1.978611289649478,42.47261618508647,0</t>
  </si>
  <si>
    <t xml:space="preserve">NA-6114</t>
  </si>
  <si>
    <t xml:space="preserve">KM 1, kontrako norabidea</t>
  </si>
  <si>
    <t xml:space="preserve">-1.974078590267686,42.47824395084753,0</t>
  </si>
  <si>
    <t xml:space="preserve">NA-601</t>
  </si>
  <si>
    <t xml:space="preserve">LERIN 40 seinalea</t>
  </si>
  <si>
    <t xml:space="preserve">-1.96969618229771,42.48256271480419,0</t>
  </si>
  <si>
    <t xml:space="preserve">Lerin</t>
  </si>
  <si>
    <t xml:space="preserve">NA-601 45km</t>
  </si>
  <si>
    <t xml:space="preserve">-1.959708656896958,42.48559681382481,0</t>
  </si>
  <si>
    <t xml:space="preserve">NA-601 44km</t>
  </si>
  <si>
    <t xml:space="preserve">-1.951770967858696,42.49263481017705,0</t>
  </si>
  <si>
    <t xml:space="preserve">Lerinetik Larragarako bidean</t>
  </si>
  <si>
    <t xml:space="preserve">NA-601 43km</t>
  </si>
  <si>
    <t xml:space="preserve">-1.942446293474099,42.49860386650207,0</t>
  </si>
  <si>
    <t xml:space="preserve">NA-601 42km</t>
  </si>
  <si>
    <t xml:space="preserve">-1.931345601375808,42.50157547343321,0</t>
  </si>
  <si>
    <t xml:space="preserve">NA-601 41km</t>
  </si>
  <si>
    <t xml:space="preserve">-1.919890072499986,42.50099499085783,0</t>
  </si>
  <si>
    <t xml:space="preserve">NA-601 40km</t>
  </si>
  <si>
    <t xml:space="preserve">-1.908507510154871,42.50448067988852,0</t>
  </si>
  <si>
    <t xml:space="preserve">NA-601 39km</t>
  </si>
  <si>
    <t xml:space="preserve">-1.900970113375609,42.51161165745251,0</t>
  </si>
  <si>
    <t xml:space="preserve">NA-601 38km</t>
  </si>
  <si>
    <t xml:space="preserve">-1.894470003718423,42.51924320426064,0</t>
  </si>
  <si>
    <t xml:space="preserve">NA-601 37km</t>
  </si>
  <si>
    <t xml:space="preserve">-1.888990440625133,42.52720429783723,0</t>
  </si>
  <si>
    <t xml:space="preserve">NA-601 36km</t>
  </si>
  <si>
    <t xml:space="preserve">-1.885033728555597,42.53547191126327,0</t>
  </si>
  <si>
    <t xml:space="preserve">NA-601 35km</t>
  </si>
  <si>
    <t xml:space="preserve">-1.877050220255421,42.54214250657329,0</t>
  </si>
  <si>
    <t xml:space="preserve">NA-601 34km</t>
  </si>
  <si>
    <t xml:space="preserve">-1.866764961243264,42.54659374674653,0</t>
  </si>
  <si>
    <t xml:space="preserve">Izarbeibar</t>
  </si>
  <si>
    <t xml:space="preserve">NA-601 33km</t>
  </si>
  <si>
    <t xml:space="preserve">-1.856732474583406,42.5513128483031,0</t>
  </si>
  <si>
    <t xml:space="preserve">Larraga</t>
  </si>
  <si>
    <t xml:space="preserve">Larragako Osasunetxea</t>
  </si>
  <si>
    <t xml:space="preserve">-1.850291878303826,42.55872704552304,0</t>
  </si>
  <si>
    <t xml:space="preserve">Zona Media errepidea eta Larragako errepidearen bidegurutzea</t>
  </si>
  <si>
    <t xml:space="preserve">-1.849501921979482,42.56697531330935,0</t>
  </si>
  <si>
    <t xml:space="preserve">Larragatik Mendigorriarako bidean</t>
  </si>
  <si>
    <t xml:space="preserve">Na 601</t>
  </si>
  <si>
    <t xml:space="preserve">NA-601. Mendigorriarako bidegurutzetik 350m (lehenengo bihurgunean)</t>
  </si>
  <si>
    <t xml:space="preserve">-1.837252490222454,42.56915252655745,0</t>
  </si>
  <si>
    <t xml:space="preserve">NA-601. 29.km </t>
  </si>
  <si>
    <t xml:space="preserve">NA-601. 29.km seinalea 200m pasata. Bide bat dago eskuinera</t>
  </si>
  <si>
    <t xml:space="preserve">-1.83531642150414,42.57759499686644,0</t>
  </si>
  <si>
    <t xml:space="preserve">NA-601.Aurreratze seinalea, Macua ganadutegi parean </t>
  </si>
  <si>
    <t xml:space="preserve">-1.840205128802888,42.58584829943116,0</t>
  </si>
  <si>
    <t xml:space="preserve">NA-601.</t>
  </si>
  <si>
    <t xml:space="preserve">NA-601.La Sernarako bidegurutzean, eskuinera bidea Bioenergia Mendira</t>
  </si>
  <si>
    <t xml:space="preserve">-1.844820158527203,42.59539668667747,0</t>
  </si>
  <si>
    <t xml:space="preserve">Na-601. 26.km </t>
  </si>
  <si>
    <t xml:space="preserve">Na-601. 26.km barruan, ezkerrean Baratza-etxeak</t>
  </si>
  <si>
    <t xml:space="preserve">-1.845212937931264,42.6046014286425,0</t>
  </si>
  <si>
    <t xml:space="preserve">NA-601.  </t>
  </si>
  <si>
    <t xml:space="preserve">NA-601.  Zereal kooperatiba eta AN Energeticos hesi bukaeran</t>
  </si>
  <si>
    <t xml:space="preserve">-1.843350456127122,42.61328237835649,0</t>
  </si>
  <si>
    <t xml:space="preserve">NA-601. </t>
  </si>
  <si>
    <t xml:space="preserve">NA-601. Edar ur-araztegi parean, Andelos bidegurutzea eta gero</t>
  </si>
  <si>
    <t xml:space="preserve">-1.840474512465105,42.6220661127149,0</t>
  </si>
  <si>
    <t xml:space="preserve">Mendigorria</t>
  </si>
  <si>
    <t xml:space="preserve">Las Parras 21</t>
  </si>
  <si>
    <t xml:space="preserve">Mendigorria. Las Parras 21 bidegurutzean</t>
  </si>
  <si>
    <t xml:space="preserve">-1.837440436662945,42.62794540932589,0</t>
  </si>
  <si>
    <t xml:space="preserve">Obanos-Lerin errepidea</t>
  </si>
  <si>
    <t xml:space="preserve">Mendigorria bukaera kartelean</t>
  </si>
  <si>
    <t xml:space="preserve">-1.828903511045356,42.62894315808898,0</t>
  </si>
  <si>
    <t xml:space="preserve">Mendigorriatik Gareserako bidean</t>
  </si>
  <si>
    <t xml:space="preserve">NA-601. 21.km </t>
  </si>
  <si>
    <t xml:space="preserve">NA-601. 21.km seinalea baino 85m lehenago. Orein seinalea</t>
  </si>
  <si>
    <t xml:space="preserve">-1.829087167060651,42.63623195541577,0</t>
  </si>
  <si>
    <t xml:space="preserve">NA-601. 20.km</t>
  </si>
  <si>
    <t xml:space="preserve">NA-601. 20.km seinalea baino 50m lehenago, kanpotxetara bidea ezkerrean</t>
  </si>
  <si>
    <t xml:space="preserve">-1.828988807498896,42.64547959233483,0</t>
  </si>
  <si>
    <t xml:space="preserve">Na-601. 19.km </t>
  </si>
  <si>
    <t xml:space="preserve">Na-601. 19.km seinalea baino 100m lehenago. Bi aldeetara zuhaitzak</t>
  </si>
  <si>
    <t xml:space="preserve">-1.828701415862707,42.6540035755369,0</t>
  </si>
  <si>
    <t xml:space="preserve">NA-601. Garesko sarrerako errotondaren norabideak seinalea. Ezkerretara kanpotxetas, eskuinera etxea.</t>
  </si>
  <si>
    <t xml:space="preserve">-1.827827577132891,42.66288580116542,0</t>
  </si>
  <si>
    <t xml:space="preserve">Gares</t>
  </si>
  <si>
    <t xml:space="preserve">Mendigorriako errepidea </t>
  </si>
  <si>
    <t xml:space="preserve">Mendigorriako errepidea (Gares). Eskuinean harresia, sargune bat., seinale bat beste norabiderako</t>
  </si>
  <si>
    <t xml:space="preserve">-1.818550244843579,42.66676825443309,0</t>
  </si>
  <si>
    <t xml:space="preserve">Obanos-Lerin errepidea (Garesko Foruen pasalekua 30 altueran).Eunea taberna aurreko sarbidean</t>
  </si>
  <si>
    <t xml:space="preserve">-1.813083631716988,42.67128842914698,0</t>
  </si>
  <si>
    <t xml:space="preserve">Harresi zaharra 1. </t>
  </si>
  <si>
    <t xml:space="preserve">Harresi zaharra 1. Zebrabidean</t>
  </si>
  <si>
    <t xml:space="preserve">-1.818318346814699,42.67233701142759,0</t>
  </si>
  <si>
    <t xml:space="preserve">Irunbidea kalea 16. </t>
  </si>
  <si>
    <t xml:space="preserve">Irunbidea kalea 16. Kartela beste errailean</t>
  </si>
  <si>
    <t xml:space="preserve">-1.810075458027514,42.67382115707721,0</t>
  </si>
  <si>
    <t xml:space="preserve">Garesetik Obanoserako bidean</t>
  </si>
  <si>
    <t xml:space="preserve">Obanos-Lerin errepidea . </t>
  </si>
  <si>
    <t xml:space="preserve">Obanos-Lerin errepidea . Hotelen irteera/sarrera Obanosetik. (ezkerrera ezin ondorengo seinalea)</t>
  </si>
  <si>
    <t xml:space="preserve">-1.803052007623979,42.67730614079903,0</t>
  </si>
  <si>
    <t xml:space="preserve">Obanos</t>
  </si>
  <si>
    <t xml:space="preserve">Peregrinos de Compostela 26. </t>
  </si>
  <si>
    <t xml:space="preserve">Peregrinos de Compostela 26. (Obanoserako igoera)</t>
  </si>
  <si>
    <t xml:space="preserve">-1.791308344254612,42.67865082498226,0</t>
  </si>
  <si>
    <t xml:space="preserve">Eunate, San Martin eta Juan de Rada kaleen bidegurutzean</t>
  </si>
  <si>
    <t xml:space="preserve">-1.784969468571608,42.67668910165516,0</t>
  </si>
  <si>
    <t xml:space="preserve">Obanosetik Eneritzerako bidean</t>
  </si>
  <si>
    <t xml:space="preserve">NA-6064. </t>
  </si>
  <si>
    <t xml:space="preserve">NA-6064. NA-601ekin gurutzatu baino 255m lehenago. Done Jakue bidea eta 70km/h seinalean, </t>
  </si>
  <si>
    <t xml:space="preserve">-1.772512887543893,42.67617279063855,0</t>
  </si>
  <si>
    <t xml:space="preserve">NA-601. Eunateko bidegurutze hasieran</t>
  </si>
  <si>
    <t xml:space="preserve">-1.760574863523483,42.67372860037937,0</t>
  </si>
  <si>
    <t xml:space="preserve">NA-601. 8.km</t>
  </si>
  <si>
    <t xml:space="preserve">NA-601. 8.km eta gero, ezkerrean etxetxoa dagoela, ezin aurreratu seinalea, QLC Lubricantes baino lehen</t>
  </si>
  <si>
    <t xml:space="preserve">-1.748417064293641,42.67343693427465,0</t>
  </si>
  <si>
    <t xml:space="preserve">Eneritz</t>
  </si>
  <si>
    <t xml:space="preserve">NA-8105. </t>
  </si>
  <si>
    <t xml:space="preserve">NA-8105. Eneritz hasiera kartela</t>
  </si>
  <si>
    <t xml:space="preserve">-1.73597595920142,42.67215393193006,0</t>
  </si>
  <si>
    <t xml:space="preserve">Na-8105. Kale Nagusia 34</t>
  </si>
  <si>
    <t xml:space="preserve">-1.724316528352562,42.67044866064677,0</t>
  </si>
  <si>
    <t xml:space="preserve">Eneritz-Ucar</t>
  </si>
  <si>
    <t xml:space="preserve">NA-601. Eneritz osteko bidegurutzea pasata, Añorbeko irteera baino lehen, bide bat eskuinera, ezkerrean bidexka eta Eneritz/Gares kartela</t>
  </si>
  <si>
    <t xml:space="preserve">-1.712465809584669,42.66928110977802,0</t>
  </si>
  <si>
    <t xml:space="preserve">Ucar</t>
  </si>
  <si>
    <t xml:space="preserve">Na-6012. </t>
  </si>
  <si>
    <t xml:space="preserve">Na-6012. Ventas de Ucar Kalea, 3. Bihurguneko 1.seinalean</t>
  </si>
  <si>
    <t xml:space="preserve">-1.703433432851146,42.67242638812206,0</t>
  </si>
  <si>
    <t xml:space="preserve">Ukar pasata, eskuineko zuhaitzak bukatzen diren bide zuzena, ezkerreko nabea eta gero</t>
  </si>
  <si>
    <t xml:space="preserve">-1.70007268039288,42.67931810053938,0</t>
  </si>
  <si>
    <t xml:space="preserve">Ucarretik Biurrunerako bidean</t>
  </si>
  <si>
    <t xml:space="preserve">Aldapan gora</t>
  </si>
  <si>
    <t xml:space="preserve">-1.692299164323527,42.68599918397788,0</t>
  </si>
  <si>
    <t xml:space="preserve">Biurrun</t>
  </si>
  <si>
    <t xml:space="preserve">Ezkerreko zuhaixkak pasata, Biurrun ikusten den aldapa beheran, eskuineko soroa hasi eta gutxira</t>
  </si>
  <si>
    <t xml:space="preserve">-1.683188899030722,42.68963017524649,0</t>
  </si>
  <si>
    <t xml:space="preserve">Biurrundik Subizarako bidean</t>
  </si>
  <si>
    <t xml:space="preserve">Iparralde kalea, 12. </t>
  </si>
  <si>
    <t xml:space="preserve">Biurrungo Iparralde kalea, 12. eskuinera etxe baterako bidexka</t>
  </si>
  <si>
    <t xml:space="preserve">-1.678091162385412,42.69514808249597,0</t>
  </si>
  <si>
    <t xml:space="preserve">Iparralde kalea</t>
  </si>
  <si>
    <t xml:space="preserve">Eskuinerako bidea hartu baino 110m lehenago</t>
  </si>
  <si>
    <t xml:space="preserve">-1.680901653345811,42.70321223828601,0</t>
  </si>
  <si>
    <t xml:space="preserve">Sotoburu futbol zelaia hastean</t>
  </si>
  <si>
    <t xml:space="preserve">-1.676397788081543,42.71048491458291,0</t>
  </si>
  <si>
    <t xml:space="preserve">Subiza</t>
  </si>
  <si>
    <t xml:space="preserve">Kale Nagusia 4</t>
  </si>
  <si>
    <t xml:space="preserve">-1.671912512700008,42.71634246366991,0</t>
  </si>
  <si>
    <t xml:space="preserve">Subizatik Beriainerako bidean</t>
  </si>
  <si>
    <t xml:space="preserve">NA6009 KM4-KM5</t>
  </si>
  <si>
    <t xml:space="preserve">-1.665738653972954,42.72068454905982,0</t>
  </si>
  <si>
    <t xml:space="preserve">NA6009 KM3-KM4</t>
  </si>
  <si>
    <t xml:space="preserve">-1.659280307718943,42.72473661103814,0</t>
  </si>
  <si>
    <t xml:space="preserve">Beriain</t>
  </si>
  <si>
    <t xml:space="preserve">NA6009 KM3</t>
  </si>
  <si>
    <t xml:space="preserve">-1.652941005716639,42.72972753916164,0</t>
  </si>
  <si>
    <t xml:space="preserve">Las Arkas Kalea 15</t>
  </si>
  <si>
    <t xml:space="preserve">-1.646298320533208,42.7331336793459,0</t>
  </si>
  <si>
    <t xml:space="preserve">Iruñea etorbidea 14</t>
  </si>
  <si>
    <t xml:space="preserve">-1.636898277032314,42.73642667220314,0</t>
  </si>
  <si>
    <t xml:space="preserve">10. Pol. Ind. Meseta de Salinas –</t>
  </si>
  <si>
    <t xml:space="preserve">11. Pol. Ind. Meseta de Salinas – Gezaurre</t>
  </si>
  <si>
    <t xml:space="preserve">-1.633813719055544,42.74291473973331,0</t>
  </si>
  <si>
    <t xml:space="preserve">Noain</t>
  </si>
  <si>
    <t xml:space="preserve">NA8102 KM</t>
  </si>
  <si>
    <t xml:space="preserve">-1.632198891576798,42.74825646519083,0</t>
  </si>
  <si>
    <t xml:space="preserve">Errege Kalea 13</t>
  </si>
  <si>
    <t xml:space="preserve">-1.633522439192094,42.75703482207027,0</t>
  </si>
  <si>
    <t xml:space="preserve">Noaindik Eskirotzerako bidean</t>
  </si>
  <si>
    <t xml:space="preserve">10 Getzeko errepidea</t>
  </si>
  <si>
    <t xml:space="preserve">Noain, Logisnext edo Nissan enpresaren parean</t>
  </si>
  <si>
    <t xml:space="preserve">-1.639154356828245,42.75602177231416,0</t>
  </si>
  <si>
    <t xml:space="preserve">NA6001  KM4</t>
  </si>
  <si>
    <t xml:space="preserve">-1.64802260218323,42.76012732693243,0</t>
  </si>
  <si>
    <t xml:space="preserve">Eskirotz</t>
  </si>
  <si>
    <t xml:space="preserve">-1.652164939302218,42.76741691875943,0</t>
  </si>
  <si>
    <t xml:space="preserve">Ibaiaren bidea 2 </t>
  </si>
  <si>
    <t xml:space="preserve">-1.654837999104283,42.77422215398387,0</t>
  </si>
  <si>
    <t xml:space="preserve">11 poligono Ar-03</t>
  </si>
  <si>
    <t xml:space="preserve">12 poligono Ar-03</t>
  </si>
  <si>
    <t xml:space="preserve">-1.658832214280479,42.7745505401393,0</t>
  </si>
  <si>
    <t xml:space="preserve">Eskirotzetik Zizur Txikirako bidean</t>
  </si>
  <si>
    <t xml:space="preserve">Eskiroz bidea erdian</t>
  </si>
  <si>
    <t xml:space="preserve">-1.663748958754498,42.77858951169969,0</t>
  </si>
  <si>
    <t xml:space="preserve">Eskiroz bidea </t>
  </si>
  <si>
    <t xml:space="preserve">Eskiroz bidea etxola baten atean / parean</t>
  </si>
  <si>
    <t xml:space="preserve">-1.66981540955484,42.78299565682227,0</t>
  </si>
  <si>
    <t xml:space="preserve">Zizur Txikia</t>
  </si>
  <si>
    <t xml:space="preserve">Zizurko Ingurubidea 17</t>
  </si>
  <si>
    <t xml:space="preserve">-1.675427384824333,42.7863409967519,0</t>
  </si>
  <si>
    <t xml:space="preserve">Elorz Ibaiaren Kalea 22</t>
  </si>
  <si>
    <t xml:space="preserve">-1.678647184307537,42.78830247967628,0</t>
  </si>
  <si>
    <t xml:space="preserve">Zizur Nagusia</t>
  </si>
  <si>
    <t xml:space="preserve">Azella Kalea 37</t>
  </si>
  <si>
    <t xml:space="preserve">-1.684002670075522,42.78973084503632,0</t>
  </si>
  <si>
    <t xml:space="preserve">San Cristobal Ingurubidea 73</t>
  </si>
  <si>
    <t xml:space="preserve">-1.687929819398857,42.78856931896695,0</t>
  </si>
  <si>
    <t xml:space="preserve">Etxesakan Kalea</t>
  </si>
  <si>
    <t xml:space="preserve">Rotonda handitik eskuinerantz ateratzean</t>
  </si>
  <si>
    <t xml:space="preserve">-1.693845430923668,42.78966972515618,0</t>
  </si>
  <si>
    <t xml:space="preserve">Belaskoaingo etorbidea 32-34</t>
  </si>
  <si>
    <t xml:space="preserve">-1.69590439515435,42.7929779526714,0</t>
  </si>
  <si>
    <t xml:space="preserve">Zizur Nagusitik Barañainerako bidean</t>
  </si>
  <si>
    <t xml:space="preserve">Bidean</t>
  </si>
  <si>
    <t xml:space="preserve">Bidean trenbidea gurutzatu baino lehen</t>
  </si>
  <si>
    <t xml:space="preserve">-1.695138764465861,42.79781335197522,0</t>
  </si>
  <si>
    <t xml:space="preserve">Barañain</t>
  </si>
  <si>
    <t xml:space="preserve">El Valle Etorbidea</t>
  </si>
  <si>
    <t xml:space="preserve">-1.686407563373175,42.80181442956257,0</t>
  </si>
  <si>
    <t xml:space="preserve">Eultza etorbidea 36</t>
  </si>
  <si>
    <t xml:space="preserve">-1.694072428002052,42.80260198903501,0</t>
  </si>
  <si>
    <t xml:space="preserve">Kultura Kaleako zebrabidea (kirolen etorbidea baino lehen)</t>
  </si>
  <si>
    <t xml:space="preserve">-1.68561816763222,42.80450315741305,0</t>
  </si>
  <si>
    <t xml:space="preserve">Remiro Goñi kalea 34</t>
  </si>
  <si>
    <t xml:space="preserve">-1.678485361565151,42.8023726924484,0</t>
  </si>
  <si>
    <t xml:space="preserve">Benitez Concepcion Kalea 24-26</t>
  </si>
  <si>
    <t xml:space="preserve">-1.670739050741045,42.80365286501047,0</t>
  </si>
  <si>
    <t xml:space="preserve">Barañaindik Orkoienerako bidean (Landaben)</t>
  </si>
  <si>
    <t xml:space="preserve">Miluze errepidea</t>
  </si>
  <si>
    <t xml:space="preserve">-1.678962663494941,42.80842775768942,0</t>
  </si>
  <si>
    <t xml:space="preserve">Landaben C Kalea, 12</t>
  </si>
  <si>
    <t xml:space="preserve">-1.686708415583769,42.81225828342737,0</t>
  </si>
  <si>
    <t xml:space="preserve">NA 30</t>
  </si>
  <si>
    <t xml:space="preserve">-1.691938670927963,42.81555157794323,0</t>
  </si>
  <si>
    <t xml:space="preserve">Orkoien</t>
  </si>
  <si>
    <t xml:space="preserve">PA 30</t>
  </si>
  <si>
    <t xml:space="preserve">-1.694452927208425,42.81926954236206,0</t>
  </si>
  <si>
    <t xml:space="preserve">NA 700</t>
  </si>
  <si>
    <t xml:space="preserve">-1.696320304294018,42.82270941233981,0</t>
  </si>
  <si>
    <t xml:space="preserve">Orkoiendik Berriozarrera bidean (Agustinos)</t>
  </si>
  <si>
    <t xml:space="preserve">Iruñerria industrigunea I, G kalea 30</t>
  </si>
  <si>
    <t xml:space="preserve">-1.690413492732025,42.82365326503806,0</t>
  </si>
  <si>
    <t xml:space="preserve">Aitzoaingo Zalduko errepidea errepidea</t>
  </si>
  <si>
    <t xml:space="preserve">-1.685383810689258,42.83008330906497,0</t>
  </si>
  <si>
    <t xml:space="preserve">Berriozar</t>
  </si>
  <si>
    <t xml:space="preserve">Aitzoaingo Zalduko Kalea 2</t>
  </si>
  <si>
    <t xml:space="preserve">-1.680746477843144,42.83518219980105,0</t>
  </si>
  <si>
    <t xml:space="preserve">Etxaburua Kalea, </t>
  </si>
  <si>
    <t xml:space="preserve">Etxaburua Kalea, Eroskiaren parean</t>
  </si>
  <si>
    <t xml:space="preserve">-1.674132685446555,42.83600285368517,0</t>
  </si>
  <si>
    <t xml:space="preserve">Buztintxuri</t>
  </si>
  <si>
    <t xml:space="preserve">Gipuzkoa etorbidea</t>
  </si>
  <si>
    <t xml:space="preserve">-1.668214002869671,42.83285971569186,0</t>
  </si>
  <si>
    <t xml:space="preserve">Maria Biskarret Kalea 39</t>
  </si>
  <si>
    <t xml:space="preserve">-1.664131420469377,42.83337874032594,0</t>
  </si>
  <si>
    <t xml:space="preserve">Ardantzeta Kalea 20</t>
  </si>
  <si>
    <t xml:space="preserve">-1.66984470041173,42.83697610235265,0</t>
  </si>
  <si>
    <t xml:space="preserve">Gipuzkoa etorbidean, </t>
  </si>
  <si>
    <t xml:space="preserve">Gipuzkoa etorbidean, Repsol gasolindegiaren sarreran, rotondan sartu baino lehen</t>
  </si>
  <si>
    <t xml:space="preserve">-1.677491932569175,42.839897188213,0</t>
  </si>
  <si>
    <t xml:space="preserve">Aizoain</t>
  </si>
  <si>
    <t xml:space="preserve">Gipuzkoako errepidea 3</t>
  </si>
  <si>
    <t xml:space="preserve">-1.68360625455847,42.84461824748329,0</t>
  </si>
  <si>
    <t xml:space="preserve">Berriobeiti/goiti</t>
  </si>
  <si>
    <t xml:space="preserve">Berriozartik Lizasora errepidea 25</t>
  </si>
  <si>
    <t xml:space="preserve">-1.683173696285339,42.85007946137736,0</t>
  </si>
  <si>
    <t xml:space="preserve">Berriozartik Lizasora errepidea 1</t>
  </si>
  <si>
    <t xml:space="preserve">-1.68381360406991,42.85577539170438,0</t>
  </si>
  <si>
    <t xml:space="preserve">NA4100 – 35</t>
  </si>
  <si>
    <t xml:space="preserve">-1.687578290376905,42.86043020263403,0</t>
  </si>
  <si>
    <t xml:space="preserve">Berriobeititik Ollakarizketarako bidean</t>
  </si>
  <si>
    <t xml:space="preserve">NA4100 – 32</t>
  </si>
  <si>
    <t xml:space="preserve">-1.690350619358467,42.86740858837141,0</t>
  </si>
  <si>
    <t xml:space="preserve">Ollakarizketa</t>
  </si>
  <si>
    <t xml:space="preserve">NA4100 – 80</t>
  </si>
  <si>
    <t xml:space="preserve">-1.691342091742221,42.87459313012919,0</t>
  </si>
  <si>
    <t xml:space="preserve">Ollakarizketatik Markalainerako bidean</t>
  </si>
  <si>
    <t xml:space="preserve">NA4100 – </t>
  </si>
  <si>
    <t xml:space="preserve">NA4100 – Herrian sartzeko kartela baino 50m lehenago</t>
  </si>
  <si>
    <t xml:space="preserve">-1.693721853497906,42.88055132217184,0</t>
  </si>
  <si>
    <t xml:space="preserve">Markalain</t>
  </si>
  <si>
    <t xml:space="preserve">NA4100 – 9</t>
  </si>
  <si>
    <t xml:space="preserve">-1.693478794039426,42.88643203199469,0</t>
  </si>
  <si>
    <t xml:space="preserve">NA4100 – Zubia pasa eta 50mra</t>
  </si>
  <si>
    <t xml:space="preserve">-1.692130191425304,42.89226738327574,0</t>
  </si>
  <si>
    <t xml:space="preserve">NA4100 </t>
  </si>
  <si>
    <t xml:space="preserve">NA4100 Markalain herria pasa eta segituan</t>
  </si>
  <si>
    <t xml:space="preserve">-1.696653440594673,42.8997134976089,0</t>
  </si>
  <si>
    <t xml:space="preserve">Markalainetik Eguaratseko bidean</t>
  </si>
  <si>
    <t xml:space="preserve">NA4100 “Bihurgunea” eta “Izotza” seinaletatik 50 bat metro aurrera</t>
  </si>
  <si>
    <t xml:space="preserve">-1.700764740533954,42.90449965674371,0</t>
  </si>
  <si>
    <t xml:space="preserve">NA4100 Ataburuko gaina, “Atetz ibarra” seinalearen parean.</t>
  </si>
  <si>
    <t xml:space="preserve">-1.701594748943247,42.90795625463604,0</t>
  </si>
  <si>
    <t xml:space="preserve">NA4100 9. km</t>
  </si>
  <si>
    <t xml:space="preserve">NA4100 9. km-tik 100 metro aurrera</t>
  </si>
  <si>
    <t xml:space="preserve">-1.698316567294601,42.91451031714992,0</t>
  </si>
  <si>
    <t xml:space="preserve">Eguarats</t>
  </si>
  <si>
    <t xml:space="preserve">Na4100</t>
  </si>
  <si>
    <t xml:space="preserve">Na4100 Eguaratsera sartu baino 50 m lehen. Sagar arbola bakarra ezkerrean.</t>
  </si>
  <si>
    <t xml:space="preserve">-1.693524995772865,42.92056088698909,0</t>
  </si>
  <si>
    <t xml:space="preserve">Eguaratsetik Gaskuerako bidean</t>
  </si>
  <si>
    <t xml:space="preserve">NA4100 “Bihurgune bikoitza”ren kartelaren ondoan.</t>
  </si>
  <si>
    <t xml:space="preserve">-1.691402441253359,42.92637861831111,0</t>
  </si>
  <si>
    <t xml:space="preserve">NA4100</t>
  </si>
  <si>
    <t xml:space="preserve">NA4100 Egurrezko etxola baino 20m aurrerago</t>
  </si>
  <si>
    <t xml:space="preserve">-1.688053684610944,42.93248927831074,0</t>
  </si>
  <si>
    <t xml:space="preserve">NA4100 “Granja”ra sartzeko ataka berdearen parean</t>
  </si>
  <si>
    <t xml:space="preserve">-1.679098360283806,42.93507743314186,0</t>
  </si>
  <si>
    <t xml:space="preserve">Gaskue</t>
  </si>
  <si>
    <t xml:space="preserve">NA4100 Gaskueko bidegurutzea baino 45 m atzerago.</t>
  </si>
  <si>
    <t xml:space="preserve">-1.67087863734487,42.93836947374846,0</t>
  </si>
  <si>
    <t xml:space="preserve">Gaskuetik Gelbntzurako bidean</t>
  </si>
  <si>
    <t xml:space="preserve">NA4100 Errepide ezkerreko kunetan zabalgunea.</t>
  </si>
  <si>
    <t xml:space="preserve">-1.666545283729123,42.94445880884429,0</t>
  </si>
  <si>
    <t xml:space="preserve">Gelbentzu</t>
  </si>
  <si>
    <t xml:space="preserve">NA4100 Labaderotik 30m aurrera</t>
  </si>
  <si>
    <t xml:space="preserve">-1.668518312111277,42.95006713760996,0</t>
  </si>
  <si>
    <t xml:space="preserve">NA4100 Etxe atarian</t>
  </si>
  <si>
    <t xml:space="preserve">-1.675936325252014,42.95394000145993,0</t>
  </si>
  <si>
    <t xml:space="preserve">Gelbentzutik Lizasorako bidean</t>
  </si>
  <si>
    <t xml:space="preserve">NA4100 “Debekatua aurreratzea” seinalea baino 30 m atzera</t>
  </si>
  <si>
    <t xml:space="preserve">-1.679736663678646,42.96044529365614,0</t>
  </si>
  <si>
    <t xml:space="preserve">Lizaso</t>
  </si>
  <si>
    <t xml:space="preserve">NA411 </t>
  </si>
  <si>
    <t xml:space="preserve">NA411 Lizasoko sarreran, Coviran zaharra baino 30 m aurrera</t>
  </si>
  <si>
    <t xml:space="preserve">-1.684933671125455,42.96648224989919,0</t>
  </si>
  <si>
    <t xml:space="preserve">Lzasotik Larraintzarreko bidean</t>
  </si>
  <si>
    <t xml:space="preserve">NA411 “Bihurgune bikoitza”+ “40 gomendatua”seinalea</t>
  </si>
  <si>
    <t xml:space="preserve">-1.689224789174129,42.9725218940432,0</t>
  </si>
  <si>
    <t xml:space="preserve">Larraintzar</t>
  </si>
  <si>
    <t xml:space="preserve">San Pedro kalea</t>
  </si>
  <si>
    <t xml:space="preserve">Pistako bidegurutzean, herrira sartu baino 100 bat m atzera</t>
  </si>
  <si>
    <t xml:space="preserve">-1.695881131448348,42.97500624898846,0</t>
  </si>
  <si>
    <t xml:space="preserve">Larraintzarretik Iraizotzeko bidean</t>
  </si>
  <si>
    <t xml:space="preserve">NA4161</t>
  </si>
  <si>
    <t xml:space="preserve">NA4161Errepide ondoko bi txaleten tartean.</t>
  </si>
  <si>
    <t xml:space="preserve">-1.693793361424356,42.97824532870694,0</t>
  </si>
  <si>
    <t xml:space="preserve">NA4161 </t>
  </si>
  <si>
    <t xml:space="preserve">NA4161 Bergarenea landetxearen azpiko bihurgunea, pista hasiera</t>
  </si>
  <si>
    <t xml:space="preserve">-1.688960819348461,42.98368600787027,0</t>
  </si>
  <si>
    <t xml:space="preserve">NA4161 Txaletak baino 70 m atzera, pista eskuinera</t>
  </si>
  <si>
    <t xml:space="preserve">-1.682917320980803,42.98917489860928,0</t>
  </si>
  <si>
    <t xml:space="preserve">Iraizotz</t>
  </si>
  <si>
    <t xml:space="preserve">NA4230 </t>
  </si>
  <si>
    <t xml:space="preserve">NA4230 “Debekatua aurreratzea” seinalea, bidegurutzetik 100m-ra</t>
  </si>
  <si>
    <t xml:space="preserve">-1.676028873613978,42.99094724326655,0</t>
  </si>
  <si>
    <t xml:space="preserve">Iraizotzetik Zenotzerako bidean</t>
  </si>
  <si>
    <t xml:space="preserve">NA4230</t>
  </si>
  <si>
    <t xml:space="preserve">NA4230 “Bihurgunea” seinale bi. “2. km” seinaletik 20 m aurrea</t>
  </si>
  <si>
    <t xml:space="preserve">-1.678383739325088,42.98422977337376,0</t>
  </si>
  <si>
    <t xml:space="preserve">Zenotz</t>
  </si>
  <si>
    <t xml:space="preserve">NA4230 Zenotz baino 100 m lehenago. Borda xuria baino lehen. “Izotza” seinalea.</t>
  </si>
  <si>
    <t xml:space="preserve">-1.67672184597734,42.97772440304218,0</t>
  </si>
  <si>
    <t xml:space="preserve">Gerendiain</t>
  </si>
  <si>
    <t xml:space="preserve">NA4230 Gerendiain sarrera. Zebrabidean.</t>
  </si>
  <si>
    <t xml:space="preserve">-1.676243895097357,42.9706293255126,0</t>
  </si>
  <si>
    <t xml:space="preserve">Gerendiainetik Latasarako bidean</t>
  </si>
  <si>
    <t xml:space="preserve">N411 </t>
  </si>
  <si>
    <t xml:space="preserve">N411 “Bihurgunea” azken seinalea, zuzengune hasiera</t>
  </si>
  <si>
    <t xml:space="preserve">-1.674963229270601,42.96364771394673,0</t>
  </si>
  <si>
    <t xml:space="preserve">N411 “Kontuz oreinak” seinaletik 40 m aurrera</t>
  </si>
  <si>
    <t xml:space="preserve">-1.667407180776076,42.95900577903556,0</t>
  </si>
  <si>
    <t xml:space="preserve">N411 Pista eskuinera (asfaltatu gabea)</t>
  </si>
  <si>
    <t xml:space="preserve">-1.659966198598736,42.95434953939648,0</t>
  </si>
  <si>
    <t xml:space="preserve">Latasa</t>
  </si>
  <si>
    <t xml:space="preserve">N411 Latasatik atera eta berehala, negutegia.</t>
  </si>
  <si>
    <t xml:space="preserve">-1.652476384033162,42.9506792117101,0</t>
  </si>
  <si>
    <t xml:space="preserve">Latasatik Erriparako bidean</t>
  </si>
  <si>
    <t xml:space="preserve">N411</t>
  </si>
  <si>
    <t xml:space="preserve">N411 “Bihurgune bikoitza”+”50 gomendatua” seinalea baino 30 m atzera</t>
  </si>
  <si>
    <t xml:space="preserve">-1.646741312364016,42.94508242543024,0</t>
  </si>
  <si>
    <t xml:space="preserve">Erripa </t>
  </si>
  <si>
    <t xml:space="preserve">N411 Erripa baino 170m lehen, azken “bihurgune” seinalea</t>
  </si>
  <si>
    <t xml:space="preserve">-1.641289154887303,42.94112368415654,0</t>
  </si>
  <si>
    <t xml:space="preserve">Erripa</t>
  </si>
  <si>
    <t xml:space="preserve">N411 Erripako azken etxe-txaletaren parean</t>
  </si>
  <si>
    <t xml:space="preserve">-1.637604025657434,42.93459806926403,0</t>
  </si>
  <si>
    <t xml:space="preserve">Ziaurritz</t>
  </si>
  <si>
    <t xml:space="preserve">N411 Ziaurrizko bidegurutzetik 170 m aurrera, poste elektrikoaren parean, bihurgune baino 50 m atzera</t>
  </si>
  <si>
    <t xml:space="preserve">-1.63292787621804,42.92948899328399,0</t>
  </si>
  <si>
    <t xml:space="preserve">Ziaurritzetik Ostizerako bidean</t>
  </si>
  <si>
    <t xml:space="preserve">N411 “27. KM” </t>
  </si>
  <si>
    <t xml:space="preserve">N411 “27. KM” seinalean</t>
  </si>
  <si>
    <t xml:space="preserve">-1.62705343745317,42.92413362189983,0</t>
  </si>
  <si>
    <t xml:space="preserve">N411 Ostizko bidegurutzea baino 100 m atzera. Pista sarrera ezkerretara</t>
  </si>
  <si>
    <t xml:space="preserve">-1.622054594653742,42.9187754130183,0</t>
  </si>
  <si>
    <t xml:space="preserve">Ostiz</t>
  </si>
  <si>
    <t xml:space="preserve">San Juan Kalea 47</t>
  </si>
  <si>
    <t xml:space="preserve">-1.617820465611972,42.91393586942567,0</t>
  </si>
  <si>
    <t xml:space="preserve">Enderitz</t>
  </si>
  <si>
    <t xml:space="preserve">NA8169</t>
  </si>
  <si>
    <t xml:space="preserve">NA8169 rotondara iritsi baino 100m lehenago</t>
  </si>
  <si>
    <t xml:space="preserve">-1.612894121537748,42.90711449365394,0</t>
  </si>
  <si>
    <t xml:space="preserve">Enderitzetik Olaberako bidean</t>
  </si>
  <si>
    <t xml:space="preserve">Irun errepidea,</t>
  </si>
  <si>
    <t xml:space="preserve">Irun errepidea, larre batera sartzeko dagoen harrizko sarbidean</t>
  </si>
  <si>
    <t xml:space="preserve">-1.611017867778479,42.90121698019301,0</t>
  </si>
  <si>
    <t xml:space="preserve">Olabe</t>
  </si>
  <si>
    <t xml:space="preserve">Irun errepidea. </t>
  </si>
  <si>
    <t xml:space="preserve">Irun errepidea. Egurrezko hesi batzuk dauden tokian</t>
  </si>
  <si>
    <t xml:space="preserve">-1.608295348331055,42.89427944328938,0</t>
  </si>
  <si>
    <t xml:space="preserve">Olabetik Soraurenerako bidean</t>
  </si>
  <si>
    <t xml:space="preserve">Irun errepidea 4</t>
  </si>
  <si>
    <t xml:space="preserve">-1.605081122267636,42.8882575574848,0</t>
  </si>
  <si>
    <t xml:space="preserve">Sorauren</t>
  </si>
  <si>
    <t xml:space="preserve">Ibaiondo Kalea 2</t>
  </si>
  <si>
    <t xml:space="preserve">-1.605936689439426,42.88253893768101,0</t>
  </si>
  <si>
    <t xml:space="preserve">Soraurenetik Arrerako bidean</t>
  </si>
  <si>
    <t xml:space="preserve">Irun errepidea 3</t>
  </si>
  <si>
    <t xml:space="preserve">Irun errepidera sartzean dagoen “stopa” baino lehen</t>
  </si>
  <si>
    <t xml:space="preserve">-1.608883205737138,42.87562500433177,0</t>
  </si>
  <si>
    <t xml:space="preserve">San Andres Kalea 23</t>
  </si>
  <si>
    <t xml:space="preserve">-1.609112790857723,42.86939903913533,0</t>
  </si>
  <si>
    <t xml:space="preserve">San Andres Kalea, </t>
  </si>
  <si>
    <t xml:space="preserve">San Andres Kalea, rotondara sartu baino lehen</t>
  </si>
  <si>
    <t xml:space="preserve">-1.611749506938246,42.86358437970718,0</t>
  </si>
  <si>
    <t xml:space="preserve">Arre</t>
  </si>
  <si>
    <t xml:space="preserve">N-121 km 21</t>
  </si>
  <si>
    <t xml:space="preserve">N-121 21aren altuerara. Zalditegi baten parean</t>
  </si>
  <si>
    <t xml:space="preserve">-1.61677200242788,42.85887095888814,0</t>
  </si>
  <si>
    <t xml:space="preserve">Arretik Atarrabiarako bidean</t>
  </si>
  <si>
    <t xml:space="preserve">NA2552 </t>
  </si>
  <si>
    <t xml:space="preserve">NA2552 aldapa jaitsi baino lehen</t>
  </si>
  <si>
    <t xml:space="preserve">-1.619700390973723,42.85450730202127,0</t>
  </si>
  <si>
    <t xml:space="preserve">Arretik Orikainera dagoen errepidean. 6.</t>
  </si>
  <si>
    <t xml:space="preserve">Orikain herria bukatzen den kartelean</t>
  </si>
  <si>
    <t xml:space="preserve">-1.622146154293402,42.84903624371134,0</t>
  </si>
  <si>
    <t xml:space="preserve">Arretik Orikainera dagoen errepidean. </t>
  </si>
  <si>
    <t xml:space="preserve">Arretik Orikainera dagoen errepidean. 52. AM lighting in motionen parean</t>
  </si>
  <si>
    <t xml:space="preserve">-1.616614643640609,42.84467796970225,0</t>
  </si>
  <si>
    <t xml:space="preserve">Arretik Orikainera dagoen errepidean.</t>
  </si>
  <si>
    <t xml:space="preserve">Arretik Orikainera dagoen errepidean. 3. Villavesa geltokiaren parean</t>
  </si>
  <si>
    <t xml:space="preserve">-1.609672517666295,42.84081641774947,0</t>
  </si>
  <si>
    <t xml:space="preserve">Atarrabia</t>
  </si>
  <si>
    <t xml:space="preserve">NA2517.</t>
  </si>
  <si>
    <t xml:space="preserve">NA2517. Aldaparen erdian, kurbaren erdian.</t>
  </si>
  <si>
    <t xml:space="preserve">-1.605048131040666,42.83554417072195,0</t>
  </si>
  <si>
    <t xml:space="preserve">San Francisco Javier Colonia 27</t>
  </si>
  <si>
    <t xml:space="preserve">-1.60846737809357,42.83460819061099,0</t>
  </si>
  <si>
    <t xml:space="preserve">Nuestra Señora del Rosario Kalea 13</t>
  </si>
  <si>
    <t xml:space="preserve">-1.609177057573642,42.83191397101626,0</t>
  </si>
  <si>
    <t xml:space="preserve">Errotonda</t>
  </si>
  <si>
    <t xml:space="preserve">-1.612264002646143,42.8315815712738,0</t>
  </si>
  <si>
    <t xml:space="preserve">Txantrea</t>
  </si>
  <si>
    <t xml:space="preserve">Atarrabia Etorbidea,</t>
  </si>
  <si>
    <t xml:space="preserve">Hotelaren zebrabidean</t>
  </si>
  <si>
    <t xml:space="preserve">-1.619286760168066,42.83139342339469,0</t>
  </si>
  <si>
    <t xml:space="preserve">Atarrabia Etorbidea, 53</t>
  </si>
  <si>
    <t xml:space="preserve">Don Carlos hotelaren parean</t>
  </si>
  <si>
    <t xml:space="preserve">-1.628493245389546,42.83142469029194,0</t>
  </si>
  <si>
    <t xml:space="preserve">Antsoain</t>
  </si>
  <si>
    <t xml:space="preserve">Capuchinos Kalea, 1</t>
  </si>
  <si>
    <t xml:space="preserve">Uhartera sartzeko dagoen aldapa horren erdian</t>
  </si>
  <si>
    <t xml:space="preserve">-1.635164215412698,42.83190974550183,0</t>
  </si>
  <si>
    <t xml:space="preserve">Lapurbide kalea 6</t>
  </si>
  <si>
    <t xml:space="preserve">NA4200 – 44. Zubia pasa baino lehen.</t>
  </si>
  <si>
    <t xml:space="preserve">-1.639122755662681,42.83284419671462,0</t>
  </si>
  <si>
    <t xml:space="preserve">Antsoain Errepidea 11</t>
  </si>
  <si>
    <t xml:space="preserve">PA30 214. Rotondara sartu baino lehen</t>
  </si>
  <si>
    <t xml:space="preserve">-1.644680722524258,42.83226820866204,0</t>
  </si>
  <si>
    <t xml:space="preserve">Aita Andoain kalea 219</t>
  </si>
  <si>
    <t xml:space="preserve">NA8107 . 1. Villavesa geltokiaren parean</t>
  </si>
  <si>
    <t xml:space="preserve">-1.638455420856666,42.83017716543165,0</t>
  </si>
  <si>
    <t xml:space="preserve">Ororbia Kalea 19</t>
  </si>
  <si>
    <t xml:space="preserve">Olatz Etorbidea 3</t>
  </si>
  <si>
    <t xml:space="preserve">-1.631814642512232,42.83005044925543,0</t>
  </si>
  <si>
    <t xml:space="preserve">San Kristobal Kalea 28</t>
  </si>
  <si>
    <t xml:space="preserve">Urbasa Kalea 1</t>
  </si>
  <si>
    <t xml:space="preserve">-1.629583530787211,42.82912106434562,0</t>
  </si>
  <si>
    <t xml:space="preserve">Burlatarako bidea</t>
  </si>
  <si>
    <t xml:space="preserve">Europar Batasunaren Etorbidea 17. Rotondara sartu baino lehen.</t>
  </si>
  <si>
    <t xml:space="preserve">-1.620364519526125,42.82903875697564,0</t>
  </si>
  <si>
    <t xml:space="preserve">Burlata</t>
  </si>
  <si>
    <t xml:space="preserve">Ezkababidea Kalea, 10</t>
  </si>
  <si>
    <t xml:space="preserve">Nafarroako Erresuma Etorbidea 5</t>
  </si>
  <si>
    <t xml:space="preserve">-1.619136948010736,42.82529191665713,0</t>
  </si>
  <si>
    <t xml:space="preserve">Ermitako kalea, 26</t>
  </si>
  <si>
    <t xml:space="preserve">Sarrigurengo rotonda handitik ateratzean, (Iruñeruntz)</t>
  </si>
  <si>
    <t xml:space="preserve">-1.613386618281185,42.82556284055357,0</t>
  </si>
  <si>
    <t xml:space="preserve">Andreszar kalea, 47</t>
  </si>
  <si>
    <t xml:space="preserve">Erripagaina Etorbidea 11</t>
  </si>
  <si>
    <t xml:space="preserve">-1.60814558674759,42.82925162634682,0</t>
  </si>
  <si>
    <t xml:space="preserve">Uharte</t>
  </si>
  <si>
    <t xml:space="preserve">Olaz Chipi errepidea 1</t>
  </si>
  <si>
    <t xml:space="preserve">-1.601493158871187,42.82974797987539,0</t>
  </si>
  <si>
    <t xml:space="preserve">Dorraburu kalea</t>
  </si>
  <si>
    <t xml:space="preserve">-1.595024290827887,42.83090698988664,0</t>
  </si>
  <si>
    <t xml:space="preserve">NA4200 – 44. </t>
  </si>
  <si>
    <t xml:space="preserve">-1.587365786520618,42.83225465134961,0</t>
  </si>
  <si>
    <t xml:space="preserve">Uhartetik Olatzeraklo BIDEAN</t>
  </si>
  <si>
    <t xml:space="preserve">PA30 214. </t>
  </si>
  <si>
    <t xml:space="preserve">-1.584948266817334,42.82625927954915,0</t>
  </si>
  <si>
    <t xml:space="preserve">Olatz </t>
  </si>
  <si>
    <t xml:space="preserve">NA8107 . 1. </t>
  </si>
  <si>
    <t xml:space="preserve">-1.586950523353765,42.8202700247666,0</t>
  </si>
  <si>
    <t xml:space="preserve">Sarriguren</t>
  </si>
  <si>
    <t xml:space="preserve">-1.589689586702339,42.81638375768056,0</t>
  </si>
  <si>
    <t xml:space="preserve">-1.59135038026851,42.81158697022019,0</t>
  </si>
  <si>
    <t xml:space="preserve">Europar Batasunaren Etorbidea 17.</t>
  </si>
  <si>
    <t xml:space="preserve">-1.592268074968062,42.80973040996103,0</t>
  </si>
  <si>
    <t xml:space="preserve">-1.598798595183859,42.8110688642977,0</t>
  </si>
  <si>
    <t xml:space="preserve">Erripagaina</t>
  </si>
  <si>
    <t xml:space="preserve">PA33</t>
  </si>
  <si>
    <t xml:space="preserve">-1.604364692878932,42.81411335697824,0</t>
  </si>
  <si>
    <t xml:space="preserve">Mendillorri</t>
  </si>
  <si>
    <t xml:space="preserve">-1.612051634449115,42.81627142671214,0</t>
  </si>
  <si>
    <t xml:space="preserve">Etxalatz Jaurerriaren Kalea 5</t>
  </si>
  <si>
    <t xml:space="preserve">-1.613926392331781,42.813761255811,0</t>
  </si>
  <si>
    <t xml:space="preserve">Eguilbati Jaurerriaren Kalea 1.</t>
  </si>
  <si>
    <t xml:space="preserve">Eguilbati Jaurerriaren Kalea 1. Bidegurutzetik ateratzean.</t>
  </si>
  <si>
    <t xml:space="preserve">-1.611229406365836,42.81045765854281,0</t>
  </si>
  <si>
    <t xml:space="preserve">Mutiloa</t>
  </si>
  <si>
    <t xml:space="preserve">Campamento Mendia Kalea  361  </t>
  </si>
  <si>
    <t xml:space="preserve">Campamento Mendia Kale amaieran dagoen bidean. 361  zenbakia pasa eta gero.</t>
  </si>
  <si>
    <t xml:space="preserve">-1.613521552082458,42.80540337688362,0</t>
  </si>
  <si>
    <t xml:space="preserve">Burundoa Kalea 67</t>
  </si>
  <si>
    <t xml:space="preserve">-1.615947848524377,42.80267297290677,0</t>
  </si>
  <si>
    <t xml:space="preserve">Lezkairu</t>
  </si>
  <si>
    <t xml:space="preserve">Eguzki Plaza 17</t>
  </si>
  <si>
    <t xml:space="preserve">-1.619220673579365,42.80015070696235,0</t>
  </si>
  <si>
    <t xml:space="preserve">Lakuondo Plaza 13</t>
  </si>
  <si>
    <t xml:space="preserve">-1.622066118341956,42.80493403050387,0</t>
  </si>
  <si>
    <t xml:space="preserve">Eguesibar Kalea, </t>
  </si>
  <si>
    <t xml:space="preserve">Eguesibar Kalean dagoen Haur Eskolaren parean</t>
  </si>
  <si>
    <t xml:space="preserve">-1.626340465608247,42.80939837825277,0</t>
  </si>
  <si>
    <t xml:space="preserve">San Juan Pablo II. Etorbidea 1</t>
  </si>
  <si>
    <t xml:space="preserve">-1.63057874235124,42.8067955829065,0</t>
  </si>
  <si>
    <t xml:space="preserve">Maria Lakuntza Kalea 2</t>
  </si>
  <si>
    <t xml:space="preserve">-1.629771849506529,42.8023597916885,0</t>
  </si>
  <si>
    <t xml:space="preserve">Sadar</t>
  </si>
  <si>
    <t xml:space="preserve">Sadar Kalea.</t>
  </si>
  <si>
    <t xml:space="preserve">Sadar Kalea. Egoitzaren parean, pixka bat aurrerago. Rotondara sartu baino 50 metro aurrerago</t>
  </si>
  <si>
    <t xml:space="preserve">-1.630638640673372,42.7976439467333,0</t>
  </si>
  <si>
    <t xml:space="preserve">Sadar Kalea. </t>
  </si>
  <si>
    <t xml:space="preserve">Sadar Kalea. Osasunaren dendaren parean.</t>
  </si>
  <si>
    <t xml:space="preserve">-1.636573146110378,42.79730260902029,0</t>
  </si>
  <si>
    <t xml:space="preserve">Arrosadia</t>
  </si>
  <si>
    <t xml:space="preserve">Katalunia etorbidea</t>
  </si>
  <si>
    <t xml:space="preserve">NUParen parkingaren sarreran.</t>
  </si>
  <si>
    <t xml:space="preserve">-1.638495097548298,42.80069034081225,0</t>
  </si>
  <si>
    <t xml:space="preserve">Sebastian de Albero Kalea 1</t>
  </si>
  <si>
    <t xml:space="preserve">-1.637424038266193,42.80344383403228,0</t>
  </si>
  <si>
    <t xml:space="preserve">Blas de Laserna Kalea 62</t>
  </si>
  <si>
    <t xml:space="preserve">-1.641731265621386,42.8030714450959,0</t>
  </si>
  <si>
    <t xml:space="preserve">Iturrama</t>
  </si>
  <si>
    <t xml:space="preserve">Zangoza Kalea 51. </t>
  </si>
  <si>
    <t xml:space="preserve">Zangoza Kalea 51. Rotondara sartu baino lehen.</t>
  </si>
  <si>
    <t xml:space="preserve">-1.64378345869714,42.80640971909857,0</t>
  </si>
  <si>
    <t xml:space="preserve">Serafin Olabe Kalea 13. </t>
  </si>
  <si>
    <t xml:space="preserve">Serafin Olabe Kalea 13. Rotondatik ateratzean</t>
  </si>
  <si>
    <t xml:space="preserve">-1.650223330719176,42.8064044199288,0</t>
  </si>
  <si>
    <t xml:space="preserve">Iturrama Kalea 28</t>
  </si>
  <si>
    <t xml:space="preserve">-1.654911819487849,42.80556505340741,0</t>
  </si>
  <si>
    <t xml:space="preserve">Fuente del Hierro Kalea 1</t>
  </si>
  <si>
    <t xml:space="preserve">-1.652956835269758,42.80962776282845,0</t>
  </si>
  <si>
    <t xml:space="preserve">Barañaingo Etorbidea 2</t>
  </si>
  <si>
    <t xml:space="preserve">-1.655646198161681,42.81356389985904,0</t>
  </si>
  <si>
    <t xml:space="preserve">Alde Zaharra</t>
  </si>
  <si>
    <t xml:space="preserve">Navas de Tolosa Kalea 21</t>
  </si>
  <si>
    <t xml:space="preserve">-1.649213267416838,42.81552485317629,0</t>
  </si>
  <si>
    <t xml:space="preserve">Sanduandia Kalea 11</t>
  </si>
  <si>
    <t xml:space="preserve">-1.649444169859924,42.81844207162941,0</t>
  </si>
  <si>
    <t xml:space="preserve">San Frantzisko Kalea 29</t>
  </si>
  <si>
    <t xml:space="preserve">-1.648770610028834,42.81715773821974,0</t>
  </si>
  <si>
    <t xml:space="preserve">Udal Plaza</t>
  </si>
  <si>
    <t xml:space="preserve">Udaletxea</t>
  </si>
  <si>
    <t xml:space="preserve">-1.644123654234461,42.81832339533627,0</t>
  </si>
  <si>
    <t xml:space="preserve">Maiatzaren Bia Kalea 18</t>
  </si>
  <si>
    <t xml:space="preserve">-1.644199427717329,42.81952756852714,0</t>
  </si>
  <si>
    <t xml:space="preserve">Redin Kalea 4</t>
  </si>
  <si>
    <t xml:space="preserve">-1.641197555311649,42.82067892906974,0</t>
  </si>
  <si>
    <t xml:space="preserve">Estafeta Kalea, Xabier Kalearekin</t>
  </si>
  <si>
    <t xml:space="preserve">-1.642067177687139,42.81742138260275,0</t>
  </si>
  <si>
    <t xml:space="preserve">Mercaderes Kalea 6 / Txapitela / Calceteros. </t>
  </si>
  <si>
    <t xml:space="preserve">Mercaderes Kalea 6 / Txapitela / Calceteros. Bidegurutzean</t>
  </si>
  <si>
    <t xml:space="preserve">-1.64336901731164,42.81825686640111,0</t>
  </si>
  <si>
    <t xml:space="preserve">Zabalgunea</t>
  </si>
  <si>
    <t xml:space="preserve">Sarasate Etorbidearen amaieran, Parlamentuan</t>
  </si>
  <si>
    <t xml:space="preserve">-1.646744990471645,42.81497069925049,0</t>
  </si>
  <si>
    <t xml:space="preserve">San Ignacio Etorbidea 9. Garcia Ximenezekin gurutzatzean.</t>
  </si>
  <si>
    <t xml:space="preserve">-1.64309004731079,42.81394369464913,0</t>
  </si>
  <si>
    <t xml:space="preserve">Tafalla Kalea 21</t>
  </si>
  <si>
    <t xml:space="preserve">-1.63860105273796,42.81141474117448,0</t>
  </si>
  <si>
    <t xml:space="preserve">Arrieta kalea 11</t>
  </si>
  <si>
    <t xml:space="preserve">Nafarroa Beherako Etorbidea 1</t>
  </si>
  <si>
    <t xml:space="preserve">-1.639666747435569,42.81484440216553,0</t>
  </si>
  <si>
    <t xml:space="preserve">Arrotxapea</t>
  </si>
  <si>
    <t xml:space="preserve">Vergel Kalea</t>
  </si>
  <si>
    <t xml:space="preserve">San Frantzisko Kalea 9</t>
  </si>
  <si>
    <t xml:space="preserve">-1.639413496037816,42.82093934912768,0</t>
  </si>
  <si>
    <t xml:space="preserve">Pompelo Plaza 2</t>
  </si>
  <si>
    <t xml:space="preserve">Elizgibela Kalea 22</t>
  </si>
  <si>
    <t xml:space="preserve">-1.645434684397512,42.82301087057252,0</t>
  </si>
  <si>
    <t xml:space="preserve">Otsagabia Kalea 28</t>
  </si>
  <si>
    <t xml:space="preserve">-1.649480573653753,42.82472739192828,0</t>
  </si>
  <si>
    <t xml:space="preserve">Bernardino Tirapu Kalea 18</t>
  </si>
  <si>
    <t xml:space="preserve">-1.651202128007976,42.82462352644087,0</t>
  </si>
  <si>
    <t xml:space="preserve">Joakin Beunza 20</t>
  </si>
  <si>
    <t xml:space="preserve">-1.653597190163618,42.82399121867924,0</t>
  </si>
  <si>
    <t xml:space="preserve">Donibane</t>
  </si>
  <si>
    <t xml:space="preserve">-1.653514848868196,42.81972822734087,0</t>
  </si>
  <si>
    <t xml:space="preserve">Iratxe Monasterioa 24</t>
  </si>
  <si>
    <t xml:space="preserve">-1.660192092329876,42.81737083283561,0</t>
  </si>
  <si>
    <t xml:space="preserve">Martin Azpilkueta kalea 12</t>
  </si>
  <si>
    <t xml:space="preserve">-1.66289285043893,42.81407900701839,0</t>
  </si>
  <si>
    <t xml:space="preserve">Barañain Etorbidea, </t>
  </si>
  <si>
    <t xml:space="preserve">Barañain Etorbidea, Malon de Caiode iritsi baino lehenagoko zebrabidea</t>
  </si>
  <si>
    <t xml:space="preserve">-1.666150808074571,42.80887197486938,0</t>
  </si>
  <si>
    <t xml:space="preserve">Nafarroako Etorbidea</t>
  </si>
  <si>
    <t xml:space="preserve">Nafarroako Etorbidea (Donibane KE ate berdea)</t>
  </si>
  <si>
    <t xml:space="preserve">-1.667873553325355,42.81382144996102,0</t>
  </si>
  <si>
    <t xml:space="preserve">Sanduzelai</t>
  </si>
  <si>
    <t xml:space="preserve">Jose Alfonso eta Ildefonso Labayen doktorea kaleen bidegurutzea</t>
  </si>
  <si>
    <t xml:space="preserve">-1.667168034645607,42.81991820230259,0</t>
  </si>
  <si>
    <t xml:space="preserve">Alexander Fleming Doktorea kalea 12</t>
  </si>
  <si>
    <t xml:space="preserve">-1.663306597049552,42.82266825249518,0</t>
  </si>
  <si>
    <t xml:space="preserve">Sanduzelai Etorbidea </t>
  </si>
  <si>
    <t xml:space="preserve">Sanduzelai Etorbidea (Esparza harategiaren parean)</t>
  </si>
  <si>
    <t xml:space="preserve">-1.670799232439919,42.82032484359526,0</t>
  </si>
  <si>
    <t xml:space="preserve">Sanduzelai Etorbidea 38</t>
  </si>
  <si>
    <t xml:space="preserve">-1.68046021032912,42.8187962322238,0</t>
  </si>
  <si>
    <t xml:space="preserve">Iruñetik Arazurirako bidean</t>
  </si>
  <si>
    <t xml:space="preserve">Landaben E kalea. </t>
  </si>
  <si>
    <t xml:space="preserve">Landaben E kalea. Atik automotive 3enpresaren parean</t>
  </si>
  <si>
    <t xml:space="preserve">-1.687411206827689,42.8141471959775,0</t>
  </si>
  <si>
    <t xml:space="preserve">NA30.</t>
  </si>
  <si>
    <t xml:space="preserve">NA30. Polo parkeko kartinaren parean</t>
  </si>
  <si>
    <t xml:space="preserve">-1.69080730335,42.80941556577609,0</t>
  </si>
  <si>
    <t xml:space="preserve">NA30. </t>
  </si>
  <si>
    <t xml:space="preserve">NA30. 60Ko seinale batean (lurrean + seinalean)</t>
  </si>
  <si>
    <t xml:space="preserve">-1.698191787903991,42.80487028111209,0</t>
  </si>
  <si>
    <t xml:space="preserve">E Kalea</t>
  </si>
  <si>
    <t xml:space="preserve">C.E. Seinale bat dago: aparcamiento de personal. Porteria Nº 2</t>
  </si>
  <si>
    <t xml:space="preserve">-1.706559841788353,42.80443075520638,0</t>
  </si>
  <si>
    <t xml:space="preserve">E Kalea 5</t>
  </si>
  <si>
    <t xml:space="preserve">-1.711188347851903,42.8098469689011,0</t>
  </si>
  <si>
    <t xml:space="preserve">Arazuri</t>
  </si>
  <si>
    <t xml:space="preserve">B kalea. 4 aukera dauden bidegurutzean.</t>
  </si>
  <si>
    <t xml:space="preserve">-1.717197889206469,42.81458747059058,0</t>
  </si>
  <si>
    <t xml:space="preserve">Arazuritik Ororbiarako bidean</t>
  </si>
  <si>
    <t xml:space="preserve">NA700. 15. </t>
  </si>
  <si>
    <t xml:space="preserve">NA700. 15. Irteera kartela baino 25 metro lehenago.</t>
  </si>
  <si>
    <t xml:space="preserve">-1.724195514624594,42.81861673781371,0</t>
  </si>
  <si>
    <t xml:space="preserve">NA700.</t>
  </si>
  <si>
    <t xml:space="preserve">NA700. Eskuinera dagoen irteera bat baino 20m aurrerago. Harrizkoa da irteera.</t>
  </si>
  <si>
    <t xml:space="preserve">-1.734113146098519,42.81881383502339,0</t>
  </si>
  <si>
    <t xml:space="preserve">Ororbia</t>
  </si>
  <si>
    <t xml:space="preserve">NA700. 4. </t>
  </si>
  <si>
    <t xml:space="preserve">NA700. 4. Ororbiara sartzeko kartela baino 10m lehenago.</t>
  </si>
  <si>
    <t xml:space="preserve">-1.744867461899386,42.81770608073313,0</t>
  </si>
  <si>
    <t xml:space="preserve">Ororbiatik Iberorako bidean</t>
  </si>
  <si>
    <t xml:space="preserve">Lizarra errepidea 31. </t>
  </si>
  <si>
    <t xml:space="preserve">Lizarra errepidea 31. Ezkerrean dagoen etxe bat baino 50m lehenago. Etxea handia da.</t>
  </si>
  <si>
    <t xml:space="preserve">-1.751751358726427,42.81428810683808,0</t>
  </si>
  <si>
    <t xml:space="preserve">NA700. 9. eta 10. </t>
  </si>
  <si>
    <t xml:space="preserve">NA700. 9. eta 10. kmaren artean dagoen hostorik gabeko zuhaitz bat baino 10m lehenago</t>
  </si>
  <si>
    <t xml:space="preserve">-1.762289993858129,42.81172986700586,0</t>
  </si>
  <si>
    <t xml:space="preserve">Ibero</t>
  </si>
  <si>
    <t xml:space="preserve">NA700. 10 eta 11. kmaren artean.</t>
  </si>
  <si>
    <t xml:space="preserve">-1.772068328417082,42.80647177048178,0</t>
  </si>
  <si>
    <t xml:space="preserve">Iberotik Etxaurirako bidean</t>
  </si>
  <si>
    <t xml:space="preserve">NA700. </t>
  </si>
  <si>
    <t xml:space="preserve">NA700. Bi aldeetara etxeak dauden kurba batean, zubia pasa eta 30metrora</t>
  </si>
  <si>
    <t xml:space="preserve">-1.779400119427754,42.80566416682667,0</t>
  </si>
  <si>
    <t xml:space="preserve">Etxauri</t>
  </si>
  <si>
    <t xml:space="preserve">NA700. Etxaurira iristeko aldapa bukatu eta 50 metrora.</t>
  </si>
  <si>
    <t xml:space="preserve">-1.782133639352568,42.79763387546203,0</t>
  </si>
  <si>
    <t xml:space="preserve">Etxauritik Izurzurako bidean</t>
  </si>
  <si>
    <t xml:space="preserve">Lizarra errepidea 2.</t>
  </si>
  <si>
    <t xml:space="preserve">Lizarra errepidea 2. Etxauriko elizaren parean.</t>
  </si>
  <si>
    <t xml:space="preserve">-1.791441027972625,42.7943296567811,0</t>
  </si>
  <si>
    <t xml:space="preserve">Etxauriko mendatea. Hilerriaren parean.</t>
  </si>
  <si>
    <t xml:space="preserve">-1.802139146764535,42.79538546629868,0</t>
  </si>
  <si>
    <t xml:space="preserve">NA700. 14 eta 15. kmaren artean. </t>
  </si>
  <si>
    <t xml:space="preserve">NA700. 14 eta 15. kmaren artean. 14,5 +-</t>
  </si>
  <si>
    <t xml:space="preserve">-1.812182369540619,42.79603315562252,0</t>
  </si>
  <si>
    <t xml:space="preserve">NA700. 15 eta 16. kmaren artean. </t>
  </si>
  <si>
    <t xml:space="preserve">NA700. 15 eta 16. kmaren artean. 15,5 +-</t>
  </si>
  <si>
    <t xml:space="preserve">-1.822746815543472,42.79642969269693,0</t>
  </si>
  <si>
    <t xml:space="preserve">NA700. 16 eta 17. kmaren artean. </t>
  </si>
  <si>
    <t xml:space="preserve">NA700. 16 eta 17. kmaren artean. 16,5 +-</t>
  </si>
  <si>
    <t xml:space="preserve">-1.833638505915548,42.79688660368547,0</t>
  </si>
  <si>
    <t xml:space="preserve">NA700. 17 eta 18. kmaren artean. </t>
  </si>
  <si>
    <t xml:space="preserve">NA700. 17 eta 18. kmaren artean. 17,5 +- “Paella”tik atera eta 120 metrora, seinale urdin bat baino 40 metro lehenago</t>
  </si>
  <si>
    <t xml:space="preserve">-1.840468551698384,42.79546220736534,0</t>
  </si>
  <si>
    <t xml:space="preserve">NA700. 18 eta 19. kmaren artean. </t>
  </si>
  <si>
    <t xml:space="preserve">-1.839438159573911,42.79673926438097,0</t>
  </si>
  <si>
    <t xml:space="preserve">NA700. 19 eta 20. kmaren artean. </t>
  </si>
  <si>
    <t xml:space="preserve">-1.843841172840875,42.79159310637104,0</t>
  </si>
  <si>
    <t xml:space="preserve">NA700. 20 eta 21. kmaren artean.</t>
  </si>
  <si>
    <t xml:space="preserve">NA700. 20 eta 21. kmaren artean. Etxauri gainetik 150 metrora </t>
  </si>
  <si>
    <t xml:space="preserve">-1.845713654444536,42.78712616031144,0</t>
  </si>
  <si>
    <t xml:space="preserve">NA700.  </t>
  </si>
  <si>
    <t xml:space="preserve">NA700.  Muniaineruntz dagoen bidegurutzea baio 30m lehenago</t>
  </si>
  <si>
    <t xml:space="preserve">-1.851547503859945,42.78699117207115,0</t>
  </si>
  <si>
    <t xml:space="preserve">Izurzu</t>
  </si>
  <si>
    <t xml:space="preserve">NA700. 22 eta 23. kmaren artean. </t>
  </si>
  <si>
    <t xml:space="preserve">-1.860574646984572,42.78468673173007,0</t>
  </si>
  <si>
    <t xml:space="preserve">Izurzutik Jaitzerako bidean</t>
  </si>
  <si>
    <t xml:space="preserve">NA700. 23 eta 24. kmaren artean. </t>
  </si>
  <si>
    <t xml:space="preserve">-1.868882606683476,42.7813962615005,0</t>
  </si>
  <si>
    <t xml:space="preserve">NA700. Teilatu gorria duen baserri baten parean. Kurban.</t>
  </si>
  <si>
    <t xml:space="preserve">-1.874628979746923,42.7836397726135,0</t>
  </si>
  <si>
    <t xml:space="preserve">Jaitz</t>
  </si>
  <si>
    <t xml:space="preserve">NA700. 25-26Kmen artean.</t>
  </si>
  <si>
    <t xml:space="preserve">NA700. 25-26Kmen artean. Ezkerraldean harrizko bidexka bat dago</t>
  </si>
  <si>
    <t xml:space="preserve">-1.882556694943233,42.77848095745963,0</t>
  </si>
  <si>
    <t xml:space="preserve">Lizarraldea</t>
  </si>
  <si>
    <t xml:space="preserve">Carretera Kalea 2</t>
  </si>
  <si>
    <t xml:space="preserve">-1.888169562920323,42.77489608065236,0</t>
  </si>
  <si>
    <t xml:space="preserve">Jaitzetik Muetzerako bidean</t>
  </si>
  <si>
    <t xml:space="preserve">NA-700. Lizarra errepidea</t>
  </si>
  <si>
    <t xml:space="preserve">NA-700.Eskuinera bidea, Jaitz ondorengo abeltegia pasata</t>
  </si>
  <si>
    <t xml:space="preserve">-1.896402715890736,42.77023967459214,0</t>
  </si>
  <si>
    <t xml:space="preserve">Na-700. 60km/h gomendio seinalea 28km baino 200m lehenago</t>
  </si>
  <si>
    <t xml:space="preserve">-1.907137060739811,42.76613943651679,0</t>
  </si>
  <si>
    <t xml:space="preserve">NA-700. NA7040rekin bidegurutzea. Lizarra eta Irña seinaletan</t>
  </si>
  <si>
    <t xml:space="preserve">-1.917029957552857,42.76250076807015,0</t>
  </si>
  <si>
    <t xml:space="preserve">Lizarra errepidea. NA.7020rein gurutzatu eta 300m.ra.</t>
  </si>
  <si>
    <t xml:space="preserve">-1.921588472404191,42.76012320229337,0</t>
  </si>
  <si>
    <t xml:space="preserve">Muetz</t>
  </si>
  <si>
    <t xml:space="preserve">Muetzera sartzeko bihurgunean, eskuinera bide bat dago</t>
  </si>
  <si>
    <t xml:space="preserve">-1.931222781931393,42.7558714352723,0</t>
  </si>
  <si>
    <t xml:space="preserve">Muetzetik Riezurako bidean</t>
  </si>
  <si>
    <t xml:space="preserve">Lizarra errepidea. Ubagua ibaiaren kartela</t>
  </si>
  <si>
    <t xml:space="preserve">-1.938563568924454,42.75259684097577,0</t>
  </si>
  <si>
    <t xml:space="preserve">Riezu</t>
  </si>
  <si>
    <t xml:space="preserve">NA-700. Riezuko kanpina</t>
  </si>
  <si>
    <t xml:space="preserve">-1.949622491808508,42.75455130443006,0</t>
  </si>
  <si>
    <t xml:space="preserve">Riezutik Arizalarako bidean</t>
  </si>
  <si>
    <t xml:space="preserve">NA-700. “Erleku etxea” zubian</t>
  </si>
  <si>
    <t xml:space="preserve">-1.960462209162065,42.75138931760672,0</t>
  </si>
  <si>
    <t xml:space="preserve">NA-700. Km 34</t>
  </si>
  <si>
    <t xml:space="preserve">NA-700.34km ondorengo “coto de caza” pasata, ezkerreko zuhaitzak baino lehen</t>
  </si>
  <si>
    <t xml:space="preserve">-1.970689092874558,42.74953323403761,0</t>
  </si>
  <si>
    <t xml:space="preserve">NA-700. Cervel enpresarako bidegurutzea</t>
  </si>
  <si>
    <t xml:space="preserve">-1.978409089463323,42.74266885411247,0</t>
  </si>
  <si>
    <t xml:space="preserve">NA-700. Berangoa ur erreka zeharkatzen duen zubitxoan, NA-7006rekin gurutzatu eta gero</t>
  </si>
  <si>
    <t xml:space="preserve">-1.985020299921728,42.73494484258442,0</t>
  </si>
  <si>
    <t xml:space="preserve">Arizala</t>
  </si>
  <si>
    <t xml:space="preserve">NA-700. NA-7007 eta NA 7320rekin gurutzatu baino lehengo bidegurutze seinalean</t>
  </si>
  <si>
    <t xml:space="preserve">-1.993652529365249,42.72798482200294,0</t>
  </si>
  <si>
    <t xml:space="preserve">NA-7320. </t>
  </si>
  <si>
    <t xml:space="preserve">NA-7320. Aritzala bukaera kartela pasata, eskuineko nabean.</t>
  </si>
  <si>
    <t xml:space="preserve">-2.002428869169154,42.72744711298421,0</t>
  </si>
  <si>
    <t xml:space="preserve">Abartzuza</t>
  </si>
  <si>
    <t xml:space="preserve">NA-7320, 5. </t>
  </si>
  <si>
    <t xml:space="preserve">NA-7320, 5. lehenengo zebrabidean</t>
  </si>
  <si>
    <t xml:space="preserve">-2.014442989602685,42.7272389922291,0</t>
  </si>
  <si>
    <t xml:space="preserve">Abartzuzatik Bearainerako bidean</t>
  </si>
  <si>
    <t xml:space="preserve">NA-120. Andia errepidea</t>
  </si>
  <si>
    <t xml:space="preserve">Abartzuza bukaera kartela</t>
  </si>
  <si>
    <t xml:space="preserve">-2.022720674196586,42.72360477334197,0</t>
  </si>
  <si>
    <t xml:space="preserve">NA-120 6km</t>
  </si>
  <si>
    <t xml:space="preserve">-2.020426983529497,42.71573009048173,0</t>
  </si>
  <si>
    <t xml:space="preserve">NA-120 5km </t>
  </si>
  <si>
    <t xml:space="preserve">NA-120 5km inguruan</t>
  </si>
  <si>
    <t xml:space="preserve">-2.020373277551602,42.70765112608928,0</t>
  </si>
  <si>
    <t xml:space="preserve">NA-120 4km j</t>
  </si>
  <si>
    <t xml:space="preserve">NA-120 4km jarraian bidegurutzean: Lizarra 3, abartzuza 3, Etxarri 34... seinalean</t>
  </si>
  <si>
    <t xml:space="preserve">-2.022168003022671,42.69917696714401,0</t>
  </si>
  <si>
    <t xml:space="preserve">Bearin</t>
  </si>
  <si>
    <t xml:space="preserve">San Esteban 40</t>
  </si>
  <si>
    <t xml:space="preserve">-2.027046830108731,42.69344648739448,0</t>
  </si>
  <si>
    <t xml:space="preserve">Bearainetik Lizarrarako bidean</t>
  </si>
  <si>
    <t xml:space="preserve">NA-120, 4. </t>
  </si>
  <si>
    <t xml:space="preserve">NA-120, 4. Almacén Maya baino lehen, ezkerrera canterarako bidea</t>
  </si>
  <si>
    <t xml:space="preserve">-2.029349030926824,42.68571496009827,0</t>
  </si>
  <si>
    <t xml:space="preserve">Lizarra</t>
  </si>
  <si>
    <t xml:space="preserve">NA-120. Gipuzkoa kalea, 7, </t>
  </si>
  <si>
    <t xml:space="preserve">NA-120. Gipuzkoa kalea, 7, errotonda osteko zebrabidea</t>
  </si>
  <si>
    <t xml:space="preserve">-2.032642178953716,42.68066506075507,0</t>
  </si>
  <si>
    <t xml:space="preserve">Navarro Villoslada kalea. Deierri etorbidearekin errotonda</t>
  </si>
  <si>
    <t xml:space="preserve">-2.035889099188255,42.67570431145343,0</t>
  </si>
  <si>
    <t xml:space="preserve">Remontival kalea, 8 </t>
  </si>
  <si>
    <t xml:space="preserve">Remontival kalea, 8 (frontoiaren kale altueran, eskolako estalkia hastean)</t>
  </si>
  <si>
    <t xml:space="preserve">-2.038466617031836,42.67391734671529,0</t>
  </si>
  <si>
    <t xml:space="preserve">Andia kalean, </t>
  </si>
  <si>
    <t xml:space="preserve">Andia kalean, errotonda oasata bi norabideak elkartu baino lehen</t>
  </si>
  <si>
    <t xml:space="preserve">-2.036647970103513,42.67347207718265,0</t>
  </si>
  <si>
    <t xml:space="preserve">Foru enparantza 19,</t>
  </si>
  <si>
    <t xml:space="preserve">Foru enparantza 19, plazan sartzerakoan</t>
  </si>
  <si>
    <t xml:space="preserve">-2.03179587910007,42.67248782061866,0</t>
  </si>
  <si>
    <t xml:space="preserve">Sorkunde Garbia pasalekua, 16. </t>
  </si>
  <si>
    <t xml:space="preserve">Sorkunde Garbia pasalekua, 16. Santa Ana eskola parean.</t>
  </si>
  <si>
    <t xml:space="preserve">-2.03127121963065,42.67092638692852,0</t>
  </si>
  <si>
    <t xml:space="preserve">Dr Huarte de Sn Juan kale bukaerako errotondan </t>
  </si>
  <si>
    <t xml:space="preserve">Dr Huarte de Sn Juan kale bukaerako errotondan (ikastola pareko lehenengoa)</t>
  </si>
  <si>
    <t xml:space="preserve">-2.035742605050205,42.67130614893663,0</t>
  </si>
  <si>
    <t xml:space="preserve">Dr Huarte-San Fco Javier errotonda</t>
  </si>
  <si>
    <t xml:space="preserve">Zubia gurutzatuta, errotonda hasieran</t>
  </si>
  <si>
    <t xml:space="preserve">-2.030809665590573,42.66914174055744,0</t>
  </si>
  <si>
    <t xml:space="preserve">Carlos VII kalea, 16. </t>
  </si>
  <si>
    <t xml:space="preserve">Carlos VII kalea, 16. Guillermo Martinez parean</t>
  </si>
  <si>
    <t xml:space="preserve">-2.032202382706696,42.6650394420288,0</t>
  </si>
  <si>
    <t xml:space="preserve">Aiegi</t>
  </si>
  <si>
    <t xml:space="preserve">NA-1110</t>
  </si>
  <si>
    <t xml:space="preserve">Ainhoa Egizabal dantza eskola eta alcampo artean</t>
  </si>
  <si>
    <t xml:space="preserve">-2.03402787408018,42.66076493306085,0</t>
  </si>
  <si>
    <t xml:space="preserve"> NA-1110 Blanca de Navarra kalea 12-14 </t>
  </si>
  <si>
    <t xml:space="preserve"> NA-1110 Blanca de Navarra kalea jaisten denean, 12-14 zenbakietan</t>
  </si>
  <si>
    <t xml:space="preserve">-2.037276276158956,42.65723767118533,0</t>
  </si>
  <si>
    <t xml:space="preserve">Aiegitik Iratxerako bidean</t>
  </si>
  <si>
    <t xml:space="preserve">NA-1110. </t>
  </si>
  <si>
    <t xml:space="preserve">Eskuinean azken etxea pasata, zebrabide gorria eta semaforoa eta gero.</t>
  </si>
  <si>
    <t xml:space="preserve">-2.041532863075216,42.65391743136044,0</t>
  </si>
  <si>
    <t xml:space="preserve">Iratxe</t>
  </si>
  <si>
    <t xml:space="preserve">Iratxera sartu baino lehen desgastatutako seinalea, mahastiak bukatu baino lehen</t>
  </si>
  <si>
    <t xml:space="preserve">-2.050853976979852,42.64816797338426,0</t>
  </si>
  <si>
    <t xml:space="preserve">Iratxetik Azketarako bidean</t>
  </si>
  <si>
    <t xml:space="preserve">NA-1110. Iratxe bukaeran Cerio de Ensilados enpresaren sarreran</t>
  </si>
  <si>
    <t xml:space="preserve">-2.060759826597956,42.64412712571723,0</t>
  </si>
  <si>
    <t xml:space="preserve">NA-1110. Autobideko tunel pareko Azketa seinalatzen duen seinalea</t>
  </si>
  <si>
    <t xml:space="preserve">-2.070794410623316,42.63917984300802,0</t>
  </si>
  <si>
    <t xml:space="preserve">Azketa</t>
  </si>
  <si>
    <t xml:space="preserve">NA-1110. Bidegrutze seinalea Azketa baino lehen</t>
  </si>
  <si>
    <t xml:space="preserve">-2.083505167236029,42.63639046693078,0</t>
  </si>
  <si>
    <t xml:space="preserve">Azketatik Urbiolarako bidean</t>
  </si>
  <si>
    <t xml:space="preserve">NA-1110 </t>
  </si>
  <si>
    <t xml:space="preserve">NA-1110 autobidearekiko paralelo jartzean, aurreratze debeku bukaera seinalea</t>
  </si>
  <si>
    <t xml:space="preserve">-2.090942985156343,42.62964482486294,0</t>
  </si>
  <si>
    <t xml:space="preserve">Urbiola</t>
  </si>
  <si>
    <t xml:space="preserve">NA-1110. Bigarren errotondako Urbiola seinalea</t>
  </si>
  <si>
    <t xml:space="preserve">-2.096692126879112,42.62371098053023,0</t>
  </si>
  <si>
    <t xml:space="preserve">Urbiolatik Urantziarako bidean</t>
  </si>
  <si>
    <t xml:space="preserve">Urbiola herri bukaera</t>
  </si>
  <si>
    <t xml:space="preserve">-2.103092997243234,42.61552429466795,0</t>
  </si>
  <si>
    <t xml:space="preserve">NA-1110. 48Km </t>
  </si>
  <si>
    <t xml:space="preserve">NA-1110. 48Km baino lehen,seinalea kontrakoentzat, olibondoak baino lehen</t>
  </si>
  <si>
    <t xml:space="preserve">-2.11083106292706,42.60610757189892,0</t>
  </si>
  <si>
    <t xml:space="preserve">NA-1110 49km</t>
  </si>
  <si>
    <t xml:space="preserve">-2.121093293109804,42.59859566566107,0</t>
  </si>
  <si>
    <t xml:space="preserve">Urantzia</t>
  </si>
  <si>
    <t xml:space="preserve">NA-1110. 50Km</t>
  </si>
  <si>
    <t xml:space="preserve">-2.13216252239611,42.59457587491788,0</t>
  </si>
  <si>
    <t xml:space="preserve">NA-110. 51Kma </t>
  </si>
  <si>
    <t xml:space="preserve">NA-110. 51Kma 1150m pasata, aurreratzeko debekua bukatuta seinalean</t>
  </si>
  <si>
    <t xml:space="preserve">-2.13931593519427,42.58682062378759,0</t>
  </si>
  <si>
    <t xml:space="preserve">NA-1110. Autobbide azpiko zuia pasata</t>
  </si>
  <si>
    <t xml:space="preserve">-2.152431253940038,42.57904351961414,0</t>
  </si>
  <si>
    <t xml:space="preserve">Urantziatik Sansolerako bidean</t>
  </si>
  <si>
    <t xml:space="preserve">NA-1110. Kontrako norantzan kartela:Lizarra 15km, Iruña 59</t>
  </si>
  <si>
    <t xml:space="preserve">-2.164670355348549,42.5747759119124,0</t>
  </si>
  <si>
    <t xml:space="preserve">Sancho el sabio 67</t>
  </si>
  <si>
    <t xml:space="preserve">NA-1110 etik Urantziarako zuzena hartzean, batzeanSancho el sabio 67</t>
  </si>
  <si>
    <t xml:space="preserve">-2.175495481439638,42.57108821184372,0</t>
  </si>
  <si>
    <t xml:space="preserve">Sancho el Sabio 49</t>
  </si>
  <si>
    <t xml:space="preserve">-2.18825245793826,42.56895502889927,0</t>
  </si>
  <si>
    <t xml:space="preserve">NA-8401</t>
  </si>
  <si>
    <t xml:space="preserve">Urantzia herriaren bukaera</t>
  </si>
  <si>
    <t xml:space="preserve">-2.199004249852638,42.56696998440834,0</t>
  </si>
  <si>
    <t xml:space="preserve">NA-1110. 58Km</t>
  </si>
  <si>
    <t xml:space="preserve">-2.210005874228683,42.56475432043571,0</t>
  </si>
  <si>
    <t xml:space="preserve">Sansol</t>
  </si>
  <si>
    <t xml:space="preserve">NA-1110. 59Km</t>
  </si>
  <si>
    <t xml:space="preserve">-2.222024068736522,42.56270104617241,0</t>
  </si>
  <si>
    <t xml:space="preserve">Torres del Rio</t>
  </si>
  <si>
    <t xml:space="preserve">NA-1110. 60.km</t>
  </si>
  <si>
    <t xml:space="preserve">-2.233936330964683,42.56038586238664,0</t>
  </si>
  <si>
    <t xml:space="preserve">NA-1110. 61.km</t>
  </si>
  <si>
    <t xml:space="preserve">-2.245979232783319,42.55821834527011,0</t>
  </si>
  <si>
    <t xml:space="preserve">Viana</t>
  </si>
  <si>
    <t xml:space="preserve">Torres del Riotik Vianarako bidean</t>
  </si>
  <si>
    <t xml:space="preserve">NA-1110. 62.km</t>
  </si>
  <si>
    <t xml:space="preserve">-2.257473723371328,42.55570483091473,0</t>
  </si>
  <si>
    <t xml:space="preserve">Na-1110. 7 </t>
  </si>
  <si>
    <t xml:space="preserve">Na-1110. 7 Talleres Manzanos</t>
  </si>
  <si>
    <t xml:space="preserve">-2.266366790889758,42.55249697295034,0</t>
  </si>
  <si>
    <t xml:space="preserve">NA-1110 eta 7200 bidegurutzean </t>
  </si>
  <si>
    <t xml:space="preserve">NA-1110 eta 7200 bidegurutzean (espronceda, aguilar, Codes, azuelo...) (507m)</t>
  </si>
  <si>
    <t xml:space="preserve">-2.270136344768099,42.55434532725398,0</t>
  </si>
  <si>
    <t xml:space="preserve">Na-1110</t>
  </si>
  <si>
    <t xml:space="preserve">Torres del Rio herri bukaeran</t>
  </si>
  <si>
    <t xml:space="preserve">-2.275839730066268,42.55287376566608,0</t>
  </si>
  <si>
    <t xml:space="preserve">Na-1110-64Km seinalea pasata</t>
  </si>
  <si>
    <t xml:space="preserve">Na-1110- Viana/Logroño/Bargota seinalean. 64Km seinalea pasata</t>
  </si>
  <si>
    <t xml:space="preserve">-2.281939024105668,42.55180601030588,0</t>
  </si>
  <si>
    <t xml:space="preserve">NA-1110.</t>
  </si>
  <si>
    <t xml:space="preserve">NA-1110.. Barranco de Balsero bihurgunean</t>
  </si>
  <si>
    <t xml:space="preserve">-2.290256193729036,42.54776987734093,0</t>
  </si>
  <si>
    <t xml:space="preserve">NA-1110. Done Jakue irteera pasata, 70km/hko debeua bukatuta seinalea pasata, atzeraka dauden seinaleak. Ezkerretara olibondoak</t>
  </si>
  <si>
    <t xml:space="preserve">-2.294129420904564,42.54308348183079,0</t>
  </si>
  <si>
    <t xml:space="preserve">NA-1110. 67Km pasata, </t>
  </si>
  <si>
    <t xml:space="preserve">NA-1110. 67Km pasata, ezkerrerako bihurgunea baino lehen (bi seinale kontrako norabidekoentzat)</t>
  </si>
  <si>
    <t xml:space="preserve">-2.301591428860062,42.54026869765248,0</t>
  </si>
  <si>
    <t xml:space="preserve">Na1110 eta NA-7206 bidegurutzean. </t>
  </si>
  <si>
    <t xml:space="preserve">Na1110 eta NA-7206 bidegurutzean. Bargota herrirako irteeran</t>
  </si>
  <si>
    <t xml:space="preserve">-2.309321107651717,42.53544221360468,0</t>
  </si>
  <si>
    <t xml:space="preserve">Na-1110. Bihurgunea. Bazter-babesen hutsunetsoan (lerro etena eskuinera, errepide kanpora)</t>
  </si>
  <si>
    <t xml:space="preserve">-2.31840399093926,42.53458295948803,0</t>
  </si>
  <si>
    <t xml:space="preserve">Baratzeak pasata 60km/h gomendio seinalea. Ezkerrean bidexka</t>
  </si>
  <si>
    <t xml:space="preserve">-2.323772330616981,42.52694146469848,0</t>
  </si>
  <si>
    <t xml:space="preserve">Na-1110.Food truck La Caracola jartzen den bihurgunean. Ezkerretara Done Jakue bidea?</t>
  </si>
  <si>
    <t xml:space="preserve">-2.331412894198814,42.52469468714268,0</t>
  </si>
  <si>
    <t xml:space="preserve">NA-1110. Aurreratzea debekatuta seinalea 72. kilometroa eta gero</t>
  </si>
  <si>
    <t xml:space="preserve">-2.342125868266035,42.52044217069406,0</t>
  </si>
  <si>
    <t xml:space="preserve">NA-1110. Donejakue bideko irteera pasata, “Tramo modificado”</t>
  </si>
  <si>
    <t xml:space="preserve">-2.353312019258738,42.51803599298,0</t>
  </si>
  <si>
    <t xml:space="preserve">Na-1110. Viana hasiera baino lehenagoko seinalea. Guardia zibila ondoren</t>
  </si>
  <si>
    <t xml:space="preserve">-2.36360940558222,42.51576452587256,0</t>
  </si>
  <si>
    <t xml:space="preserve">Vianatik Moredarako bidean</t>
  </si>
  <si>
    <t xml:space="preserve">Serapio Urra kalea, 15. Oroz plaza</t>
  </si>
  <si>
    <t xml:space="preserve">-2.371453929844448,42.51565257486867,0</t>
  </si>
  <si>
    <t xml:space="preserve">N-111. Carretera de Logroño kalea, 6</t>
  </si>
  <si>
    <t xml:space="preserve">N-111. Carretera de Logroño kalea, 6. Talleres san Juan parean</t>
  </si>
  <si>
    <t xml:space="preserve">-2.376407040790491,42.51211802623916,0</t>
  </si>
  <si>
    <t xml:space="preserve">Na7220.</t>
  </si>
  <si>
    <t xml:space="preserve">Na7220. Ezin aurreratu eta bihurgunea seinalea. Poligono Ar-01 pasata</t>
  </si>
  <si>
    <t xml:space="preserve">-2.387324199155941,42.51225357552676,0</t>
  </si>
  <si>
    <t xml:space="preserve">A-3226 Km 85</t>
  </si>
  <si>
    <t xml:space="preserve">Euskadiko muga seinale berde handian</t>
  </si>
  <si>
    <t xml:space="preserve">-2.397925165153293,42.51600086085526,0</t>
  </si>
  <si>
    <t xml:space="preserve">Moreda Araba</t>
  </si>
  <si>
    <t xml:space="preserve">Moreda Araba hasiera seinalea</t>
  </si>
  <si>
    <t xml:space="preserve">-2.406450366942185,42.52179114792958,0</t>
  </si>
  <si>
    <t xml:space="preserve">Moreda Arabatik Oiongo bidean</t>
  </si>
  <si>
    <t xml:space="preserve">A-3226 Km 83</t>
  </si>
  <si>
    <t xml:space="preserve">-2.415181985827402,42.51968192344702,0</t>
  </si>
  <si>
    <t xml:space="preserve">A-3226 Km 82</t>
  </si>
  <si>
    <t xml:space="preserve">-2.421886356685301,42.51318702436436,0</t>
  </si>
  <si>
    <t xml:space="preserve">Oion</t>
  </si>
  <si>
    <t xml:space="preserve">A-3226 Km 81</t>
  </si>
  <si>
    <t xml:space="preserve">-2.429864729647683,42.5077298916371,0</t>
  </si>
  <si>
    <t xml:space="preserve">A-2126 Diputazio Etorbidea</t>
  </si>
  <si>
    <t xml:space="preserve">Oiongo IKA euskaltegia</t>
  </si>
  <si>
    <t xml:space="preserve">-2.439069445334734,42.50759442033468,0</t>
  </si>
  <si>
    <t xml:space="preserve">Oionetik Iekorako bidean</t>
  </si>
  <si>
    <t xml:space="preserve">A-2126 Km 57</t>
  </si>
  <si>
    <t xml:space="preserve">-2.444487017241669,42.51365524870331,0</t>
  </si>
  <si>
    <t xml:space="preserve">A-2126 Km 56</t>
  </si>
  <si>
    <t xml:space="preserve">-2.446962821910996,42.52288981101529,0</t>
  </si>
  <si>
    <t xml:space="preserve">A-2126 Km 55</t>
  </si>
  <si>
    <t xml:space="preserve">-2.448694193888113,42.53128633823397,0</t>
  </si>
  <si>
    <t xml:space="preserve">A-2126 Km 54</t>
  </si>
  <si>
    <t xml:space="preserve">-2.454564038612865,42.53889145767334,0</t>
  </si>
  <si>
    <t xml:space="preserve">A-2126 Km 53</t>
  </si>
  <si>
    <t xml:space="preserve">-2.45942862715709,42.54750598079857,0</t>
  </si>
  <si>
    <t xml:space="preserve">A-2126 Km 52</t>
  </si>
  <si>
    <t xml:space="preserve">-2.46609090694524,42.55521983611804,0</t>
  </si>
  <si>
    <t xml:space="preserve">Iekora</t>
  </si>
  <si>
    <t xml:space="preserve">A-2126 Km 51</t>
  </si>
  <si>
    <t xml:space="preserve">Iekora hasiera seinalea</t>
  </si>
  <si>
    <t xml:space="preserve">-2.471546658612628,42.5661439644438,0</t>
  </si>
  <si>
    <t xml:space="preserve">Iekoratik Meanorako bidean</t>
  </si>
  <si>
    <t xml:space="preserve">Iekora amaiera seinalea</t>
  </si>
  <si>
    <t xml:space="preserve">-2.472298739453293,42.57090083117484,0</t>
  </si>
  <si>
    <t xml:space="preserve">A-2126 Km 49</t>
  </si>
  <si>
    <t xml:space="preserve">-2.475967936120922,42.5801064644645,0</t>
  </si>
  <si>
    <t xml:space="preserve">A-2126 Km 48</t>
  </si>
  <si>
    <t xml:space="preserve">Nafarroa muga seinale handia (Navarra comunidad foral)</t>
  </si>
  <si>
    <t xml:space="preserve">-2.478720327806779,42.58947494371409,0</t>
  </si>
  <si>
    <t xml:space="preserve">NA 7210 Km 1</t>
  </si>
  <si>
    <t xml:space="preserve">-2.477535431953784,42.59640608790487,0</t>
  </si>
  <si>
    <t xml:space="preserve">NA 7210 Km 2</t>
  </si>
  <si>
    <t xml:space="preserve">-2.468748711901259,42.59801997195165,0</t>
  </si>
  <si>
    <t xml:space="preserve">Meano</t>
  </si>
  <si>
    <t xml:space="preserve">NA 7210 Km 3</t>
  </si>
  <si>
    <t xml:space="preserve">Meano amaiera seinalea</t>
  </si>
  <si>
    <t xml:space="preserve">-2.473054544607864,42.60271911537637,0</t>
  </si>
  <si>
    <t xml:space="preserve">Lapoblación</t>
  </si>
  <si>
    <t xml:space="preserve">NA 7210 Km 4</t>
  </si>
  <si>
    <t xml:space="preserve">Lapoblacion hasiera seinalea</t>
  </si>
  <si>
    <t xml:space="preserve">-2.460965122855852,42.60411860238331,0</t>
  </si>
  <si>
    <t xml:space="preserve">Lapoblación-etik Genebillarako bidean</t>
  </si>
  <si>
    <t xml:space="preserve">NA 7211 Km 1</t>
  </si>
  <si>
    <t xml:space="preserve">-2.450427937109581,42.60740319208462,0</t>
  </si>
  <si>
    <t xml:space="preserve">NA 7211 Km 2</t>
  </si>
  <si>
    <t xml:space="preserve">-2.440311167144658,42.6098923371464,0</t>
  </si>
  <si>
    <t xml:space="preserve">NA 7211 Km 3</t>
  </si>
  <si>
    <t xml:space="preserve">-2.431110312620906,42.61200461330214,0</t>
  </si>
  <si>
    <t xml:space="preserve">NA 7211 Km 4</t>
  </si>
  <si>
    <t xml:space="preserve">-2.420528839901417,42.61283415007758,0</t>
  </si>
  <si>
    <t xml:space="preserve">NA 7211 Km 5</t>
  </si>
  <si>
    <t xml:space="preserve">-2.414792913388824,42.61931165368524,0</t>
  </si>
  <si>
    <t xml:space="preserve">NA 7200 Km 18</t>
  </si>
  <si>
    <t xml:space="preserve">-2.412495470122974,42.62649138242747,0</t>
  </si>
  <si>
    <t xml:space="preserve">NA 743 Km 3</t>
  </si>
  <si>
    <t xml:space="preserve">-2.40123109299819,42.63469596799693,0</t>
  </si>
  <si>
    <t xml:space="preserve">Genebilla</t>
  </si>
  <si>
    <t xml:space="preserve">NA 743 Km 2</t>
  </si>
  <si>
    <t xml:space="preserve">Genebilla hasiera seinalea</t>
  </si>
  <si>
    <t xml:space="preserve">-2.390792569801289,42.64209691303264,0</t>
  </si>
  <si>
    <t xml:space="preserve">Genebillatik Kanpezurako bidean</t>
  </si>
  <si>
    <t xml:space="preserve">Genebilla amaiera seinalea</t>
  </si>
  <si>
    <t xml:space="preserve">-2.388281804482296,42.64736651994664,0</t>
  </si>
  <si>
    <t xml:space="preserve">A-126</t>
  </si>
  <si>
    <t xml:space="preserve">Araba muga seinale berdea</t>
  </si>
  <si>
    <t xml:space="preserve">-2.384858525862962,42.65594682257841,0</t>
  </si>
  <si>
    <t xml:space="preserve">A-126 Km 40</t>
  </si>
  <si>
    <t xml:space="preserve">-2.378418634092712,42.66314313744668,0</t>
  </si>
  <si>
    <t xml:space="preserve">A-126 Km 39</t>
  </si>
  <si>
    <t xml:space="preserve">Suhiltzaile bidegurutzean (Garbigune seinalean)</t>
  </si>
  <si>
    <t xml:space="preserve">-2.364811090586324,42.66841716161809,0</t>
  </si>
  <si>
    <t xml:space="preserve">Kanpezu</t>
  </si>
  <si>
    <t xml:space="preserve">La Villa kalea 65</t>
  </si>
  <si>
    <t xml:space="preserve">Santikurutze Kanpezuk ez du eraso sexistarik onartzen seinalean</t>
  </si>
  <si>
    <t xml:space="preserve">-2.355488879119227,42.66998925758123,0</t>
  </si>
  <si>
    <r>
      <rPr>
        <sz val="10"/>
        <rFont val="Verdana"/>
        <family val="2"/>
      </rPr>
      <t xml:space="preserve">Arrabal kalea 1 / </t>
    </r>
    <r>
      <rPr>
        <sz val="12"/>
        <rFont val="Verdana"/>
        <family val="2"/>
      </rPr>
      <t xml:space="preserve">Samuel Picaza plaza 4</t>
    </r>
  </si>
  <si>
    <t xml:space="preserve">Plaza hasiera</t>
  </si>
  <si>
    <t xml:space="preserve">-2.350818196975649,42.67002146846153,0</t>
  </si>
  <si>
    <t xml:space="preserve">Kanpezutik Ataurirako biden</t>
  </si>
  <si>
    <t xml:space="preserve">Vitoria-Estella Errepidea, 40 </t>
  </si>
  <si>
    <t xml:space="preserve">Kanpezu amaiera seinalea (Mendialdea motor parean)</t>
  </si>
  <si>
    <t xml:space="preserve">-2.361281745376419,42.67186259297704,0</t>
  </si>
  <si>
    <t xml:space="preserve">A-132</t>
  </si>
  <si>
    <t xml:space="preserve">Fresnedoko egurrezko zubi azpiko parkingean</t>
  </si>
  <si>
    <t xml:space="preserve">-2.370187846070677,42.67520860982095,0</t>
  </si>
  <si>
    <t xml:space="preserve">A-132 Km 36</t>
  </si>
  <si>
    <t xml:space="preserve">-2.380521532957305,42.67800457527147,0</t>
  </si>
  <si>
    <t xml:space="preserve">A-132 Km 35</t>
  </si>
  <si>
    <t xml:space="preserve">-2.390355234511117,42.68080005812048,0</t>
  </si>
  <si>
    <t xml:space="preserve">A-132 Km 34</t>
  </si>
  <si>
    <t xml:space="preserve">-2.394521282325171,42.68916109724908,0</t>
  </si>
  <si>
    <t xml:space="preserve">A-132 Km 33</t>
  </si>
  <si>
    <t xml:space="preserve">-2.401999122237656,42.69646687080088,0</t>
  </si>
  <si>
    <t xml:space="preserve">A-132 Km 32</t>
  </si>
  <si>
    <t xml:space="preserve">-2.41114627713839,42.7023437268729,0</t>
  </si>
  <si>
    <t xml:space="preserve">A-132 Km 31</t>
  </si>
  <si>
    <t xml:space="preserve">-2.418684913067825,42.70930264646562,0</t>
  </si>
  <si>
    <t xml:space="preserve">A-132 Km 30</t>
  </si>
  <si>
    <t xml:space="preserve">-2.422944068463674,42.71663985120874,0</t>
  </si>
  <si>
    <t xml:space="preserve">Atauri</t>
  </si>
  <si>
    <t xml:space="preserve">A-132 Km 29</t>
  </si>
  <si>
    <t xml:space="preserve">-2.426372247739809,42.72458062555941,0</t>
  </si>
  <si>
    <t xml:space="preserve">Atauritik Maezturako bidean</t>
  </si>
  <si>
    <t xml:space="preserve">A-132 Km 28</t>
  </si>
  <si>
    <t xml:space="preserve">-2.433804976107463,42.73131876961649,0</t>
  </si>
  <si>
    <t xml:space="preserve">Maeztu</t>
  </si>
  <si>
    <t xml:space="preserve">A-132 Km 27</t>
  </si>
  <si>
    <t xml:space="preserve">Maeztu hasiera seinalea</t>
  </si>
  <si>
    <t xml:space="preserve">-2.444322847538707,42.73753759906911,0</t>
  </si>
  <si>
    <t xml:space="preserve">Maeztutik Birgara Barrenerako bidean</t>
  </si>
  <si>
    <t xml:space="preserve">A-132 Km 26</t>
  </si>
  <si>
    <t xml:space="preserve">Maeztu amaiera seinalea</t>
  </si>
  <si>
    <t xml:space="preserve">-2.452319955917956,42.74020801889861,0</t>
  </si>
  <si>
    <t xml:space="preserve">A-132 Km 25</t>
  </si>
  <si>
    <t xml:space="preserve">-2.459980692069025,42.74363432405579,0</t>
  </si>
  <si>
    <t xml:space="preserve">Birgara Barren</t>
  </si>
  <si>
    <t xml:space="preserve">A-132 Km 24</t>
  </si>
  <si>
    <t xml:space="preserve">-2.468887154310615,42.74883853827198,0</t>
  </si>
  <si>
    <t xml:space="preserve">Birgara Goien</t>
  </si>
  <si>
    <t xml:space="preserve">A-132 Km 23</t>
  </si>
  <si>
    <t xml:space="preserve">Birgara Goien amaiera seinalea</t>
  </si>
  <si>
    <t xml:space="preserve">-2.477810313768045,42.75382985176962,0</t>
  </si>
  <si>
    <t xml:space="preserve">Birgara Goienetik Azazetarako bidean</t>
  </si>
  <si>
    <t xml:space="preserve">A-132 Km 22</t>
  </si>
  <si>
    <t xml:space="preserve">-2.478320712411065,42.76059211015664,0</t>
  </si>
  <si>
    <t xml:space="preserve">A-132 Km 21</t>
  </si>
  <si>
    <t xml:space="preserve">-2.48624570118144,42.76603813865589,0</t>
  </si>
  <si>
    <t xml:space="preserve">A-132 Km 20</t>
  </si>
  <si>
    <t xml:space="preserve">-2.492121982818845,42.77281443256238,0</t>
  </si>
  <si>
    <t xml:space="preserve">Azazeta</t>
  </si>
  <si>
    <t xml:space="preserve">A-132 Km 19</t>
  </si>
  <si>
    <t xml:space="preserve">Azazeta amaiera seinalea</t>
  </si>
  <si>
    <t xml:space="preserve">-2.499333884009085,42.77929200838722,0</t>
  </si>
  <si>
    <t xml:space="preserve">Azazeta mendatea</t>
  </si>
  <si>
    <t xml:space="preserve">A-132 KM 18</t>
  </si>
  <si>
    <t xml:space="preserve">Azazeta gaina</t>
  </si>
  <si>
    <t xml:space="preserve">-2.50882766468697,42.78859655907071,0</t>
  </si>
  <si>
    <t xml:space="preserve">A-132 KM 17</t>
  </si>
  <si>
    <t xml:space="preserve">-2.513918390457389,42.79035250836039,0</t>
  </si>
  <si>
    <t xml:space="preserve">A-132 KM 16</t>
  </si>
  <si>
    <t xml:space="preserve">-2.523763868407859,42.79074633159406,0</t>
  </si>
  <si>
    <t xml:space="preserve">A-132 KM 15</t>
  </si>
  <si>
    <t xml:space="preserve">-2.529277236548789,42.79607366792136,0</t>
  </si>
  <si>
    <t xml:space="preserve">A-132 KM 14</t>
  </si>
  <si>
    <t xml:space="preserve">-2.531325229916383,42.80355054488726,0</t>
  </si>
  <si>
    <t xml:space="preserve">Egileta</t>
  </si>
  <si>
    <t xml:space="preserve">A-132 KM 13</t>
  </si>
  <si>
    <t xml:space="preserve">-2.538032735557096,42.81045365252896,0</t>
  </si>
  <si>
    <t xml:space="preserve">Egiletatik Erentxunerako bidean</t>
  </si>
  <si>
    <t xml:space="preserve">A-3112 KM 14</t>
  </si>
  <si>
    <t xml:space="preserve">-2.528356694455257,42.81215257292995,0</t>
  </si>
  <si>
    <t xml:space="preserve">Erentxunetik Dulantzirako bidean</t>
  </si>
  <si>
    <t xml:space="preserve">A-3112 KM 15</t>
  </si>
  <si>
    <t xml:space="preserve">-2.523594769235694,42.82010791199134,0</t>
  </si>
  <si>
    <t xml:space="preserve">A-3112 KM 16</t>
  </si>
  <si>
    <t xml:space="preserve">-2.521145777391038,42.82888186486765,0</t>
  </si>
  <si>
    <t xml:space="preserve">A-3112 KM 17</t>
  </si>
  <si>
    <t xml:space="preserve">-2.518331141571832,42.83770792536873,0</t>
  </si>
  <si>
    <t xml:space="preserve">Dulantzi</t>
  </si>
  <si>
    <t xml:space="preserve">Gasteiz kalea 19</t>
  </si>
  <si>
    <t xml:space="preserve">-2.51462708484909,42.84182066901865,0</t>
  </si>
  <si>
    <t xml:space="preserve">Alborkoin kalea 2</t>
  </si>
  <si>
    <t xml:space="preserve">-2.511119477657821,42.84067847069507,0</t>
  </si>
  <si>
    <t xml:space="preserve">Dulantzitik Dallorako bidean</t>
  </si>
  <si>
    <t xml:space="preserve">A- 3140 KM 16</t>
  </si>
  <si>
    <t xml:space="preserve">Km16tik 300 m-ra</t>
  </si>
  <si>
    <t xml:space="preserve">-2.502532078065581,42.84563473797991,0</t>
  </si>
  <si>
    <t xml:space="preserve">A- 3140 KM 17</t>
  </si>
  <si>
    <t xml:space="preserve">-2.495336388655869,42.84952746726605,0</t>
  </si>
  <si>
    <t xml:space="preserve">A- 3140 KM 18</t>
  </si>
  <si>
    <t xml:space="preserve">-2.493456989967084,42.85646546495908,0</t>
  </si>
  <si>
    <t xml:space="preserve">A- 3140 KM 19</t>
  </si>
  <si>
    <t xml:space="preserve">-2.485691619299454,42.86327980222612,0</t>
  </si>
  <si>
    <t xml:space="preserve">A-4005 Km 18</t>
  </si>
  <si>
    <t xml:space="preserve">AUTOBIA AZPIAN A-4005 DALLOKO BIDEGURUTZEA</t>
  </si>
  <si>
    <t xml:space="preserve">-2.47971739205991,42.86877715013586,0</t>
  </si>
  <si>
    <t xml:space="preserve">Dallo</t>
  </si>
  <si>
    <t xml:space="preserve">Dallo sarrera seinalea (Km 18tik 300 metrora)</t>
  </si>
  <si>
    <t xml:space="preserve">-2.469515828388261,42.87199871223167,0</t>
  </si>
  <si>
    <t xml:space="preserve">Dallotik Zuhatzo Donemiliagarako bidean</t>
  </si>
  <si>
    <t xml:space="preserve">A4005 eta A3022 bat egiten duten bidegurutzean</t>
  </si>
  <si>
    <t xml:space="preserve">Gasteiz-Agurain kartela</t>
  </si>
  <si>
    <t xml:space="preserve">-2.463159039616585,42.87822196260095,0</t>
  </si>
  <si>
    <t xml:space="preserve">A-3022 KM 21 </t>
  </si>
  <si>
    <t xml:space="preserve">-2.445255937219588,42.87515191436435,0</t>
  </si>
  <si>
    <t xml:space="preserve">A-3022 KM 22</t>
  </si>
  <si>
    <t xml:space="preserve">-2.433808967553357,42.87277042464044,0</t>
  </si>
  <si>
    <t xml:space="preserve">A-3022 KM 23</t>
  </si>
  <si>
    <t xml:space="preserve">-2.421741524849067,42.8714906922497,0</t>
  </si>
  <si>
    <t xml:space="preserve">Zuhatzu Donemiiliaga</t>
  </si>
  <si>
    <t xml:space="preserve">A-3022 KM 24 </t>
  </si>
  <si>
    <t xml:space="preserve">Zuhatzu Domeniliaga amaiera seinalea</t>
  </si>
  <si>
    <t xml:space="preserve">-2.407741921001836,42.870451500447,0</t>
  </si>
  <si>
    <t xml:space="preserve">Zuhatzu Donemiiliagatik Agurainerako</t>
  </si>
  <si>
    <t xml:space="preserve">A-3022 KM 25</t>
  </si>
  <si>
    <t xml:space="preserve">-2.403978669337295,42.86342470020507,0</t>
  </si>
  <si>
    <t xml:space="preserve">A-3022 KM 26</t>
  </si>
  <si>
    <t xml:space="preserve">-2.397410803426641,42.85606096009469,0</t>
  </si>
  <si>
    <t xml:space="preserve">Agurain</t>
  </si>
  <si>
    <t xml:space="preserve">Zuazo Errepidea, 7, 01200 Agurain, Araba</t>
  </si>
  <si>
    <t xml:space="preserve">Vitorianako Parking</t>
  </si>
  <si>
    <t xml:space="preserve">-2.389746164944855,42.84974299704905,0</t>
  </si>
  <si>
    <t xml:space="preserve">Sagarmin Kalea, 4, 01200 Agurain, Araba</t>
  </si>
  <si>
    <t xml:space="preserve">SILOKO BIDEGURUTZEA</t>
  </si>
  <si>
    <t xml:space="preserve">-2.392714265688918,42.84583316441116,0</t>
  </si>
  <si>
    <t xml:space="preserve">San Juan Plaza, 12, 01200 Agurain, Araba</t>
  </si>
  <si>
    <t xml:space="preserve">San Juan plaza sarrera</t>
  </si>
  <si>
    <t xml:space="preserve">-2.388808620364315,42.84968073785801,0</t>
  </si>
  <si>
    <t xml:space="preserve">Fueros Kalea, 21, 01200 Agurain, Araba</t>
  </si>
  <si>
    <t xml:space="preserve">Vitorianako biribilgunea</t>
  </si>
  <si>
    <t xml:space="preserve">-2.38906609844563,42.84936598082675,0</t>
  </si>
  <si>
    <t xml:space="preserve">A3016 Km 26</t>
  </si>
  <si>
    <t xml:space="preserve">-2.386956365212767,42.85805297578204,0</t>
  </si>
  <si>
    <t xml:space="preserve">Agurainetik Erdoñanarako bidean</t>
  </si>
  <si>
    <t xml:space="preserve">A-3016 KM 27</t>
  </si>
  <si>
    <t xml:space="preserve">-2.384253463937559,42.86685856184942,0</t>
  </si>
  <si>
    <t xml:space="preserve">Erdoñana</t>
  </si>
  <si>
    <t xml:space="preserve">A-3018 KM  27</t>
  </si>
  <si>
    <t xml:space="preserve">Erdoñana sarrera seinalea</t>
  </si>
  <si>
    <t xml:space="preserve">-2.377357689261095,42.87198524706091,0</t>
  </si>
  <si>
    <t xml:space="preserve">Erdoñanatik Zalduondorako bidean</t>
  </si>
  <si>
    <t xml:space="preserve">A-3018 KM 29</t>
  </si>
  <si>
    <t xml:space="preserve">-2.369088287996236,42.87677685235516,0</t>
  </si>
  <si>
    <t xml:space="preserve">A-3018 KM 30</t>
  </si>
  <si>
    <t xml:space="preserve">-2.358337992228875,42.87898320254002,0</t>
  </si>
  <si>
    <t xml:space="preserve">Zalduondo</t>
  </si>
  <si>
    <t xml:space="preserve">A-3018 KM 31</t>
  </si>
  <si>
    <t xml:space="preserve">Zalduondo sarrera seinalean</t>
  </si>
  <si>
    <t xml:space="preserve">-2.348447520722225,42.88447050750982,0</t>
  </si>
  <si>
    <t xml:space="preserve">A-3012 KM 32</t>
  </si>
  <si>
    <t xml:space="preserve">-2.341113294979017,42.88404531610916,0</t>
  </si>
  <si>
    <t xml:space="preserve">Zalduondotik Araiarako bidean</t>
  </si>
  <si>
    <t xml:space="preserve">A-3012 KM 33</t>
  </si>
  <si>
    <t xml:space="preserve">-2.330620179124722,42.87974348688086,0</t>
  </si>
  <si>
    <t xml:space="preserve">A-3012 KM 34</t>
  </si>
  <si>
    <t xml:space="preserve">-2.319227773941522,42.87711816266091,0</t>
  </si>
  <si>
    <t xml:space="preserve">Araia</t>
  </si>
  <si>
    <t xml:space="preserve">A-3020 KM 35</t>
  </si>
  <si>
    <t xml:space="preserve">Araia sarrera seinalean</t>
  </si>
  <si>
    <t xml:space="preserve">-2.315014273147422,42.88380070580028,0</t>
  </si>
  <si>
    <t xml:space="preserve">Goikoetxe kalea, 21</t>
  </si>
  <si>
    <t xml:space="preserve">“Limpiezas de graffitis” hesian</t>
  </si>
  <si>
    <t xml:space="preserve">-2.315267782685134,42.89151978189988,0</t>
  </si>
  <si>
    <t xml:space="preserve">SAGASTUI KALEA 1</t>
  </si>
  <si>
    <t xml:space="preserve">ARAIAKO AUTOBUS GELTOKIA</t>
  </si>
  <si>
    <t xml:space="preserve">-2.315253310008907,42.88924794023225,0</t>
  </si>
  <si>
    <t xml:space="preserve">Araiatik Albenizerako bidean</t>
  </si>
  <si>
    <t xml:space="preserve">A3020</t>
  </si>
  <si>
    <t xml:space="preserve">ARAIA IRTEERA (IDUYA AUZORA BIDEGURUTZEA) A-3020</t>
  </si>
  <si>
    <t xml:space="preserve">-2.314946888304407,42.88072478484641,0</t>
  </si>
  <si>
    <t xml:space="preserve">Albeniz</t>
  </si>
  <si>
    <t xml:space="preserve">A3012 </t>
  </si>
  <si>
    <t xml:space="preserve">Albeniz sarrera seinalea</t>
  </si>
  <si>
    <t xml:space="preserve">-2.311166217550635,42.87620871327817,0</t>
  </si>
  <si>
    <t xml:space="preserve">Albenizetik Ilarduiarako bidean</t>
  </si>
  <si>
    <t xml:space="preserve">A-3012 KM 36</t>
  </si>
  <si>
    <t xml:space="preserve">-2.295474792705199,42.87401931387852,0</t>
  </si>
  <si>
    <t xml:space="preserve">Ilarduia</t>
  </si>
  <si>
    <t xml:space="preserve">A-3012 KM 37 </t>
  </si>
  <si>
    <t xml:space="preserve">Ilarduia amaiera seinalean (Km 37 baino 50 metro lehenago)</t>
  </si>
  <si>
    <t xml:space="preserve">-2.284174333160633,42.87242492422465,0</t>
  </si>
  <si>
    <t xml:space="preserve">Ilarduiatik Eginorako bidean</t>
  </si>
  <si>
    <t xml:space="preserve">A-3012 KM 38</t>
  </si>
  <si>
    <t xml:space="preserve">-2.272839407216112,42.87120359978986,0</t>
  </si>
  <si>
    <t xml:space="preserve">Egino</t>
  </si>
  <si>
    <t xml:space="preserve">A-3012</t>
  </si>
  <si>
    <t xml:space="preserve">Egino amaiera seinalea</t>
  </si>
  <si>
    <t xml:space="preserve">-2.264027340079964,42.87009111974655,0</t>
  </si>
  <si>
    <t xml:space="preserve">Eginoko Bentak</t>
  </si>
  <si>
    <t xml:space="preserve">N-1 387</t>
  </si>
  <si>
    <t xml:space="preserve">P seinale urdin karratuan</t>
  </si>
  <si>
    <t xml:space="preserve">-2.252668344529415,42.8664060240392,0</t>
  </si>
  <si>
    <t xml:space="preserve">Eginotik Ziordiarako bidean</t>
  </si>
  <si>
    <t xml:space="preserve">NA7521</t>
  </si>
  <si>
    <t xml:space="preserve">0001.Ziordiko gasolindegiko biribilgunea. Eginoko bide bukaera.</t>
  </si>
  <si>
    <t xml:space="preserve">-2.23643748200864,42.86511554193101,0</t>
  </si>
  <si>
    <t xml:space="preserve">Ziordia</t>
  </si>
  <si>
    <t xml:space="preserve">NA-7521, </t>
  </si>
  <si>
    <t xml:space="preserve">0002. Ziordia aldera, harrobiko bidegurutzea.</t>
  </si>
  <si>
    <t xml:space="preserve">-2.23466627189853,42.86855639045636,0</t>
  </si>
  <si>
    <t xml:space="preserve">Donamaria 76</t>
  </si>
  <si>
    <t xml:space="preserve">0003.Donamaria 76, udaletxe parean.</t>
  </si>
  <si>
    <t xml:space="preserve">-2.228928042117232,42.87051884227713,0</t>
  </si>
  <si>
    <t xml:space="preserve">Trenbide azpiko tunela pasata. 392 Ziordia-Olazti zerbitzubiderantz</t>
  </si>
  <si>
    <t xml:space="preserve">0004.Trenbide azpiko tunela pasata, NA2410 Ziordia-Olazti zerbitzu biderantz</t>
  </si>
  <si>
    <t xml:space="preserve">-2.223641632066183,42.86914018840108,0</t>
  </si>
  <si>
    <t xml:space="preserve">Olazti</t>
  </si>
  <si>
    <t xml:space="preserve">Olazti. NA2410, 36-37 km artean</t>
  </si>
  <si>
    <t xml:space="preserve">Sakana 0005. Transportes Vicuña sarrerako langa</t>
  </si>
  <si>
    <t xml:space="preserve">-2.216974173526665,42.87102428007073,0</t>
  </si>
  <si>
    <t xml:space="preserve">Olazti. NA2410, 35-36 km artean</t>
  </si>
  <si>
    <t xml:space="preserve">Sakana 0006. Ventanas Aralar</t>
  </si>
  <si>
    <t xml:space="preserve">-2.211091701045743,42.87253589758869,0</t>
  </si>
  <si>
    <t xml:space="preserve">Olazti. NA2410, 34-35 km artean</t>
  </si>
  <si>
    <t xml:space="preserve">Sakana 0007. Ederrena hotela</t>
  </si>
  <si>
    <t xml:space="preserve">-2.204793452721806,42.8743040550517,0</t>
  </si>
  <si>
    <t xml:space="preserve">Olazti. Kale Nagusia 40</t>
  </si>
  <si>
    <t xml:space="preserve">Sakana 0008. Bujanda Ogiberri</t>
  </si>
  <si>
    <t xml:space="preserve">-2.198448220052145,42.87604592060926,0</t>
  </si>
  <si>
    <t xml:space="preserve">Olazti. NA2410, 33-34 km artean</t>
  </si>
  <si>
    <t xml:space="preserve">Sakana 0009, Olaztitik aterata, eskuineko lehen etxea</t>
  </si>
  <si>
    <t xml:space="preserve">-2.193404614788083,42.87818234117116,0</t>
  </si>
  <si>
    <t xml:space="preserve">Olazti. NA2410, 32-33 KM artean, Vista Alegre 31</t>
  </si>
  <si>
    <t xml:space="preserve">Sakana 0010, Bi solairuko etxea eskuinean</t>
  </si>
  <si>
    <t xml:space="preserve">-2.188549338106489,42.88114932761878,0</t>
  </si>
  <si>
    <t xml:space="preserve">Olazti. NA2410, 32-33 KM artean</t>
  </si>
  <si>
    <t xml:space="preserve">Sakana 0011, Vista Alegre taberna</t>
  </si>
  <si>
    <t xml:space="preserve">-2.18351857936791,42.88316614019267,0</t>
  </si>
  <si>
    <t xml:space="preserve">Olazti. NA2410, 31-32KM artean</t>
  </si>
  <si>
    <t xml:space="preserve">Sakana 0012, Urbasako bidegurutzea, gatz siloa</t>
  </si>
  <si>
    <t xml:space="preserve">-2.177566022280709,42.88436691406852,0</t>
  </si>
  <si>
    <t xml:space="preserve">Altsasu</t>
  </si>
  <si>
    <t xml:space="preserve">Altsasu, NA2410, 31-32 KM artean</t>
  </si>
  <si>
    <t xml:space="preserve">Sakana 0013, Urbasako bidegurutzea pasata, 8. farola urdina</t>
  </si>
  <si>
    <t xml:space="preserve">-2.171977661219785,42.88633246061214,0</t>
  </si>
  <si>
    <t xml:space="preserve">Altsasu, NA2410, 30-31 KM artean</t>
  </si>
  <si>
    <t xml:space="preserve">Sakana 0014, Urbasa garajea pasata, lehen farola.</t>
  </si>
  <si>
    <t xml:space="preserve">-2.169057599368496,42.88968400970298,0</t>
  </si>
  <si>
    <t xml:space="preserve">Altsasu, Gartzia Ximenez 46</t>
  </si>
  <si>
    <t xml:space="preserve">Sakana 0015, Trenbide azpian, Gartzia Ximenez hasiera</t>
  </si>
  <si>
    <t xml:space="preserve">-2.16714902514716,42.89350012133377,0</t>
  </si>
  <si>
    <t xml:space="preserve">Altsasu, Altzania 16</t>
  </si>
  <si>
    <t xml:space="preserve">Sakana 0016, Altzania 16, zebrabidea</t>
  </si>
  <si>
    <t xml:space="preserve">-2.171234009140699,42.89421533108445,0</t>
  </si>
  <si>
    <t xml:space="preserve">Altsasu, Idertzagain 22</t>
  </si>
  <si>
    <t xml:space="preserve">Sakana 0017, Idertzagain 22</t>
  </si>
  <si>
    <t xml:space="preserve">-2.174614589613046,42.8929871541659,0</t>
  </si>
  <si>
    <t xml:space="preserve">Altsasu, Altzania-San Juan bidegurutzea</t>
  </si>
  <si>
    <t xml:space="preserve">Sakana 0018, Altzania-San Juan bidegurutzea</t>
  </si>
  <si>
    <t xml:space="preserve">-2.172017410448404,42.89563261838916,0</t>
  </si>
  <si>
    <t xml:space="preserve">Altsasu, Gartzia Ximenez 50</t>
  </si>
  <si>
    <t xml:space="preserve">Sakana 0019, Aratz project izkina, trenbidea baino lehen</t>
  </si>
  <si>
    <t xml:space="preserve">-2.167202871578344,42.8937057888978,0</t>
  </si>
  <si>
    <t xml:space="preserve">Sakana 0020, Izelai hotela</t>
  </si>
  <si>
    <t xml:space="preserve">-2.16330227110185,42.89153973361639,0</t>
  </si>
  <si>
    <t xml:space="preserve">Altsasu, NA2410, 29-30 KM artean</t>
  </si>
  <si>
    <t xml:space="preserve">Sakana 0021, Ingeteam Indar</t>
  </si>
  <si>
    <t xml:space="preserve">-2.157187114268402,42.8910407969168,0</t>
  </si>
  <si>
    <t xml:space="preserve">Sakana 0022, Arenas Lezea pasata, bidegurutzea eskuinera</t>
  </si>
  <si>
    <t xml:space="preserve">-2.150883182331105,42.89145700247852,0</t>
  </si>
  <si>
    <t xml:space="preserve">Urdiain</t>
  </si>
  <si>
    <t xml:space="preserve">Urdiain, NA2410, 28-29 KM artean</t>
  </si>
  <si>
    <t xml:space="preserve">Sakana 0023, Autobia azpitik pasata, azken gezi-seinalea</t>
  </si>
  <si>
    <t xml:space="preserve">-2.144996889866992,42.89040915721274,0</t>
  </si>
  <si>
    <t xml:space="preserve">Sakana 0024, Urdiain seinalea</t>
  </si>
  <si>
    <t xml:space="preserve">-2.138686536569552,42.89048210859071,0</t>
  </si>
  <si>
    <t xml:space="preserve">Urdiain, Elizazpi eta Kortela kaleetako bidegurutzea</t>
  </si>
  <si>
    <t xml:space="preserve">Sakana 0025, Elizazpi eta Kortela arteko bidegurutzea</t>
  </si>
  <si>
    <t xml:space="preserve">-2.136348929381543,42.88799880588378,0</t>
  </si>
  <si>
    <t xml:space="preserve">Urdiain, Elizazpi eta Arosk kaleetako bidegurutzea</t>
  </si>
  <si>
    <t xml:space="preserve">Sakana 0026. Elizazpi eta Aroska kaleetako bidegurutzea</t>
  </si>
  <si>
    <t xml:space="preserve">-2.136375228768062,42.88826489482999,0</t>
  </si>
  <si>
    <t xml:space="preserve">Urdiain,  NA 2410, 27-28 KM artean</t>
  </si>
  <si>
    <t xml:space="preserve">Sakana 0027, Iturmendi aldera, Urdiain bukaera seinalea</t>
  </si>
  <si>
    <t xml:space="preserve">-2.132502558125713,42.89028618203177,0</t>
  </si>
  <si>
    <t xml:space="preserve">Iturmendi</t>
  </si>
  <si>
    <t xml:space="preserve">Iturmendi, NA2410, 27-28 KM artean</t>
  </si>
  <si>
    <t xml:space="preserve">Sakana 0028, Iturmendi aldera, ezkerretan 4. soroaren erdian, ez aurreratu seinaleak baino lehen</t>
  </si>
  <si>
    <t xml:space="preserve">-2.126375481055657,42.89017274371429,0</t>
  </si>
  <si>
    <t xml:space="preserve">Iturmendi, Estafeta-Barrenkale bidegurutzea</t>
  </si>
  <si>
    <t xml:space="preserve">Sakana 0029, Iturmendi, Estafeta-Barrenkale bidegurutzea</t>
  </si>
  <si>
    <t xml:space="preserve">-2.119908762014163,42.89006621481976,0</t>
  </si>
  <si>
    <t xml:space="preserve">Iturmendi, NA2410, 26KMtik gertu</t>
  </si>
  <si>
    <t xml:space="preserve">Sakana 0030, Bakaiku aldera, autobiako bidegurutzea</t>
  </si>
  <si>
    <t xml:space="preserve">-2.113760522466047,42.89074579013973,0</t>
  </si>
  <si>
    <t xml:space="preserve">Bakaiku</t>
  </si>
  <si>
    <t xml:space="preserve">Bakaiku, NA2410, 25-26 KM arten</t>
  </si>
  <si>
    <t xml:space="preserve">Sakana 0031, Bakaiku, ezkerretako lehen etxea</t>
  </si>
  <si>
    <t xml:space="preserve">-2.106714241243677,42.8915890047888,0</t>
  </si>
  <si>
    <t xml:space="preserve">Bakaiku, NA2410, Bideberrialde 8</t>
  </si>
  <si>
    <t xml:space="preserve">Sakana 0032, Bakaiku, Bideberrialde 8</t>
  </si>
  <si>
    <t xml:space="preserve">-2.100727770234485,42.89253829700075,0</t>
  </si>
  <si>
    <t xml:space="preserve">Bakaiku, NA2410, 24-25 KM artean</t>
  </si>
  <si>
    <t xml:space="preserve">Sakana 0033, Etxarri aldera, kanposantuko bihurgunea, ezkerretan frenatzeko azken marra lurrean</t>
  </si>
  <si>
    <t xml:space="preserve">-2.095117616948166,42.89342788301903,0</t>
  </si>
  <si>
    <t xml:space="preserve">Bakaiku, NA2410, 24 KM gertu</t>
  </si>
  <si>
    <t xml:space="preserve">Sakana 0034, Etxarri aldera, ezkerretan aurreratu daiteke seinalea</t>
  </si>
  <si>
    <t xml:space="preserve">-2.089133897380999,42.89412825078761,0</t>
  </si>
  <si>
    <t xml:space="preserve">Etxarri, NA2410, 24-23 KM artean</t>
  </si>
  <si>
    <t xml:space="preserve">Sakana 0035, ekozubia pasa, ezkerretan seinale handia</t>
  </si>
  <si>
    <t xml:space="preserve">-2.08356274831973,42.89599921493199,0</t>
  </si>
  <si>
    <t xml:space="preserve">Etxarri, NA2410, 22-23 KM artean</t>
  </si>
  <si>
    <t xml:space="preserve">Sakan 0036, Aritzalko eta autobiako bidegurutze artean</t>
  </si>
  <si>
    <t xml:space="preserve">-2.078157790361701,42.89825652808578,0</t>
  </si>
  <si>
    <t xml:space="preserve">Sakana 0037, Omnia bukaera</t>
  </si>
  <si>
    <t xml:space="preserve">-2.073072292508891,42.90116112930126,0</t>
  </si>
  <si>
    <t xml:space="preserve">Etxarri, NA2410 eta Sanadrin kalea bidegurutzea</t>
  </si>
  <si>
    <t xml:space="preserve">Sakana 0038, errepidea eta Sanadrin kalea bidegurutzea</t>
  </si>
  <si>
    <t xml:space="preserve">-2.068235191588833,42.903878282867,0</t>
  </si>
  <si>
    <t xml:space="preserve">Etxarri, Kale Nagusia 6</t>
  </si>
  <si>
    <t xml:space="preserve">Sakana 0039, Oinez denda</t>
  </si>
  <si>
    <t xml:space="preserve">-2.064483599426996,42.90656531888172,0</t>
  </si>
  <si>
    <t xml:space="preserve">Etxarri, NA120, 39 KM</t>
  </si>
  <si>
    <t xml:space="preserve">Sakana 0040, NA 120, 39 KM</t>
  </si>
  <si>
    <t xml:space="preserve">-2.066445504405023,42.9097978806792,0</t>
  </si>
  <si>
    <t xml:space="preserve">Etxarri, NA120, 39-40 KM artean</t>
  </si>
  <si>
    <t xml:space="preserve">Sakana 0041, trenbide gaineko zubia pasata</t>
  </si>
  <si>
    <t xml:space="preserve">-2.06855454216047,42.9130160404881,0</t>
  </si>
  <si>
    <t xml:space="preserve">Etxarri, NA120, 40 KM pasata</t>
  </si>
  <si>
    <t xml:space="preserve">Sakana 0042, ezkerretan baso bukaera, bide sarrera</t>
  </si>
  <si>
    <t xml:space="preserve">-2.065863227667496,42.91616021247452,0</t>
  </si>
  <si>
    <t xml:space="preserve">Etxarri, NA120, 40-41 KM artean</t>
  </si>
  <si>
    <t xml:space="preserve">Sakana 0043, ezkerretan setoa bukatu eta hurrengo larrearen erdi parean</t>
  </si>
  <si>
    <t xml:space="preserve">-2.060885175259807,42.91911248486407,0</t>
  </si>
  <si>
    <t xml:space="preserve">Etxarri, NA120, 41 KM</t>
  </si>
  <si>
    <t xml:space="preserve">Sakana 0044, Berroeta pasata, Ezkibel bihurgunea baino lehen, 41 KM</t>
  </si>
  <si>
    <t xml:space="preserve">-2.056221641358756,42.92183032282597,0</t>
  </si>
  <si>
    <t xml:space="preserve">Etxarri, NA120  42-41 KM artean</t>
  </si>
  <si>
    <t xml:space="preserve">Sakana 0045, bidegurutze eta 30 seinalea</t>
  </si>
  <si>
    <t xml:space="preserve">-2.056249247801488,42.9263738660875,0</t>
  </si>
  <si>
    <t xml:space="preserve">Lizarragabengoa</t>
  </si>
  <si>
    <t xml:space="preserve">Lizarragabengoa, NA7520 8-9 KM</t>
  </si>
  <si>
    <t xml:space="preserve">Sakana 0046, ezker-eskuineko bideetatik 50 metrora.</t>
  </si>
  <si>
    <t xml:space="preserve">-2.053779501180764,42.92450932493801,0</t>
  </si>
  <si>
    <t xml:space="preserve">Lizarragabengoa, NA7520 8-9 KM artean</t>
  </si>
  <si>
    <t xml:space="preserve">Sakana 0047, zubia pasata ezker-eskuineko bideak baino 50 metro lehenago</t>
  </si>
  <si>
    <t xml:space="preserve">-2.050788836186113,42.91996710963108,0</t>
  </si>
  <si>
    <t xml:space="preserve">Arbizu</t>
  </si>
  <si>
    <t xml:space="preserve">Arbizu, NA7520 7-8 KM</t>
  </si>
  <si>
    <t xml:space="preserve">Sakana0048, ez aurreratu (Lizerrengorantz) seinaleak pasata</t>
  </si>
  <si>
    <t xml:space="preserve">-2.046209337188328,42.91713917673722,0</t>
  </si>
  <si>
    <t xml:space="preserve">Arbizu, NA750-NA2410 bidegurutzea</t>
  </si>
  <si>
    <t xml:space="preserve">Sakana 0049, aldapa igota, Arbizuko bidegurutzea</t>
  </si>
  <si>
    <t xml:space="preserve">-2.041213837967665,42.91530675684752,0</t>
  </si>
  <si>
    <t xml:space="preserve">Arbizu, NA2410 Ilerdi eta Arnatz bidegurutzean</t>
  </si>
  <si>
    <t xml:space="preserve">Sakana 0050, NA2410, Izarrako aparkalekua, autokarga elektrikoa</t>
  </si>
  <si>
    <t xml:space="preserve">-2.037287025476312,42.91680942978232,0</t>
  </si>
  <si>
    <t xml:space="preserve">Sakana 0051, Sakana Koop sarrera nagusia</t>
  </si>
  <si>
    <t xml:space="preserve">-2.031645655589269,42.91940694751527,0</t>
  </si>
  <si>
    <t xml:space="preserve">Lakuntza</t>
  </si>
  <si>
    <t xml:space="preserve">Lakuntza, Uriz kalea 23</t>
  </si>
  <si>
    <t xml:space="preserve">Sakana 0052, Barranquesa bukaeran.</t>
  </si>
  <si>
    <t xml:space="preserve">-2.026170912148277,42.92151176212293,0</t>
  </si>
  <si>
    <t xml:space="preserve">Lakuntza, Mikel Arregi kalea 42</t>
  </si>
  <si>
    <t xml:space="preserve">Sakana 0053, Mikel Arregi 42</t>
  </si>
  <si>
    <t xml:space="preserve">-2.020175113807858,42.92227860591486,0</t>
  </si>
  <si>
    <t xml:space="preserve">Lakuntza, NA2410, 17 KM gertu</t>
  </si>
  <si>
    <t xml:space="preserve">Sakana 0054, ezkerretan Lakuntza seinalea, gasolindegia pasata</t>
  </si>
  <si>
    <t xml:space="preserve">-2.014038023157517,42.92229971162732,0</t>
  </si>
  <si>
    <t xml:space="preserve">Arruazu</t>
  </si>
  <si>
    <t xml:space="preserve">Arruazu, NA2410, 16-17 KM artean</t>
  </si>
  <si>
    <t xml:space="preserve">Sakana 0055, Arakil ibaia pasata, eskuineko 5. makala</t>
  </si>
  <si>
    <t xml:space="preserve">-2.007803581528767,42.9227146734611,0</t>
  </si>
  <si>
    <t xml:space="preserve">Arruazu, NA2410, Arruazuko bidegurutzea</t>
  </si>
  <si>
    <t xml:space="preserve">Sakana 0056, NA2410 Arruazuko bidegurutzea</t>
  </si>
  <si>
    <t xml:space="preserve">-2.001770348115847,42.92423012537029,0</t>
  </si>
  <si>
    <t xml:space="preserve">Arruazu, Kale Nagusia 2</t>
  </si>
  <si>
    <t xml:space="preserve">Sakana 0057, Arruazuko udaletxea-ostatua</t>
  </si>
  <si>
    <t xml:space="preserve">-1.998923066327104,42.92208837631074,0</t>
  </si>
  <si>
    <t xml:space="preserve">Arruazu, NA8502, </t>
  </si>
  <si>
    <t xml:space="preserve">Sakana 0058, NA8402, eskuineko zuhaitzak bukatuta, lehen larrea bukatuta</t>
  </si>
  <si>
    <t xml:space="preserve">-1.992673684846119,42.92222682134628,0</t>
  </si>
  <si>
    <t xml:space="preserve">Uharte Arakil</t>
  </si>
  <si>
    <t xml:space="preserve">Uharte Arakil, NA8502,  13 KM</t>
  </si>
  <si>
    <t xml:space="preserve">Sakana 0059, NA8502, ezkerretan autobiako A10, 13 KM</t>
  </si>
  <si>
    <t xml:space="preserve">-1.987166864402763,42.92139385610279,0</t>
  </si>
  <si>
    <t xml:space="preserve">Uharte, NA2410, 14-15 km artean</t>
  </si>
  <si>
    <t xml:space="preserve">Sakana 0060, NA2410, autobia gainetik pasata, bihurguneko eskuineko hesi bukaera</t>
  </si>
  <si>
    <t xml:space="preserve">-1.983846564316819,42.92268043826034,0</t>
  </si>
  <si>
    <t xml:space="preserve">Uharte, NA2410, Zerradoa 21</t>
  </si>
  <si>
    <t xml:space="preserve">Sakana 0061, Uharteko eskuineko lehen pisuak, Zerradoa 21</t>
  </si>
  <si>
    <t xml:space="preserve">-1.977935141094512,42.92128395511075,0</t>
  </si>
  <si>
    <t xml:space="preserve">Uharte, NA2410, Geltokia 16</t>
  </si>
  <si>
    <t xml:space="preserve">Sakana 0062, Geltokia 16</t>
  </si>
  <si>
    <t xml:space="preserve">-1.972248566286733,42.9201640459962,0</t>
  </si>
  <si>
    <t xml:space="preserve">Uharte, Erreka 48</t>
  </si>
  <si>
    <t xml:space="preserve">Sakana 0063, Erreka 48, askaren ondoan</t>
  </si>
  <si>
    <t xml:space="preserve">-1.968578558808585,42.92232944073014,0</t>
  </si>
  <si>
    <t xml:space="preserve">Uharte, NA2410, 12-13 km artean</t>
  </si>
  <si>
    <t xml:space="preserve">Sakana 0064, San Migelgo bidegurutzea</t>
  </si>
  <si>
    <t xml:space="preserve">-1.963913259197186,42.92426906013988,0</t>
  </si>
  <si>
    <t xml:space="preserve">Uharte, NA2410, 12-11 km artean</t>
  </si>
  <si>
    <t xml:space="preserve">Sakana 0065, 12 Kmtik 150 metrora</t>
  </si>
  <si>
    <t xml:space="preserve">-1.958296390534733,42.92280984651121,0</t>
  </si>
  <si>
    <t xml:space="preserve">Irañeta</t>
  </si>
  <si>
    <t xml:space="preserve">Irañeta, NA2410, 1211 km artean</t>
  </si>
  <si>
    <t xml:space="preserve">Sakana 0066, Ez aurreratu seinaleak beste aldera</t>
  </si>
  <si>
    <t xml:space="preserve">-1.953175953624375,42.92038688723007,0</t>
  </si>
  <si>
    <t xml:space="preserve">Irañeta, NA2410, 10-11 artean</t>
  </si>
  <si>
    <t xml:space="preserve">Sakana 0067, Ezkerretan gurdibidea Irañetarantz</t>
  </si>
  <si>
    <t xml:space="preserve">-1.946968927843028,42.91996116049999,0</t>
  </si>
  <si>
    <t xml:space="preserve">Sakana 0068, Granja seinalea eskuinetan</t>
  </si>
  <si>
    <t xml:space="preserve">-1.940915277971224,42.91885041562938,0</t>
  </si>
  <si>
    <t xml:space="preserve">Ihabar</t>
  </si>
  <si>
    <t xml:space="preserve">Ihabar, NA2410, 9-10 KM artean</t>
  </si>
  <si>
    <t xml:space="preserve">Sakana 0069, Altako linea 90 metrora</t>
  </si>
  <si>
    <t xml:space="preserve">-1.934910256239074,42.91887777231201,0</t>
  </si>
  <si>
    <t xml:space="preserve">Sakana 0070, Murginduetako bidegurutzetik 60 metrora</t>
  </si>
  <si>
    <t xml:space="preserve">-1.928831692597412,42.91891974136762,0</t>
  </si>
  <si>
    <t xml:space="preserve">Ihabar, NA2410, 8-9KM artean</t>
  </si>
  <si>
    <t xml:space="preserve">Sakana 0071, Ibai ondotik pasata, 2. larrearen bukaeran</t>
  </si>
  <si>
    <t xml:space="preserve">-1.922385090740327,42.91871104689123,0</t>
  </si>
  <si>
    <t xml:space="preserve">Ihabar, Kale Nagusia 6</t>
  </si>
  <si>
    <t xml:space="preserve">Sakana 0072, irteerako zebrabidea</t>
  </si>
  <si>
    <t xml:space="preserve">-1.916159861695873,42.91828765632001,0</t>
  </si>
  <si>
    <t xml:space="preserve">Ihabar, NA2410, 7-8KM artean</t>
  </si>
  <si>
    <t xml:space="preserve">Sakana 0073, Maderas Portu sarrera pasata</t>
  </si>
  <si>
    <t xml:space="preserve">-1.910187514473871,42.91747330597477,0</t>
  </si>
  <si>
    <t xml:space="preserve">Sakana 0074, Balda txatarrak baino 150 m lehenago</t>
  </si>
  <si>
    <t xml:space="preserve">-1.903947013758119,42.9166227846455,0</t>
  </si>
  <si>
    <t xml:space="preserve">Hiriberri</t>
  </si>
  <si>
    <t xml:space="preserve">Hiriberri, NA2410, 6-7 KM artean</t>
  </si>
  <si>
    <t xml:space="preserve">Sakana 0075, Hiriberriko lehen etxea eskuinean</t>
  </si>
  <si>
    <t xml:space="preserve">-1.897619126515683,42.91575959799363,0</t>
  </si>
  <si>
    <t xml:space="preserve">Sakana 0076, Hiriberriko gasolindegia</t>
  </si>
  <si>
    <t xml:space="preserve">-1.89242145825485,42.91442989098179,0</t>
  </si>
  <si>
    <t xml:space="preserve">Hiriberri, NA2410, 5-6 KM artean</t>
  </si>
  <si>
    <t xml:space="preserve">Sakana 0077, Autobia gaineko lehen bidegurutzea baino 100 lehenago</t>
  </si>
  <si>
    <t xml:space="preserve">-1.886231452343756,42.91450528585349,0</t>
  </si>
  <si>
    <t xml:space="preserve">Satrustegi</t>
  </si>
  <si>
    <t xml:space="preserve">Satrustegi, NA2410, 5-6 km artean</t>
  </si>
  <si>
    <t xml:space="preserve">Sakana 0078, Satrustegi, Zuhatzu seinalea baino lehen</t>
  </si>
  <si>
    <t xml:space="preserve">-1.884665052847215,42.91111581299211,0</t>
  </si>
  <si>
    <t xml:space="preserve">Satrustegi, NA2410, 4-5 artean</t>
  </si>
  <si>
    <t xml:space="preserve">Sakana 0079, Zuhatzuko hilerriko bidea pasa eta hurrengo bidea eskuinean</t>
  </si>
  <si>
    <t xml:space="preserve">-1.88009490745661,42.90911446639488,0</t>
  </si>
  <si>
    <t xml:space="preserve">Zuhatzu, NA2410, 4-5 km artean</t>
  </si>
  <si>
    <t xml:space="preserve">Sakana 0080, Zuhatzuko 2. sarreratik 150 metrora</t>
  </si>
  <si>
    <t xml:space="preserve">-1.874159171341764,42.90902564910286,0</t>
  </si>
  <si>
    <t xml:space="preserve">Ekai</t>
  </si>
  <si>
    <t xml:space="preserve">Ekai, NA2410, 3-4 KM artean</t>
  </si>
  <si>
    <t xml:space="preserve">Sakana 0081, Ekaiko bidegurutzetik 130 metro</t>
  </si>
  <si>
    <t xml:space="preserve">-1.867844567728953,42.90894610660529,0</t>
  </si>
  <si>
    <t xml:space="preserve">Etxarren</t>
  </si>
  <si>
    <t xml:space="preserve">Etxarren, NA2410, 3-4 KM artean</t>
  </si>
  <si>
    <t xml:space="preserve">Sakana 0082, Autobia gaineko zubia, biribilgunea pasa berri.</t>
  </si>
  <si>
    <t xml:space="preserve">-1.86522037300813,42.91184168996939,0</t>
  </si>
  <si>
    <t xml:space="preserve">Etxarren, NA2410, 2-3 KM artean</t>
  </si>
  <si>
    <t xml:space="preserve">Sakana, 0083, Bidegurutzea seinalea Etxarren baino lehen</t>
  </si>
  <si>
    <t xml:space="preserve">-1.859958370046341,42.91332481485701,0</t>
  </si>
  <si>
    <t xml:space="preserve">Sakana, 0084, 70 seinalea beste aldera</t>
  </si>
  <si>
    <t xml:space="preserve">-1.853841372052498,42.91481173791216,0</t>
  </si>
  <si>
    <t xml:space="preserve">Etxarren, NA2410, 1-2 KM artean</t>
  </si>
  <si>
    <t xml:space="preserve">Sakana 0085, Arakil ibaiko zubia</t>
  </si>
  <si>
    <t xml:space="preserve">-1.847879515028177,42.9165198601555,0</t>
  </si>
  <si>
    <t xml:space="preserve">Etxeberri, NA2410, 1-2 KM artean</t>
  </si>
  <si>
    <t xml:space="preserve">Sakana 0086, Oinezkoak seinalea, Etxeberriko siloak baino lehen</t>
  </si>
  <si>
    <t xml:space="preserve">-1.84183454278299,42.91783015377213,0</t>
  </si>
  <si>
    <t xml:space="preserve">Irurtzun</t>
  </si>
  <si>
    <t xml:space="preserve">Irurtzun, NA2410, 0-1 km artean</t>
  </si>
  <si>
    <t xml:space="preserve">Sakana 0087, Irurtzun seinalea eskuinean</t>
  </si>
  <si>
    <t xml:space="preserve">-1.835508675217229,42.91858726194122,0</t>
  </si>
  <si>
    <t xml:space="preserve">Irurtzun, NA2410, Aralar-Larraun kale bidegurutzea</t>
  </si>
  <si>
    <t xml:space="preserve">Sakana 0088, Aralar eta Larraun kaleak</t>
  </si>
  <si>
    <t xml:space="preserve">-1.828957276044029,42.91900084278121,0</t>
  </si>
  <si>
    <t xml:space="preserve">Irurtzun, San Martin eta Lizarra kaleak</t>
  </si>
  <si>
    <t xml:space="preserve">Sakana 0089, Laboral Kutxa</t>
  </si>
  <si>
    <t xml:space="preserve">-1.828183756185373,42.91884933947131,0</t>
  </si>
  <si>
    <t xml:space="preserve">Sakana 0090, Sarrerako biribilgunea, Hydro</t>
  </si>
  <si>
    <t xml:space="preserve">-1.834667473412875,42.9186859944751,0</t>
  </si>
  <si>
    <t xml:space="preserve">Irurtzundik Madotzerako bidean</t>
  </si>
  <si>
    <t xml:space="preserve">NA 7500</t>
  </si>
  <si>
    <t xml:space="preserve">-1.841518705610224,42.91809298341295,0</t>
  </si>
  <si>
    <t xml:space="preserve">NA 7500-1</t>
  </si>
  <si>
    <t xml:space="preserve">-1.847670292309667,42.92427861356527,0</t>
  </si>
  <si>
    <t xml:space="preserve">NA 7500-2</t>
  </si>
  <si>
    <t xml:space="preserve">-1.85446015736232,42.92733436258954,0</t>
  </si>
  <si>
    <t xml:space="preserve">NA 7500-3</t>
  </si>
  <si>
    <t xml:space="preserve">-1.862714678423889,42.9305038639266,0</t>
  </si>
  <si>
    <t xml:space="preserve">NA 7500-4</t>
  </si>
  <si>
    <t xml:space="preserve">-1.859370914512433,42.93126078445388,0</t>
  </si>
  <si>
    <t xml:space="preserve">NA 7500-5</t>
  </si>
  <si>
    <t xml:space="preserve">-1.868996490450333,42.93201297890579,0</t>
  </si>
  <si>
    <t xml:space="preserve">Madotz</t>
  </si>
  <si>
    <t xml:space="preserve">NA 7500-6</t>
  </si>
  <si>
    <t xml:space="preserve">-1.879622124864904,42.93514822959497,0</t>
  </si>
  <si>
    <t xml:space="preserve">Madotzetik Oderitzerako bidean</t>
  </si>
  <si>
    <t xml:space="preserve">NA 7500-7</t>
  </si>
  <si>
    <t xml:space="preserve">-1.874479127485993,42.94038829132295,0</t>
  </si>
  <si>
    <t xml:space="preserve">Oderitz</t>
  </si>
  <si>
    <t xml:space="preserve">NA 7500-8</t>
  </si>
  <si>
    <t xml:space="preserve">-1.873156339027464,42.94870296287348,0</t>
  </si>
  <si>
    <t xml:space="preserve">Oderitzetik Astitzerako bidean</t>
  </si>
  <si>
    <t xml:space="preserve">NA 7500-9</t>
  </si>
  <si>
    <t xml:space="preserve">-1.873251985087946,42.95709505969319,0</t>
  </si>
  <si>
    <t xml:space="preserve">Astitz</t>
  </si>
  <si>
    <t xml:space="preserve">NA 7500-10</t>
  </si>
  <si>
    <t xml:space="preserve">-1.87632282347778,42.9650718316804,0</t>
  </si>
  <si>
    <t xml:space="preserve">Astitzetik Allirako bidean</t>
  </si>
  <si>
    <t xml:space="preserve">NA 7500-11</t>
  </si>
  <si>
    <t xml:space="preserve">-1.879928977317681,42.97312869005143,0</t>
  </si>
  <si>
    <t xml:space="preserve">NA 7500-12</t>
  </si>
  <si>
    <t xml:space="preserve">-1.886034194977645,42.98044321317284,0</t>
  </si>
  <si>
    <t xml:space="preserve">Alli</t>
  </si>
  <si>
    <t xml:space="preserve">NA 7500-13</t>
  </si>
  <si>
    <t xml:space="preserve">-1.891385625899521,42.9877923423861,0</t>
  </si>
  <si>
    <t xml:space="preserve">Allitik Lekunberrirako bidean+</t>
  </si>
  <si>
    <t xml:space="preserve">NA 7500-14</t>
  </si>
  <si>
    <t xml:space="preserve">-1.895035048777884,42.99494347188543,0</t>
  </si>
  <si>
    <t xml:space="preserve">Lekunberri </t>
  </si>
  <si>
    <t xml:space="preserve"> NA 7510, NA 1300, Errotaldea kalea, Apalo kalea</t>
  </si>
  <si>
    <t xml:space="preserve">Matadero, NA 7510, NA 1300, Errotaldea kalea, Apalo kalea</t>
  </si>
  <si>
    <t xml:space="preserve">-1.891553979367018,42.99873797222972,0</t>
  </si>
  <si>
    <t xml:space="preserve">Lekunberritik Lezaetarako bidean</t>
  </si>
  <si>
    <t xml:space="preserve">Apalo kalea, Artzanegi kalea, Larraungo AEK, NA 1300, Alde Zaharra, NA 1300, Soroeta kalea</t>
  </si>
  <si>
    <t xml:space="preserve">Anfiteatro, Apalo kalea, Artzanegi kalea, Larraungo AEK, NA 1300, Alde Zaharra, NA 1300, Soroeta kalea</t>
  </si>
  <si>
    <t xml:space="preserve">-1.89536030457443,43.0018245783175,0</t>
  </si>
  <si>
    <t xml:space="preserve">Soroeta kalea, Zintzar kalea, NA 1300</t>
  </si>
  <si>
    <t xml:space="preserve">-1.897844010964036,43.00721199251711,0</t>
  </si>
  <si>
    <t xml:space="preserve">NA 1300-15</t>
  </si>
  <si>
    <t xml:space="preserve">-1.904666820598082,43.01423398989989,0</t>
  </si>
  <si>
    <t xml:space="preserve">NA 1300-16</t>
  </si>
  <si>
    <t xml:space="preserve">-1.914193146536753,43.01756348647061,0</t>
  </si>
  <si>
    <t xml:space="preserve">NA 1300-17</t>
  </si>
  <si>
    <t xml:space="preserve">-1.924529730121223,43.02260571818902,0</t>
  </si>
  <si>
    <t xml:space="preserve">NA 1300-18</t>
  </si>
  <si>
    <t xml:space="preserve">-1.929172708946881,43.02377704371339,0</t>
  </si>
  <si>
    <t xml:space="preserve">NA 1300-19</t>
  </si>
  <si>
    <t xml:space="preserve">-1.935819957626393,43.02511084129812,0</t>
  </si>
  <si>
    <t xml:space="preserve">NA 1300-20</t>
  </si>
  <si>
    <t xml:space="preserve">-1.94506364350319,43.02825756922834,0</t>
  </si>
  <si>
    <t xml:space="preserve">ARAITZ-BETELU</t>
  </si>
  <si>
    <t xml:space="preserve">Lezaeta</t>
  </si>
  <si>
    <t xml:space="preserve">NA 1300 21</t>
  </si>
  <si>
    <t xml:space="preserve">-1.954701910077572,43.02670427038991,0</t>
  </si>
  <si>
    <t xml:space="preserve">Lezaetatik Betelurako bidean</t>
  </si>
  <si>
    <t xml:space="preserve">NA 1300 22</t>
  </si>
  <si>
    <t xml:space="preserve">-1.963460703302378,43.022936943815,0</t>
  </si>
  <si>
    <t xml:space="preserve">Betelu</t>
  </si>
  <si>
    <t xml:space="preserve">NA 1300 23</t>
  </si>
  <si>
    <t xml:space="preserve">-1.972364105192516,43.02325450771768,0</t>
  </si>
  <si>
    <t xml:space="preserve">Arribe</t>
  </si>
  <si>
    <t xml:space="preserve">NA 1300 24</t>
  </si>
  <si>
    <t xml:space="preserve">-1.981084535206823,43.02685838353879,0</t>
  </si>
  <si>
    <t xml:space="preserve">Atallu</t>
  </si>
  <si>
    <t xml:space="preserve">NA 1300 25</t>
  </si>
  <si>
    <t xml:space="preserve">-1.984519863164634,43.03576245366084,0</t>
  </si>
  <si>
    <t xml:space="preserve">Atallutik Gipuzkoarako bidean</t>
  </si>
  <si>
    <t xml:space="preserve">NA 1300 26</t>
  </si>
  <si>
    <t xml:space="preserve">-1.988497657110705,43.04397097070859,0</t>
  </si>
  <si>
    <t xml:space="preserve">NA 1300 27</t>
  </si>
  <si>
    <t xml:space="preserve">-1.995829822106859,43.0512304797649,0</t>
  </si>
  <si>
    <t xml:space="preserve">NA 1300 28</t>
  </si>
  <si>
    <t xml:space="preserve">-2.000971242248699,43.05813409162252,0</t>
  </si>
  <si>
    <t xml:space="preserve">NA 1300 29</t>
  </si>
  <si>
    <t xml:space="preserve">-2.005074251786695,43.06554638476234,0</t>
  </si>
  <si>
    <t xml:space="preserve">TOLOSALDEA</t>
  </si>
  <si>
    <t xml:space="preserve">Lizartza</t>
  </si>
  <si>
    <t xml:space="preserve">Illarratsu Aldea kalea 3</t>
  </si>
  <si>
    <t xml:space="preserve">Mikeleteen etxea</t>
  </si>
  <si>
    <t xml:space="preserve">-2.014353710738364,43.07504022348196,0</t>
  </si>
  <si>
    <t xml:space="preserve">GI-2135 errep. 10Km</t>
  </si>
  <si>
    <t xml:space="preserve">Errepidea (ez dago erreferentzia punturik)</t>
  </si>
  <si>
    <t xml:space="preserve">-2.018975000828505,43.07964898645878,0</t>
  </si>
  <si>
    <t xml:space="preserve">GI 2135 errp.  9 KM</t>
  </si>
  <si>
    <t xml:space="preserve">Errepideko puntu kilometrikoa </t>
  </si>
  <si>
    <t xml:space="preserve">-2.026426009833813,43.08441099710763,0</t>
  </si>
  <si>
    <t xml:space="preserve">GI 2135 errp.  8 KM</t>
  </si>
  <si>
    <t xml:space="preserve">-2.031245017424226,43.09083698317409,0</t>
  </si>
  <si>
    <t xml:space="preserve">GI 2135 errp.  7 KM</t>
  </si>
  <si>
    <t xml:space="preserve">Orexako bidegurutzea</t>
  </si>
  <si>
    <t xml:space="preserve">-2.034898018464446,43.09895100072026,0</t>
  </si>
  <si>
    <t xml:space="preserve">GI 2135 errep. 6KM</t>
  </si>
  <si>
    <t xml:space="preserve">Lizartzako irteera</t>
  </si>
  <si>
    <t xml:space="preserve">-2.035978222222108,43.10445735128694,0</t>
  </si>
  <si>
    <t xml:space="preserve">GI 2135 errep. 5 KM</t>
  </si>
  <si>
    <t xml:space="preserve">5KM adierazten duen seinale berdea</t>
  </si>
  <si>
    <t xml:space="preserve">-2.045108014717698,43.11291701160371,0</t>
  </si>
  <si>
    <t xml:space="preserve">GI 2135 errep. 4 KM</t>
  </si>
  <si>
    <t xml:space="preserve">4KM adierazten duen seinalea</t>
  </si>
  <si>
    <t xml:space="preserve">-2.054056031629443,43.11421796679497,0</t>
  </si>
  <si>
    <t xml:space="preserve">GI 2135 errp. 3KM</t>
  </si>
  <si>
    <t xml:space="preserve">3KM adierazten duen seinalea</t>
  </si>
  <si>
    <t xml:space="preserve">-2.063852297142148,43.1116140447557,0</t>
  </si>
  <si>
    <t xml:space="preserve">Leaburu-Txarama</t>
  </si>
  <si>
    <t xml:space="preserve">GI 2135 errP. 2KM</t>
  </si>
  <si>
    <t xml:space="preserve">2 km Errepideko puntu kilometrikoa </t>
  </si>
  <si>
    <t xml:space="preserve">-2.071642521768808,43.11242457479239,0</t>
  </si>
  <si>
    <t xml:space="preserve">GI 2135 errep. Iruñea hiribidea</t>
  </si>
  <si>
    <t xml:space="preserve">Araxes Ermita</t>
  </si>
  <si>
    <t xml:space="preserve">-2.07613407580352,43.11971568911042,0</t>
  </si>
  <si>
    <t xml:space="preserve">Amarotz</t>
  </si>
  <si>
    <t xml:space="preserve">GI 2135 errepidea, Iruñea hiribidea</t>
  </si>
  <si>
    <t xml:space="preserve">Amarotzera sartzeko zubiaren parean</t>
  </si>
  <si>
    <t xml:space="preserve">-2.075842763671204,43.12084409615537,0</t>
  </si>
  <si>
    <t xml:space="preserve">Amarozko lehen etxearen parean</t>
  </si>
  <si>
    <t xml:space="preserve">-2.077501128944179,43.12291585888671,0</t>
  </si>
  <si>
    <t xml:space="preserve">Iruñea hiribidea 18D</t>
  </si>
  <si>
    <t xml:space="preserve">Ford Garaje Tolosa</t>
  </si>
  <si>
    <t xml:space="preserve">-2.078050277261648,43.12492852527543,0</t>
  </si>
  <si>
    <t xml:space="preserve">Amarotz Auz., 31, 20400 San Blas, Gipuzkoa</t>
  </si>
  <si>
    <t xml:space="preserve">Amarozko auzoetxea</t>
  </si>
  <si>
    <t xml:space="preserve">-2.078310817725801,43.12660803298388,0</t>
  </si>
  <si>
    <t xml:space="preserve">Tolosa</t>
  </si>
  <si>
    <t xml:space="preserve">Usabal industrialdea, Iruña Hiribidea 10  </t>
  </si>
  <si>
    <t xml:space="preserve">Autobiako zubi azpia</t>
  </si>
  <si>
    <t xml:space="preserve">-2.079255157127038,43.1283476334217,0</t>
  </si>
  <si>
    <t xml:space="preserve">Auzoa 25, 20400 </t>
  </si>
  <si>
    <t xml:space="preserve">Kiroldegiko parkingaren hasiera</t>
  </si>
  <si>
    <t xml:space="preserve">-2.082931562103187,43.12880072666909,0</t>
  </si>
  <si>
    <t xml:space="preserve">Usabal 26, 20400 Tolosa</t>
  </si>
  <si>
    <t xml:space="preserve">Ikastolako eraikinaren amaiera</t>
  </si>
  <si>
    <t xml:space="preserve">-2.08440343808922,43.13023961188733,0</t>
  </si>
  <si>
    <t xml:space="preserve">Iurreamendi pasealekua 13, 20400 Tolosa</t>
  </si>
  <si>
    <t xml:space="preserve">Iurreko biribilgunea</t>
  </si>
  <si>
    <t xml:space="preserve">-2.082512479013956,43.13129955458824,0</t>
  </si>
  <si>
    <t xml:space="preserve">Paper kalea 11, 20400 San Blas </t>
  </si>
  <si>
    <t xml:space="preserve">Iurreko parkearen hasiera</t>
  </si>
  <si>
    <t xml:space="preserve">-2.079936458017242,43.13134090228135,0</t>
  </si>
  <si>
    <t xml:space="preserve">Martin Jose Iraola Hiribidea 10, San Blas</t>
  </si>
  <si>
    <t xml:space="preserve">Jokel taberna</t>
  </si>
  <si>
    <t xml:space="preserve">-2.077667636603739,43.13142117928326,0</t>
  </si>
  <si>
    <t xml:space="preserve">Berazubiko zubia</t>
  </si>
  <si>
    <t xml:space="preserve">-2.077378663493279,43.1326647697919,0</t>
  </si>
  <si>
    <t xml:space="preserve">Nafarroa etorbidea 12</t>
  </si>
  <si>
    <t xml:space="preserve">Pottoko denda, zebrabidea</t>
  </si>
  <si>
    <t xml:space="preserve">-2.07574502325971,43.13420130160253,0</t>
  </si>
  <si>
    <t xml:space="preserve">Ibarra</t>
  </si>
  <si>
    <t xml:space="preserve">Nafarroa etorbidea 2</t>
  </si>
  <si>
    <t xml:space="preserve">Ormazabal zeramikak</t>
  </si>
  <si>
    <t xml:space="preserve">-2.073467084132453,43.13496681005224,0</t>
  </si>
  <si>
    <t xml:space="preserve">San Frantzisko pasealekua 1</t>
  </si>
  <si>
    <t xml:space="preserve">Kutxabank, izkina egiten</t>
  </si>
  <si>
    <t xml:space="preserve">-2.07403396171248,43.13656219073084,0</t>
  </si>
  <si>
    <t xml:space="preserve">San Frantzisko pasealekua 14</t>
  </si>
  <si>
    <t xml:space="preserve">Ross liburudenda</t>
  </si>
  <si>
    <t xml:space="preserve">-2.075571993530195,43.13572460051495,0</t>
  </si>
  <si>
    <t xml:space="preserve">Foru etorbidea 5</t>
  </si>
  <si>
    <t xml:space="preserve">ONCE kioskoa</t>
  </si>
  <si>
    <t xml:space="preserve">-2.07453874394943,43.13484668579402,0</t>
  </si>
  <si>
    <t xml:space="preserve">GI-2130 </t>
  </si>
  <si>
    <t xml:space="preserve">Ibarrrako biribilgune sarrera</t>
  </si>
  <si>
    <t xml:space="preserve">-2.072396497269782,43.13466067551106,0</t>
  </si>
  <si>
    <t xml:space="preserve">Idoiaga kalea 1</t>
  </si>
  <si>
    <t xml:space="preserve">Idoiaga kalearen hasiera, paraleloan farmazia</t>
  </si>
  <si>
    <t xml:space="preserve">-2.070970379541722,43.13370841647811,0</t>
  </si>
  <si>
    <t xml:space="preserve">Idoiaga plaza</t>
  </si>
  <si>
    <t xml:space="preserve">-2.06941332731395,43.13192836673099,0</t>
  </si>
  <si>
    <t xml:space="preserve">Eukal Herria kalea 3</t>
  </si>
  <si>
    <t xml:space="preserve">Txumitxa taberna</t>
  </si>
  <si>
    <t xml:space="preserve">-2.0661858420183,43.13219474741833,0</t>
  </si>
  <si>
    <t xml:space="preserve">Eukal Herria kalea 27</t>
  </si>
  <si>
    <t xml:space="preserve">Kutxabank, Euskal Herria kalea</t>
  </si>
  <si>
    <t xml:space="preserve">-2.067492912092135,43.13264292134533,0</t>
  </si>
  <si>
    <t xml:space="preserve">Euskal Herria kalea 17</t>
  </si>
  <si>
    <t xml:space="preserve">Oreka loredenda, EH kalea</t>
  </si>
  <si>
    <t xml:space="preserve">-2.069513396973509,43.13331674349825,0</t>
  </si>
  <si>
    <t xml:space="preserve">GI-2130</t>
  </si>
  <si>
    <t xml:space="preserve">Autobiako zubiaren azpialdea</t>
  </si>
  <si>
    <t xml:space="preserve">-2.071382822851138,43.13407844392191,0</t>
  </si>
  <si>
    <t xml:space="preserve">Santa klara kalea 6</t>
  </si>
  <si>
    <t xml:space="preserve">Casa Julian, aurreraxeago</t>
  </si>
  <si>
    <t xml:space="preserve">-2.072528050452929,43.13544318808932,0</t>
  </si>
  <si>
    <t xml:space="preserve">Plaza Zaharra</t>
  </si>
  <si>
    <t xml:space="preserve">Plaza Zaharra, zerkausiaren ondoan</t>
  </si>
  <si>
    <t xml:space="preserve">-2.072097233986337,43.13753464236619,0</t>
  </si>
  <si>
    <t xml:space="preserve">Korreo kalea 1</t>
  </si>
  <si>
    <t xml:space="preserve">Aranguren arropa denda, korreo kalea</t>
  </si>
  <si>
    <t xml:space="preserve">-2.073232933131704,43.13727172669272,0</t>
  </si>
  <si>
    <t xml:space="preserve">Berdura plaza</t>
  </si>
  <si>
    <t xml:space="preserve">-2.072595276436119,43.13890037283762,0</t>
  </si>
  <si>
    <t xml:space="preserve">Belate pasealekua 1b</t>
  </si>
  <si>
    <t xml:space="preserve">Belate kalearen hasiera, autobus geltokia </t>
  </si>
  <si>
    <t xml:space="preserve">-2.072274346071985,43.14049760521827,0</t>
  </si>
  <si>
    <t xml:space="preserve">Belate pasealekua 7</t>
  </si>
  <si>
    <t xml:space="preserve">Sausta jatetxea</t>
  </si>
  <si>
    <t xml:space="preserve">-2.072879286190074,43.14235599363458,0</t>
  </si>
  <si>
    <t xml:space="preserve">Belate pasealekua Anoetarantz</t>
  </si>
  <si>
    <t xml:space="preserve">Ibaiaz bestalde Arriaran gasolindegia</t>
  </si>
  <si>
    <t xml:space="preserve">-2.072657892726482,43.14476108250887,0</t>
  </si>
  <si>
    <t xml:space="preserve">San Miguel Bailara 10, Anoeta-Hernialde bidegurutzea</t>
  </si>
  <si>
    <t xml:space="preserve">Hernialdeko kruzea,  bus parada aurreraxeago</t>
  </si>
  <si>
    <t xml:space="preserve">-2.072402282756501,43.15013201733952,0</t>
  </si>
  <si>
    <t xml:space="preserve">Anoeta</t>
  </si>
  <si>
    <t xml:space="preserve">Bentaldea industriagunea 29-30</t>
  </si>
  <si>
    <t xml:space="preserve">Maspormenos denda</t>
  </si>
  <si>
    <t xml:space="preserve">-2.071035805813353,43.15298889323444,0</t>
  </si>
  <si>
    <t xml:space="preserve">Irura</t>
  </si>
  <si>
    <t xml:space="preserve">Bentaldea industriagunea 4</t>
  </si>
  <si>
    <t xml:space="preserve">Anoeta Karrozeriak</t>
  </si>
  <si>
    <t xml:space="preserve">-2.069222775086723,43.15577589446082,0</t>
  </si>
  <si>
    <t xml:space="preserve">Industria  Poligonoa 3</t>
  </si>
  <si>
    <t xml:space="preserve">Tarte enpresa</t>
  </si>
  <si>
    <t xml:space="preserve">-2.068530283478267,43.15963305278812,0</t>
  </si>
  <si>
    <t xml:space="preserve">Argoin kalea 1, 20270 </t>
  </si>
  <si>
    <t xml:space="preserve">Apatx etxea</t>
  </si>
  <si>
    <t xml:space="preserve">-2.069329693767312,43.16120845686056,0</t>
  </si>
  <si>
    <t xml:space="preserve">Kale nagusia 24, 20271, Irura</t>
  </si>
  <si>
    <t xml:space="preserve">Irurako okindegia</t>
  </si>
  <si>
    <t xml:space="preserve">-2.069466332568116,43.16505321627919,0</t>
  </si>
  <si>
    <t xml:space="preserve">Ibaiondo poligonoa 1, 5 pabiloia, 20271, Irura</t>
  </si>
  <si>
    <t xml:space="preserve">Irurako biribilgune handia</t>
  </si>
  <si>
    <t xml:space="preserve">-2.066900678995172,43.16824530371738,0</t>
  </si>
  <si>
    <t xml:space="preserve">Katategi poligonoa 1</t>
  </si>
  <si>
    <t xml:space="preserve">Egimendi nekazal tresnak</t>
  </si>
  <si>
    <t xml:space="preserve">-2.064984070990477,43.16930419792305,0</t>
  </si>
  <si>
    <t xml:space="preserve">Laskibar bailara poligono industriala 10, 20271 Irura</t>
  </si>
  <si>
    <t xml:space="preserve">Oinezkoen zubia</t>
  </si>
  <si>
    <t xml:space="preserve">-2.057148230105297,43.17590716021235,0</t>
  </si>
  <si>
    <t xml:space="preserve">Amasa-Villabona</t>
  </si>
  <si>
    <t xml:space="preserve">Larrea auzoa 34, 20150 Amasa-Villabona</t>
  </si>
  <si>
    <t xml:space="preserve">Laskibar karrozeriak</t>
  </si>
  <si>
    <t xml:space="preserve">-2.055821351785428,43.1773689386748,0</t>
  </si>
  <si>
    <t xml:space="preserve">CR N-1, 440, 9 20150, Villabona</t>
  </si>
  <si>
    <t xml:space="preserve">Villabonako gasolindegia</t>
  </si>
  <si>
    <t xml:space="preserve">-2.054822542190476,43.17937919624675,0</t>
  </si>
  <si>
    <t xml:space="preserve">Arroa auzoa 20 Bajo A</t>
  </si>
  <si>
    <t xml:space="preserve">Errezil pentsuak</t>
  </si>
  <si>
    <t xml:space="preserve">-2.054000470610747,43.18167759536164,0</t>
  </si>
  <si>
    <t xml:space="preserve">Larrea kalea 7</t>
  </si>
  <si>
    <t xml:space="preserve">Adinduen egoitza</t>
  </si>
  <si>
    <t xml:space="preserve">-2.053400957924812,43.18386171045366,0</t>
  </si>
  <si>
    <t xml:space="preserve">Kale nagusia 70</t>
  </si>
  <si>
    <t xml:space="preserve">Mintzola etxea</t>
  </si>
  <si>
    <t xml:space="preserve">-2.052830596897655,43.18574249472384,0</t>
  </si>
  <si>
    <t xml:space="preserve">Kale berria 40</t>
  </si>
  <si>
    <t xml:space="preserve">Kale Berria kutxabank</t>
  </si>
  <si>
    <t xml:space="preserve">-2.0525551462174,43.18764519027156,0</t>
  </si>
  <si>
    <t xml:space="preserve">Txermin auzoa </t>
  </si>
  <si>
    <t xml:space="preserve">Txermin auzoko sarrera zebrabidea</t>
  </si>
  <si>
    <t xml:space="preserve">-2.052924700544359,43.19114738975208,0</t>
  </si>
  <si>
    <t xml:space="preserve">Txermin auzoa 16</t>
  </si>
  <si>
    <t xml:space="preserve">Lainoa tarberna ingurua</t>
  </si>
  <si>
    <t xml:space="preserve">-2.051999159207868,43.18967623588435,0</t>
  </si>
  <si>
    <t xml:space="preserve">Zizurkil</t>
  </si>
  <si>
    <t xml:space="preserve">Zubimusu zubia</t>
  </si>
  <si>
    <t xml:space="preserve">-2.053806612639751,43.18937323808273,0</t>
  </si>
  <si>
    <t xml:space="preserve">Bulandegi bidea 2</t>
  </si>
  <si>
    <t xml:space="preserve">Zizurkilgo biribilgunea</t>
  </si>
  <si>
    <t xml:space="preserve">-2.056381342692244,43.19073610699233,0</t>
  </si>
  <si>
    <t xml:space="preserve">Bulandegi bidea 13</t>
  </si>
  <si>
    <t xml:space="preserve">Eroski</t>
  </si>
  <si>
    <t xml:space="preserve">-2.057012952966366,43.19253535082839,0</t>
  </si>
  <si>
    <t xml:space="preserve">Bulandegi bidea 26</t>
  </si>
  <si>
    <t xml:space="preserve">Zizurkil goia bideragurutzea</t>
  </si>
  <si>
    <t xml:space="preserve">-2.057030226017186,43.19545064179887,0</t>
  </si>
  <si>
    <t xml:space="preserve">Aduna</t>
  </si>
  <si>
    <t xml:space="preserve">Ibaiondo Pol., 18, 20150 Aduna</t>
  </si>
  <si>
    <t xml:space="preserve">Casa Ayestaran</t>
  </si>
  <si>
    <t xml:space="preserve">-2.055607780234784,43.19641866622429,0</t>
  </si>
  <si>
    <t xml:space="preserve">Ibaiondo 2-3, Aduna</t>
  </si>
  <si>
    <t xml:space="preserve">Poldi-biyok enpresa aurreraxeago</t>
  </si>
  <si>
    <t xml:space="preserve">-2.053602168731339,43.19759812482859,0</t>
  </si>
  <si>
    <t xml:space="preserve">Ibaiondo poligonoa </t>
  </si>
  <si>
    <t xml:space="preserve">Adunako bidegurutzea seinalea</t>
  </si>
  <si>
    <t xml:space="preserve">-2.051031074193696,43.19856448085976,0</t>
  </si>
  <si>
    <t xml:space="preserve">Elbarrena auzoa 7, Santra Krutz ermita (Aduna)</t>
  </si>
  <si>
    <t xml:space="preserve">Adunako ermita</t>
  </si>
  <si>
    <t xml:space="preserve">-2.049892299682357,43.20133267695117,0</t>
  </si>
  <si>
    <t xml:space="preserve">Herriko plaza 7</t>
  </si>
  <si>
    <t xml:space="preserve">Aduna herrigunera sarrera (biribilgunea)</t>
  </si>
  <si>
    <t xml:space="preserve">-2.048927095043672,43.20332548666687,0</t>
  </si>
  <si>
    <t xml:space="preserve">Goiburu 2W</t>
  </si>
  <si>
    <t xml:space="preserve">Adunako hilerria</t>
  </si>
  <si>
    <t xml:space="preserve">-2.049538227647335,43.2056249283562,0</t>
  </si>
  <si>
    <t xml:space="preserve">Zubitxiki poligonoa 16</t>
  </si>
  <si>
    <t xml:space="preserve">Iturri enpresa ( gotik behera sarrera aldera)</t>
  </si>
  <si>
    <t xml:space="preserve">-2.043852330504889,43.20593086275523,0</t>
  </si>
  <si>
    <t xml:space="preserve">Erribera industriagunea 1</t>
  </si>
  <si>
    <t xml:space="preserve">Irizarko biribilgunea</t>
  </si>
  <si>
    <t xml:space="preserve">-2.041897510106626,43.20500291427334,0</t>
  </si>
  <si>
    <t xml:space="preserve">Andoain</t>
  </si>
  <si>
    <t xml:space="preserve">GI-3610 errepidea</t>
  </si>
  <si>
    <t xml:space="preserve">Balastrain poligonoko sarrera</t>
  </si>
  <si>
    <t xml:space="preserve">-2.038833100652596,43.20807087985043,0</t>
  </si>
  <si>
    <t xml:space="preserve">Sorabilla auzoa, s/n</t>
  </si>
  <si>
    <t xml:space="preserve">Inquitixeko sarreran</t>
  </si>
  <si>
    <t xml:space="preserve">-2.03633972064977,43.20970136022417,0</t>
  </si>
  <si>
    <t xml:space="preserve">Aiztondo kalea, 22</t>
  </si>
  <si>
    <t xml:space="preserve">Aiztondo kalearen hasiera</t>
  </si>
  <si>
    <t xml:space="preserve">-2.032906991508781,43.20872275732169,0</t>
  </si>
  <si>
    <t xml:space="preserve">Aiztondo kalea, 6</t>
  </si>
  <si>
    <t xml:space="preserve">Aiztondo kalearen amaiera</t>
  </si>
  <si>
    <t xml:space="preserve">-2.030735171664885,43.20959778772919,0</t>
  </si>
  <si>
    <t xml:space="preserve">Aita Larramendi 28</t>
  </si>
  <si>
    <t xml:space="preserve">Nairu taberna</t>
  </si>
  <si>
    <t xml:space="preserve">-2.028852792583367,43.21020670369408,0</t>
  </si>
  <si>
    <t xml:space="preserve">Aita Larramendi  17</t>
  </si>
  <si>
    <t xml:space="preserve">Kike ileapaindegia</t>
  </si>
  <si>
    <t xml:space="preserve">-2.026157789146122,43.2115179601409,0</t>
  </si>
  <si>
    <t xml:space="preserve">Txitibar kalea 3</t>
  </si>
  <si>
    <t xml:space="preserve">Urrats inprimategia </t>
  </si>
  <si>
    <t xml:space="preserve">-2.024292784246748,43.21276146286848,0</t>
  </si>
  <si>
    <t xml:space="preserve">Kale berria  9</t>
  </si>
  <si>
    <t xml:space="preserve">Txuri Beltz  taberna</t>
  </si>
  <si>
    <t xml:space="preserve">-2.022686418278294,43.21370819745043,0</t>
  </si>
  <si>
    <t xml:space="preserve">Beheko plaza </t>
  </si>
  <si>
    <t xml:space="preserve">-2.02089064580698,43.214297633406,0</t>
  </si>
  <si>
    <t xml:space="preserve">Kale berria 12 </t>
  </si>
  <si>
    <t xml:space="preserve">Bus parada</t>
  </si>
  <si>
    <t xml:space="preserve">-2.02082318083552,43.21626064645188,0</t>
  </si>
  <si>
    <t xml:space="preserve">Plaza Morea z/g</t>
  </si>
  <si>
    <t xml:space="preserve">Bastero kulturgunea</t>
  </si>
  <si>
    <t xml:space="preserve">-2.020883150004561,43.21786662303337,0</t>
  </si>
  <si>
    <t xml:space="preserve">Doktor Huizi 1</t>
  </si>
  <si>
    <t xml:space="preserve">D Huzi-A Leitza eskailerak</t>
  </si>
  <si>
    <t xml:space="preserve">-2.02100599237086,43.21879669316035,0</t>
  </si>
  <si>
    <t xml:space="preserve">Doktor Huizi 18</t>
  </si>
  <si>
    <t xml:space="preserve">Eskailera mekanikoak</t>
  </si>
  <si>
    <t xml:space="preserve">-2.023179269555964,43.21985317560917,0</t>
  </si>
  <si>
    <t xml:space="preserve">Doktor Huizi 23</t>
  </si>
  <si>
    <t xml:space="preserve">Ikastola Juanita Alkain</t>
  </si>
  <si>
    <t xml:space="preserve">-2.024110282683655,43.22138765937327,0</t>
  </si>
  <si>
    <t xml:space="preserve">Rikardo Arregi 13</t>
  </si>
  <si>
    <t xml:space="preserve">R arregi/Doktor huizi bidegurutzea</t>
  </si>
  <si>
    <t xml:space="preserve">-2.024201322293786,43.2225916115022,0</t>
  </si>
  <si>
    <t xml:space="preserve">Agustin Leitza 27</t>
  </si>
  <si>
    <t xml:space="preserve">Stop  liburudenda</t>
  </si>
  <si>
    <t xml:space="preserve">-2.022126853083694,43.22076554762997,0</t>
  </si>
  <si>
    <t xml:space="preserve">Agustin Leitza 11</t>
  </si>
  <si>
    <t xml:space="preserve">Pio barjoja leitza bidegurutzea</t>
  </si>
  <si>
    <t xml:space="preserve">-2.021082187705552,43.21955800534001,0</t>
  </si>
  <si>
    <t xml:space="preserve">Rikardo Arregi 3</t>
  </si>
  <si>
    <t xml:space="preserve">Xare oinetakoak</t>
  </si>
  <si>
    <t xml:space="preserve">-2.02160667773403,43.22058302593535,0</t>
  </si>
  <si>
    <t xml:space="preserve">Agustin Leitza 17</t>
  </si>
  <si>
    <t xml:space="preserve">Agustin Leitzako parkinga</t>
  </si>
  <si>
    <t xml:space="preserve">-2.021810562766228,43.21998640234952,0</t>
  </si>
  <si>
    <t xml:space="preserve">Agustin Leitza 1</t>
  </si>
  <si>
    <t xml:space="preserve">Udaletxe atzealdea</t>
  </si>
  <si>
    <t xml:space="preserve">-2.019965072938461,43.21913278266376,0</t>
  </si>
  <si>
    <t xml:space="preserve">Lasalle etorbidea 8</t>
  </si>
  <si>
    <t xml:space="preserve">Erroitz kalearen hasiera</t>
  </si>
  <si>
    <t xml:space="preserve">-2.018592604070826,43.21939018824599,0</t>
  </si>
  <si>
    <t xml:space="preserve">Arantzibia kalea 1</t>
  </si>
  <si>
    <t xml:space="preserve">Arantzibiako biribilgunea</t>
  </si>
  <si>
    <t xml:space="preserve">-2.014904809041256,43.22182086271813,0</t>
  </si>
  <si>
    <t xml:space="preserve">Gudarien etorbidea z/g</t>
  </si>
  <si>
    <t xml:space="preserve">Tren geltokia</t>
  </si>
  <si>
    <t xml:space="preserve">-2.016200631195125,43.22226099536265,0</t>
  </si>
  <si>
    <t xml:space="preserve">Gudarien Hiribidea, z/g</t>
  </si>
  <si>
    <t xml:space="preserve">Martin Ugalde barruko patioa</t>
  </si>
  <si>
    <t xml:space="preserve">-2.014676819055295,43.22303053628601,0</t>
  </si>
  <si>
    <t xml:space="preserve">Gudarien etorbidea 41</t>
  </si>
  <si>
    <t xml:space="preserve">Cortusa enpresa </t>
  </si>
  <si>
    <t xml:space="preserve">-2.011351282063423,43.22479564001281,0</t>
  </si>
  <si>
    <t xml:space="preserve">Cmo de Urnieta, s/n, </t>
  </si>
  <si>
    <t xml:space="preserve">Krafft enpresa</t>
  </si>
  <si>
    <t xml:space="preserve">-2.007507850476251,43.22673176240526,0</t>
  </si>
  <si>
    <t xml:space="preserve">Gudarien etorbidea 36</t>
  </si>
  <si>
    <t xml:space="preserve">Super Amara</t>
  </si>
  <si>
    <t xml:space="preserve">-2.003998901102126,43.22936552219416,0</t>
  </si>
  <si>
    <t xml:space="preserve">GI 3721 eta GI-3722 lotzen dituen biribilgunea</t>
  </si>
  <si>
    <t xml:space="preserve">Biribilgunea</t>
  </si>
  <si>
    <t xml:space="preserve">-2.000641010182826,43.23243398921462,0</t>
  </si>
  <si>
    <t xml:space="preserve">BURUNTZALDEA</t>
  </si>
  <si>
    <t xml:space="preserve">Urnieta</t>
  </si>
  <si>
    <t xml:space="preserve">Bo. Ergoyen kalea z/g</t>
  </si>
  <si>
    <t xml:space="preserve">-1.999508419329064,43.2352134464668,0</t>
  </si>
  <si>
    <t xml:space="preserve">-1.995013702738994,43.24244760492285,0</t>
  </si>
  <si>
    <t xml:space="preserve">Bo. Ergoyen kalea 18</t>
  </si>
  <si>
    <t xml:space="preserve">-1.937003654441289,43.285212762101,0</t>
  </si>
  <si>
    <t xml:space="preserve">Carretera Ergoyen, 4</t>
  </si>
  <si>
    <t xml:space="preserve">-1.924139951366091,43.28207480219794,0</t>
  </si>
  <si>
    <t xml:space="preserve">San Juan kalea 42</t>
  </si>
  <si>
    <t xml:space="preserve">-1.99074368759993,43.24612807549777,0</t>
  </si>
  <si>
    <t xml:space="preserve">San Juan kalea 17</t>
  </si>
  <si>
    <t xml:space="preserve">-1.989645900956261,43.25170751037624,0</t>
  </si>
  <si>
    <t xml:space="preserve">Azkorte kalea 4</t>
  </si>
  <si>
    <t xml:space="preserve">-1.976684901477028,43.26564811531616,0</t>
  </si>
  <si>
    <t xml:space="preserve">Aranzubi kalea</t>
  </si>
  <si>
    <t xml:space="preserve">-1.977396596967859,43.26366104961853,0</t>
  </si>
  <si>
    <t xml:space="preserve">Idiazabal kalea 19</t>
  </si>
  <si>
    <t xml:space="preserve">-1.979772297288286,43.26858436472685,0</t>
  </si>
  <si>
    <t xml:space="preserve">Idiazabal kalea 16</t>
  </si>
  <si>
    <t xml:space="preserve">-1.972686332625282,43.2720015334562,0</t>
  </si>
  <si>
    <t xml:space="preserve">Oztaran 902 </t>
  </si>
  <si>
    <t xml:space="preserve">-1.973462212040737,43.2678717443638,0</t>
  </si>
  <si>
    <t xml:space="preserve">Oztaran auzoa</t>
  </si>
  <si>
    <t xml:space="preserve">-1.964339824897119,43.26733013500485,0</t>
  </si>
  <si>
    <t xml:space="preserve">Oztaran </t>
  </si>
  <si>
    <t xml:space="preserve">-1.954059506084042,43.27588296716173,0</t>
  </si>
  <si>
    <t xml:space="preserve">Hernani</t>
  </si>
  <si>
    <t xml:space="preserve">GI-2131 biribilgunea</t>
  </si>
  <si>
    <t xml:space="preserve">-1.949503119759013,43.2830585644902,0</t>
  </si>
  <si>
    <t xml:space="preserve">GI-2132, 14</t>
  </si>
  <si>
    <t xml:space="preserve">-1.947641987353563,43.28137901611626,0</t>
  </si>
  <si>
    <t xml:space="preserve">GI-2132, 22</t>
  </si>
  <si>
    <t xml:space="preserve">-1.981663336184779,43.26004467514594,0</t>
  </si>
  <si>
    <t xml:space="preserve">GI-2132-Izpizua</t>
  </si>
  <si>
    <t xml:space="preserve">-1.995844963005914,43.24032155502911,0</t>
  </si>
  <si>
    <t xml:space="preserve">5 C Elkano</t>
  </si>
  <si>
    <t xml:space="preserve">-1.993390046898407,43.24482094038454,0</t>
  </si>
  <si>
    <t xml:space="preserve">Gudarien plaza, 7</t>
  </si>
  <si>
    <t xml:space="preserve">-1.991210937132855,43.24678748552651,0</t>
  </si>
  <si>
    <t xml:space="preserve">Andre kalea, 46</t>
  </si>
  <si>
    <t xml:space="preserve">-1.993082244226876,43.2463698780177,0</t>
  </si>
  <si>
    <t xml:space="preserve">Andre kalea, 68 </t>
  </si>
  <si>
    <t xml:space="preserve">-1.992586386649657,43.24835351880005,0</t>
  </si>
  <si>
    <t xml:space="preserve">Kale Nagusia, 31</t>
  </si>
  <si>
    <t xml:space="preserve">-1.991033414436432,43.25003012477303,0</t>
  </si>
  <si>
    <t xml:space="preserve">Gudarien plaza, 1</t>
  </si>
  <si>
    <t xml:space="preserve">-1.988529646319547,43.25381402795499,0</t>
  </si>
  <si>
    <t xml:space="preserve">Lizeaga kalea, 18</t>
  </si>
  <si>
    <t xml:space="preserve">-1.984708671570814,43.25809506643496,0</t>
  </si>
  <si>
    <t xml:space="preserve">Larramendi kalea, 15</t>
  </si>
  <si>
    <t xml:space="preserve">-1.997586360737797,43.23798687961609,0</t>
  </si>
  <si>
    <t xml:space="preserve">Izpizua kalea, 1</t>
  </si>
  <si>
    <t xml:space="preserve">-1.986431154572276,43.25594826469461,0</t>
  </si>
  <si>
    <t xml:space="preserve">Urbieta kalea, 11</t>
  </si>
  <si>
    <t xml:space="preserve">-1.955180813397223,43.2708417524416,0</t>
  </si>
  <si>
    <t xml:space="preserve">Urbieta kalea, 16</t>
  </si>
  <si>
    <t xml:space="preserve">-1.954623828318623,43.27343162461744,0</t>
  </si>
  <si>
    <t xml:space="preserve">Marieluts auzoa, 4</t>
  </si>
  <si>
    <t xml:space="preserve">-1.97953899445931,43.26182202232977,0</t>
  </si>
  <si>
    <t xml:space="preserve">Antziola auzoa, 37</t>
  </si>
  <si>
    <t xml:space="preserve">-1.979333093775267,43.26498223233373,0</t>
  </si>
  <si>
    <t xml:space="preserve">Antziola auzoa, 30E</t>
  </si>
  <si>
    <t xml:space="preserve">-1.975124999303577,43.2652551036236,0</t>
  </si>
  <si>
    <t xml:space="preserve">Sagasitaldeberri, 2</t>
  </si>
  <si>
    <t xml:space="preserve">-1.974181784018291,43.26653922893143,0</t>
  </si>
  <si>
    <t xml:space="preserve">Montebideo kalea, 7</t>
  </si>
  <si>
    <t xml:space="preserve">-1.974073875818385,43.26771426415161,0</t>
  </si>
  <si>
    <t xml:space="preserve">Karmelo Labaka kalea, 6A</t>
  </si>
  <si>
    <t xml:space="preserve">-1.974736340523038,43.26668574674982,0</t>
  </si>
  <si>
    <t xml:space="preserve">Agustindarren plaza, 4</t>
  </si>
  <si>
    <t xml:space="preserve">-1.975750065068385,43.26511136657704,0</t>
  </si>
  <si>
    <t xml:space="preserve">Latxunbe, kalea 7</t>
  </si>
  <si>
    <t xml:space="preserve">-1.978226847480928,43.26418213235094,0</t>
  </si>
  <si>
    <t xml:space="preserve">Zinkoenea, 2</t>
  </si>
  <si>
    <t xml:space="preserve">-1.976848387564886,43.26582926110103,0</t>
  </si>
  <si>
    <t xml:space="preserve">Zinkoeneako zubia</t>
  </si>
  <si>
    <t xml:space="preserve">-1.976595812729389,43.26733579391667,0</t>
  </si>
  <si>
    <t xml:space="preserve">Barrio Akarregui, 23</t>
  </si>
  <si>
    <t xml:space="preserve">-1.980151845343541,43.27011680484789,0</t>
  </si>
  <si>
    <t xml:space="preserve">Akerregi bailara, 22</t>
  </si>
  <si>
    <t xml:space="preserve">-1.978406135255795,43.27194790446987,0</t>
  </si>
  <si>
    <t xml:space="preserve">Akerregi bailara, GI-131</t>
  </si>
  <si>
    <t xml:space="preserve">-1.97598542808577,43.27231266807712,0</t>
  </si>
  <si>
    <t xml:space="preserve">Martindegi auzoa, 15</t>
  </si>
  <si>
    <t xml:space="preserve">-1.971633840539567,43.27121620367247,0</t>
  </si>
  <si>
    <t xml:space="preserve">Astigarraga</t>
  </si>
  <si>
    <t xml:space="preserve">Troya ibilbidea, 25</t>
  </si>
  <si>
    <t xml:space="preserve">-1.973583316277266,43.2700911316516,0</t>
  </si>
  <si>
    <t xml:space="preserve">Troya ibilbidea, 18</t>
  </si>
  <si>
    <t xml:space="preserve">-1.97521368209115,43.26943253867723,0</t>
  </si>
  <si>
    <t xml:space="preserve">Tranbia ibilbidea, 28</t>
  </si>
  <si>
    <t xml:space="preserve">-1.974899974422198,43.26858739338581,0</t>
  </si>
  <si>
    <t xml:space="preserve">Tranbia ibilbidea, 15</t>
  </si>
  <si>
    <t xml:space="preserve">-1.970205521537725,43.26745763944164,0</t>
  </si>
  <si>
    <t xml:space="preserve">Tranbia ibilbidea, 1 </t>
  </si>
  <si>
    <t xml:space="preserve">-1.967410303004908,43.26702670696002,0</t>
  </si>
  <si>
    <t xml:space="preserve">Donostia ibilbidea, 76</t>
  </si>
  <si>
    <t xml:space="preserve">-1.959657493694283,43.26800713637705,0</t>
  </si>
  <si>
    <t xml:space="preserve">Pelotari kalea, 11</t>
  </si>
  <si>
    <t xml:space="preserve">-1.956818417886316,43.26884583709175,0</t>
  </si>
  <si>
    <t xml:space="preserve">Pelotari kalea, 6</t>
  </si>
  <si>
    <t xml:space="preserve">-1.953339830559347,43.27758219639114,0</t>
  </si>
  <si>
    <t xml:space="preserve">Tomas Alba, 30</t>
  </si>
  <si>
    <t xml:space="preserve">-1.951382596059126,43.27939193713683,0</t>
  </si>
  <si>
    <t xml:space="preserve">Auspero kalea, 8</t>
  </si>
  <si>
    <t xml:space="preserve">-1.95043886039389,43.28110700876694,0</t>
  </si>
  <si>
    <t xml:space="preserve">Pelotari kalea, 7</t>
  </si>
  <si>
    <t xml:space="preserve">-1.947985714525938,43.2818075166616,0</t>
  </si>
  <si>
    <t xml:space="preserve">Kale Nagusia, 40</t>
  </si>
  <si>
    <t xml:space="preserve">-1.946219982883958,43.28266478330202,0</t>
  </si>
  <si>
    <t xml:space="preserve">Kale Nagusia, 78</t>
  </si>
  <si>
    <t xml:space="preserve">-1.947341891440074,43.28322424041066,0</t>
  </si>
  <si>
    <t xml:space="preserve">Iparralde bidea, 2</t>
  </si>
  <si>
    <t xml:space="preserve">-1.948524980416051,43.28256364217923,0</t>
  </si>
  <si>
    <t xml:space="preserve">Iparralde bidea, 8</t>
  </si>
  <si>
    <t xml:space="preserve">-1.944922982104631,43.28173481026325,0</t>
  </si>
  <si>
    <t xml:space="preserve">Iparralde bidea, 12</t>
  </si>
  <si>
    <t xml:space="preserve">-1.941240241665397,43.2825332749798,0</t>
  </si>
  <si>
    <t xml:space="preserve">GI-2132, 2</t>
  </si>
  <si>
    <t xml:space="preserve">-1.932113505829832,43.28533779392927,0</t>
  </si>
  <si>
    <t xml:space="preserve">OARSOALDEA </t>
  </si>
  <si>
    <t xml:space="preserve">Oiartzun</t>
  </si>
  <si>
    <t xml:space="preserve">Zamalbide Zona, 36</t>
  </si>
  <si>
    <t xml:space="preserve">GI-2131 errepidean (GI-3671 azpitik pasatzen den tunelaren hasieran)</t>
  </si>
  <si>
    <t xml:space="preserve">-1.913774994868452,43.28278767008572,0</t>
  </si>
  <si>
    <t xml:space="preserve">Aldura Gunea Aldea</t>
  </si>
  <si>
    <t xml:space="preserve">GI-2132 (Kantauriko autopistaren azpian pasatzen den tunelaren hasieran)</t>
  </si>
  <si>
    <t xml:space="preserve">-1.908993821495248,43.28498556143959,0</t>
  </si>
  <si>
    <t xml:space="preserve">GI-2132 errepidea</t>
  </si>
  <si>
    <t xml:space="preserve">Aldura Gunea Aldea bidegurutzean</t>
  </si>
  <si>
    <t xml:space="preserve">-1.90420718475019,43.28304542906492,0</t>
  </si>
  <si>
    <t xml:space="preserve">Zamalbide Zona 20 paraleloan</t>
  </si>
  <si>
    <t xml:space="preserve">-1.89919817973872,43.28586573850678,0</t>
  </si>
  <si>
    <t xml:space="preserve">Urdan erreka parean</t>
  </si>
  <si>
    <t xml:space="preserve">-1.893309974702148,43.28675464866016,0</t>
  </si>
  <si>
    <t xml:space="preserve">Astigarragako bidea/Añarre bidea bidegurutzean</t>
  </si>
  <si>
    <t xml:space="preserve">-1.888262462217019,43.28732156646441,0</t>
  </si>
  <si>
    <t xml:space="preserve">Astigarragako bidea, 19</t>
  </si>
  <si>
    <t xml:space="preserve">Txikierdi parean</t>
  </si>
  <si>
    <t xml:space="preserve">-1.884099035785015,43.29084436007408,0</t>
  </si>
  <si>
    <t xml:space="preserve">Iradi Bidea/Olagarai kalea bidegurutzea</t>
  </si>
  <si>
    <t xml:space="preserve">Etxeko sarrera</t>
  </si>
  <si>
    <t xml:space="preserve">-1.880169398412374,43.29501145931427,0</t>
  </si>
  <si>
    <t xml:space="preserve">Ihurrita Bidea, 1 bidegurutzea</t>
  </si>
  <si>
    <t xml:space="preserve">Matteo parean, Altzibarrera</t>
  </si>
  <si>
    <t xml:space="preserve">-1.876476803067468,43.29844263210584,0</t>
  </si>
  <si>
    <t xml:space="preserve">Araneder Bidea, 1</t>
  </si>
  <si>
    <t xml:space="preserve">Gasolindegiko sarrera</t>
  </si>
  <si>
    <t xml:space="preserve">-1.871698647372801,43.29594436798325,0</t>
  </si>
  <si>
    <t xml:space="preserve">Bidezarra 5</t>
  </si>
  <si>
    <t xml:space="preserve">Gure Txoko taberna</t>
  </si>
  <si>
    <t xml:space="preserve">-1.865667546265443,43.29251429891317,0</t>
  </si>
  <si>
    <t xml:space="preserve">Done Petri kalea, 22</t>
  </si>
  <si>
    <t xml:space="preserve">Aparkaleku hasiera</t>
  </si>
  <si>
    <t xml:space="preserve">-1.859520021826029,43.29244002699852,0</t>
  </si>
  <si>
    <t xml:space="preserve">Olalde kalea, 4</t>
  </si>
  <si>
    <t xml:space="preserve">Bihurgunean</t>
  </si>
  <si>
    <t xml:space="preserve">-1.854797260200903,43.29214929017752,0</t>
  </si>
  <si>
    <t xml:space="preserve">Santusene kalea, 72</t>
  </si>
  <si>
    <t xml:space="preserve">Biribilgunean</t>
  </si>
  <si>
    <t xml:space="preserve">-1.857991415155057,43.29626029934852,0</t>
  </si>
  <si>
    <t xml:space="preserve">Done Eztebe plaza, 1</t>
  </si>
  <si>
    <t xml:space="preserve">-1.860114071345255,43.29912930968419,0</t>
  </si>
  <si>
    <t xml:space="preserve">Gurutze Bidea, 2</t>
  </si>
  <si>
    <t xml:space="preserve">Etxe parean</t>
  </si>
  <si>
    <t xml:space="preserve">-1.857305783905282,43.29793824580002,0</t>
  </si>
  <si>
    <t xml:space="preserve">Gurutze Bidea, 16</t>
  </si>
  <si>
    <t xml:space="preserve">-1.853206635239338,43.300570530934,0</t>
  </si>
  <si>
    <t xml:space="preserve">Gurutze Bidea/Arpide Bidea bidegurutzea</t>
  </si>
  <si>
    <t xml:space="preserve">Stop, baratzaren parean</t>
  </si>
  <si>
    <t xml:space="preserve">-1.849832830566394,43.30436814883814,0</t>
  </si>
  <si>
    <t xml:space="preserve">Gurutze Bidea, 31</t>
  </si>
  <si>
    <t xml:space="preserve">-1.846734999687246,43.30733789606784,0</t>
  </si>
  <si>
    <t xml:space="preserve">Cam. Andrearriaga, 2</t>
  </si>
  <si>
    <t xml:space="preserve">Biribilgunea eta gero, etxe txikian</t>
  </si>
  <si>
    <t xml:space="preserve">-1.842655126708949,43.30967738231022,0</t>
  </si>
  <si>
    <t xml:space="preserve">BIDASOA</t>
  </si>
  <si>
    <t xml:space="preserve">Irun</t>
  </si>
  <si>
    <t xml:space="preserve">Andrearriaga bidea / maldaburu bidea</t>
  </si>
  <si>
    <t xml:space="preserve">Usategietara sarrera</t>
  </si>
  <si>
    <t xml:space="preserve">-1.839814342356175,43.31351725231733,0</t>
  </si>
  <si>
    <t xml:space="preserve">Ventas auzoa 56</t>
  </si>
  <si>
    <t xml:space="preserve">Peajera langileen sarrera</t>
  </si>
  <si>
    <t xml:space="preserve">-1.829936943461777,43.31878222703244,0</t>
  </si>
  <si>
    <t xml:space="preserve">Ventas auzoa 44</t>
  </si>
  <si>
    <t xml:space="preserve">Uvesco semaforoa</t>
  </si>
  <si>
    <t xml:space="preserve">-1.823043758223587,43.32527907988294,0</t>
  </si>
  <si>
    <t xml:space="preserve">Andrearriaga ibilbidea 6</t>
  </si>
  <si>
    <t xml:space="preserve">Kutxa</t>
  </si>
  <si>
    <t xml:space="preserve">-1.817731387212437,43.32960745467358,0</t>
  </si>
  <si>
    <t xml:space="preserve">Elizatxo hiribidea 45B</t>
  </si>
  <si>
    <t xml:space="preserve">Elizatxo / auzolan</t>
  </si>
  <si>
    <t xml:space="preserve">-1.81002367768511,43.33143894158185,0</t>
  </si>
  <si>
    <t xml:space="preserve">Elizatxo hiribidea 18</t>
  </si>
  <si>
    <t xml:space="preserve">Gaztelekua</t>
  </si>
  <si>
    <t xml:space="preserve">-1.800520073814026,43.33448705596678,0</t>
  </si>
  <si>
    <t xml:space="preserve">Euskal Herria hiribidea 1</t>
  </si>
  <si>
    <t xml:space="preserve">Biribilgunera sarrera</t>
  </si>
  <si>
    <t xml:space="preserve">-1.793022350240484,43.33369850057509,0</t>
  </si>
  <si>
    <t xml:space="preserve">Eguzkitzaldea kalea 13</t>
  </si>
  <si>
    <t xml:space="preserve">Zebrabidean</t>
  </si>
  <si>
    <t xml:space="preserve">-1.788457158664607,43.33584046031667,0</t>
  </si>
  <si>
    <t xml:space="preserve">Alzukaitz kalea 2</t>
  </si>
  <si>
    <t xml:space="preserve">Toki alai txiki</t>
  </si>
  <si>
    <t xml:space="preserve">-1.782572695048887,43.33713363444456,0</t>
  </si>
  <si>
    <t xml:space="preserve">Riacrdo Alberdi Zumardia aldapa 1</t>
  </si>
  <si>
    <t xml:space="preserve">Telepizza  parean</t>
  </si>
  <si>
    <t xml:space="preserve">-1.780348243122329,43.33950192060422,0</t>
  </si>
  <si>
    <t xml:space="preserve">Juan Thalamas Labandibar 103</t>
  </si>
  <si>
    <t xml:space="preserve">Komun publikoa</t>
  </si>
  <si>
    <t xml:space="preserve">-1.775152572342568,43.34159047448791,0</t>
  </si>
  <si>
    <t xml:space="preserve">GI-636, 16</t>
  </si>
  <si>
    <t xml:space="preserve">Faisan irla hasieran</t>
  </si>
  <si>
    <t xml:space="preserve">-1.76650197614454,43.34213326902619,0</t>
  </si>
  <si>
    <t xml:space="preserve">Euskadi plaza 5</t>
  </si>
  <si>
    <t xml:space="preserve">Cafe Enrique</t>
  </si>
  <si>
    <t xml:space="preserve">-1.758684385630493,43.34245618540976,0</t>
  </si>
  <si>
    <t xml:space="preserve">N-121-A 74</t>
  </si>
  <si>
    <t xml:space="preserve">Punttas gasolinera</t>
  </si>
  <si>
    <t xml:space="preserve">-1.75332071385037,43.33577684646187,0</t>
  </si>
  <si>
    <t xml:space="preserve">Behobia auzoa 51</t>
  </si>
  <si>
    <t xml:space="preserve">-1.749728080787447,43.3306196869999,0</t>
  </si>
  <si>
    <t xml:space="preserve">GI-3455 , 22</t>
  </si>
  <si>
    <t xml:space="preserve">-1.738859505303755,43.3274162506416,0</t>
  </si>
  <si>
    <t xml:space="preserve">Gi-3455 , 36</t>
  </si>
  <si>
    <t xml:space="preserve">-1.742350150101964,43.31909671312624,0</t>
  </si>
  <si>
    <t xml:space="preserve">GI- 3455, 38</t>
  </si>
  <si>
    <t xml:space="preserve">Estación tranformadora vía verde</t>
  </si>
  <si>
    <t xml:space="preserve">-1.740804283675708,43.31164395251982,0</t>
  </si>
  <si>
    <t xml:space="preserve">N 121 A</t>
  </si>
  <si>
    <t xml:space="preserve">Nazionarea igo eta segituan</t>
  </si>
  <si>
    <t xml:space="preserve">-1.734782210743496,43.30456575353188,0</t>
  </si>
  <si>
    <t xml:space="preserve">Irundik Berarako bidean</t>
  </si>
  <si>
    <t xml:space="preserve">Bidasoako Bide Berdea</t>
  </si>
  <si>
    <t xml:space="preserve">-1.729699586444881,43.29386492675295,0</t>
  </si>
  <si>
    <t xml:space="preserve">-1.720533751575705,43.29105327893078,0</t>
  </si>
  <si>
    <t xml:space="preserve">-1.712508720409123,43.28862364417908,0</t>
  </si>
  <si>
    <t xml:space="preserve">Bidegurutzea</t>
  </si>
  <si>
    <t xml:space="preserve">-1.714214232066974,43.28071474810785,0</t>
  </si>
  <si>
    <t xml:space="preserve">-1.709542565719487,43.2741968019942,0</t>
  </si>
  <si>
    <t xml:space="preserve">Bera</t>
  </si>
  <si>
    <t xml:space="preserve">Zalain zubia</t>
  </si>
  <si>
    <t xml:space="preserve">Martiko parean</t>
  </si>
  <si>
    <t xml:space="preserve">-1.702567421265953,43.27569565212377,0</t>
  </si>
  <si>
    <t xml:space="preserve">NA-8304 Km2</t>
  </si>
  <si>
    <t xml:space="preserve">Euskaldunako bidegurutzea</t>
  </si>
  <si>
    <t xml:space="preserve">-1.698402377688372,43.28176564741037,0</t>
  </si>
  <si>
    <t xml:space="preserve">NA-1310 Km0</t>
  </si>
  <si>
    <t xml:space="preserve">Txarandaka</t>
  </si>
  <si>
    <t xml:space="preserve">-1.688063449949462,43.27988547827817,0</t>
  </si>
  <si>
    <t xml:space="preserve">Beratik Lesakarako BIDEAN</t>
  </si>
  <si>
    <t xml:space="preserve">Alkaiaga bidea</t>
  </si>
  <si>
    <t xml:space="preserve">-1.690719268216977,43.27424409997914,0</t>
  </si>
  <si>
    <t xml:space="preserve">Nabasturen zubia</t>
  </si>
  <si>
    <t xml:space="preserve">-1.684692607787663,43.26758037244556,0</t>
  </si>
  <si>
    <t xml:space="preserve">Bereauko zubia</t>
  </si>
  <si>
    <t xml:space="preserve">-1.683695288444513,43.2604572655772,0</t>
  </si>
  <si>
    <t xml:space="preserve">Lesaka</t>
  </si>
  <si>
    <t xml:space="preserve">NA-4000 Km0</t>
  </si>
  <si>
    <t xml:space="preserve">Sarrerako biribilgunea</t>
  </si>
  <si>
    <t xml:space="preserve">-1.681353357790599,43.25463406043945,0</t>
  </si>
  <si>
    <t xml:space="preserve">NA-4000 Km1</t>
  </si>
  <si>
    <t xml:space="preserve">-1.692566377611564,43.25160249508965,0</t>
  </si>
  <si>
    <t xml:space="preserve">Lesakatik Igantzirako bidean</t>
  </si>
  <si>
    <t xml:space="preserve">NA-4000 Km2</t>
  </si>
  <si>
    <t xml:space="preserve">Frain auzoa kartela, herriaren irteeran</t>
  </si>
  <si>
    <t xml:space="preserve">-1.701676197977864,43.24713010654203,0</t>
  </si>
  <si>
    <t xml:space="preserve">Lesaka-Igantzi errepidea</t>
  </si>
  <si>
    <t xml:space="preserve">Frain auzoa kartela, errepidearen ezkerretara</t>
  </si>
  <si>
    <t xml:space="preserve">-1.702865677375902,43.24309423787597,0</t>
  </si>
  <si>
    <t xml:space="preserve">Aiesteneko borda – Piedadeko gaina kartela </t>
  </si>
  <si>
    <t xml:space="preserve">-1.701523337951887,43.23588069522177,0</t>
  </si>
  <si>
    <t xml:space="preserve">Igantzi                 </t>
  </si>
  <si>
    <t xml:space="preserve">Bihurgune hetsia</t>
  </si>
  <si>
    <t xml:space="preserve">-1.703714722915927,43.23161107630025,0</t>
  </si>
  <si>
    <t xml:space="preserve">Igantzitik Sunbillarako bidean</t>
  </si>
  <si>
    <t xml:space="preserve">Piedadeko gaina kalea</t>
  </si>
  <si>
    <t xml:space="preserve">-1.703534932878789,43.22508750494055,0</t>
  </si>
  <si>
    <t xml:space="preserve">NA-4020 Km2</t>
  </si>
  <si>
    <t xml:space="preserve">-1.694730556402709,43.22361200037438,0</t>
  </si>
  <si>
    <t xml:space="preserve">NA-4020 Km1</t>
  </si>
  <si>
    <t xml:space="preserve">Igantziko bentak – Biribilgunea</t>
  </si>
  <si>
    <t xml:space="preserve">-1.686300917551381,43.22601682813253,0</t>
  </si>
  <si>
    <t xml:space="preserve">-1.678631599874942,43.22699883749642,0</t>
  </si>
  <si>
    <t xml:space="preserve">-1.68025467777985,43.22023970208327,0</t>
  </si>
  <si>
    <t xml:space="preserve">-1.671536147685334,43.21745268155708,0</t>
  </si>
  <si>
    <t xml:space="preserve">-1.67024537606051,43.21058325711328,0</t>
  </si>
  <si>
    <t xml:space="preserve">-1.662427082005408,43.20477175821429,0</t>
  </si>
  <si>
    <t xml:space="preserve">-1.673420307057407,43.2015044184372,0</t>
  </si>
  <si>
    <t xml:space="preserve">-1.666366235513139,43.19898615443763,0</t>
  </si>
  <si>
    <t xml:space="preserve">-1.669131975222383,43.1947617739303,0</t>
  </si>
  <si>
    <t xml:space="preserve">-1.670117966326696,43.19034959384195,0</t>
  </si>
  <si>
    <t xml:space="preserve">Sunbillako irteera</t>
  </si>
  <si>
    <t xml:space="preserve">-1.670440908330735,43.18599819279289,0</t>
  </si>
  <si>
    <t xml:space="preserve">-1.667081662486273,43.17710551302219,0</t>
  </si>
  <si>
    <t xml:space="preserve">Sunbillatik Donezteberakobidean</t>
  </si>
  <si>
    <t xml:space="preserve">-1.677316484630178,43.17451525392795,0</t>
  </si>
  <si>
    <t xml:space="preserve">Sunbilla</t>
  </si>
  <si>
    <t xml:space="preserve">Lekueder karrika</t>
  </si>
  <si>
    <t xml:space="preserve">-1.673843523322071,43.16680103762983,0</t>
  </si>
  <si>
    <t xml:space="preserve">-1.671714613094005,43.16037327940694,0</t>
  </si>
  <si>
    <t xml:space="preserve">-1.669181108371462,43.15165119132354,0</t>
  </si>
  <si>
    <t xml:space="preserve">-1.668012805673178,43.14303035223608,0</t>
  </si>
  <si>
    <t xml:space="preserve">Rosa Seminario karrika</t>
  </si>
  <si>
    <t xml:space="preserve">-1.665854200521193,43.13470910438657,0</t>
  </si>
  <si>
    <t xml:space="preserve">Doneztebetik Narbarterako bidean</t>
  </si>
  <si>
    <t xml:space="preserve">NA-1210 Km 24</t>
  </si>
  <si>
    <t xml:space="preserve">-1.657998856272678,43.13217607543801,0</t>
  </si>
  <si>
    <t xml:space="preserve">NA-1210 Km 23</t>
  </si>
  <si>
    <t xml:space="preserve">-1.645752276104935,43.13182388156767,0</t>
  </si>
  <si>
    <t xml:space="preserve">Narbarte</t>
  </si>
  <si>
    <t xml:space="preserve">NA-1210 Km 22</t>
  </si>
  <si>
    <t xml:space="preserve">-1.633910346275459,43.13290641845206,0</t>
  </si>
  <si>
    <t xml:space="preserve">Oieregi</t>
  </si>
  <si>
    <t xml:space="preserve">NA-1210 Km21</t>
  </si>
  <si>
    <t xml:space="preserve">Urgain jatetxea</t>
  </si>
  <si>
    <t xml:space="preserve">-1.621283082405525,43.13594628906299,0</t>
  </si>
  <si>
    <t xml:space="preserve">Oronoz-Mugairi</t>
  </si>
  <si>
    <t xml:space="preserve">NA-8303 Km 0</t>
  </si>
  <si>
    <t xml:space="preserve">-1.611275507636997,43.13739175461428,0</t>
  </si>
  <si>
    <t xml:space="preserve">Oronoz-Mugairitik Arraiozko bidean</t>
  </si>
  <si>
    <t xml:space="preserve">NA-8303 Km 1</t>
  </si>
  <si>
    <t xml:space="preserve">-1.603190900623629,43.14321990512367,0</t>
  </si>
  <si>
    <t xml:space="preserve">NA-8303 Km 2</t>
  </si>
  <si>
    <t xml:space="preserve">-1.593295452782804,43.14072237982035,0</t>
  </si>
  <si>
    <t xml:space="preserve">N-121B Km 44 </t>
  </si>
  <si>
    <t xml:space="preserve">-1.585490011379415,43.14300725714754,0</t>
  </si>
  <si>
    <t xml:space="preserve">Arraioz</t>
  </si>
  <si>
    <t xml:space="preserve">N-121B Km 45 </t>
  </si>
  <si>
    <t xml:space="preserve">Iruritako bidegurutzea – Biribilgune parean</t>
  </si>
  <si>
    <t xml:space="preserve">-1.574207132516139,43.14045041003074,0</t>
  </si>
  <si>
    <t xml:space="preserve">Arraioztik Iruritarako bidean</t>
  </si>
  <si>
    <t xml:space="preserve">NA-8307 Km 0</t>
  </si>
  <si>
    <t xml:space="preserve">-1.562471049030413,43.14082593477676,0</t>
  </si>
  <si>
    <t xml:space="preserve">Irurita</t>
  </si>
  <si>
    <t xml:space="preserve">NA-8307 Km 1</t>
  </si>
  <si>
    <t xml:space="preserve">-1.553576066862384,43.13505253416064,0</t>
  </si>
  <si>
    <t xml:space="preserve">Iruritatik Gartzainerako bidean</t>
  </si>
  <si>
    <t xml:space="preserve">NA-8307 Km 2</t>
  </si>
  <si>
    <t xml:space="preserve">-1.544521379623888,43.13203986453222,0</t>
  </si>
  <si>
    <t xml:space="preserve">Gartzain</t>
  </si>
  <si>
    <t xml:space="preserve">Pilotalekua</t>
  </si>
  <si>
    <t xml:space="preserve">Gartzaingo bidegurutzea</t>
  </si>
  <si>
    <t xml:space="preserve">-1.536426085387953,43.12991011322293,0</t>
  </si>
  <si>
    <t xml:space="preserve">Gartzaindik Elizonorako bidean</t>
  </si>
  <si>
    <t xml:space="preserve">NA-8307 Km 3</t>
  </si>
  <si>
    <t xml:space="preserve">-1.532118767942765,43.13584121194266,0</t>
  </si>
  <si>
    <t xml:space="preserve">Elizondo</t>
  </si>
  <si>
    <t xml:space="preserve">NA-8307 Km 4</t>
  </si>
  <si>
    <t xml:space="preserve">-1.522981799782662,43.14059864528215,0</t>
  </si>
  <si>
    <t xml:space="preserve">Elbete</t>
  </si>
  <si>
    <t xml:space="preserve">NA-8307 Km 5</t>
  </si>
  <si>
    <t xml:space="preserve">Elbeteko kaskoa – Biribilgunea</t>
  </si>
  <si>
    <t xml:space="preserve">-1.516536523645291,43.14626097217627,0</t>
  </si>
  <si>
    <t xml:space="preserve">Elbetetik Urdazubirako bidean</t>
  </si>
  <si>
    <t xml:space="preserve">N-121B Km 51</t>
  </si>
  <si>
    <t xml:space="preserve">-1.508283862281947,43.15161880605308,0</t>
  </si>
  <si>
    <t xml:space="preserve">N-121B Km 52</t>
  </si>
  <si>
    <t xml:space="preserve">-1.501986882872104,43.15576346201181,0</t>
  </si>
  <si>
    <t xml:space="preserve">N-121B Km 53</t>
  </si>
  <si>
    <t xml:space="preserve">-1.496127772393924,43.16269626079694,0</t>
  </si>
  <si>
    <t xml:space="preserve">N-121B Km 54</t>
  </si>
  <si>
    <t xml:space="preserve">-1.49228917491004,43.16909580160974,0</t>
  </si>
  <si>
    <t xml:space="preserve">N-121B Km 55</t>
  </si>
  <si>
    <t xml:space="preserve">-1.490913587534902,43.17983068985735,0</t>
  </si>
  <si>
    <t xml:space="preserve">N-121B Km 56</t>
  </si>
  <si>
    <t xml:space="preserve">-1.486407614261807,43.18681106962055,0</t>
  </si>
  <si>
    <t xml:space="preserve">N-121B Km 57</t>
  </si>
  <si>
    <t xml:space="preserve">-1.483714488505893,43.19518990735425,0</t>
  </si>
  <si>
    <t xml:space="preserve">N-121B Km 58</t>
  </si>
  <si>
    <t xml:space="preserve">-1.485704053988256,43.20371275821006,0</t>
  </si>
  <si>
    <t xml:space="preserve">N-121B Km 59</t>
  </si>
  <si>
    <t xml:space="preserve">-1.490109005005431,43.21190839979122,0</t>
  </si>
  <si>
    <t xml:space="preserve">N-121B Km 60</t>
  </si>
  <si>
    <t xml:space="preserve">-1.490690214785215,43.22019035070506,0</t>
  </si>
  <si>
    <t xml:space="preserve">N-121B Km 61</t>
  </si>
  <si>
    <t xml:space="preserve">-1.493569821338883,43.22571983536976,0</t>
  </si>
  <si>
    <t xml:space="preserve">N-121B Km 62</t>
  </si>
  <si>
    <t xml:space="preserve">-1.497170337978777,43.23049432484279,0</t>
  </si>
  <si>
    <t xml:space="preserve">N-121B Km 63</t>
  </si>
  <si>
    <t xml:space="preserve">-1.493625637102673,43.23728912535588,0</t>
  </si>
  <si>
    <t xml:space="preserve">N-121B Km 64</t>
  </si>
  <si>
    <t xml:space="preserve">-1.483649116352193,43.24011788229536,0</t>
  </si>
  <si>
    <t xml:space="preserve">N-121B Km 65</t>
  </si>
  <si>
    <t xml:space="preserve">-1.482519730332368,43.2463429541575,0</t>
  </si>
  <si>
    <t xml:space="preserve">N-121B Km 66</t>
  </si>
  <si>
    <t xml:space="preserve">-1.484147884665723,43.25491842373214,0</t>
  </si>
  <si>
    <t xml:space="preserve">N-121B Km 67</t>
  </si>
  <si>
    <t xml:space="preserve">-1.488745316552451,43.26195809425317,0</t>
  </si>
  <si>
    <t xml:space="preserve">N-121B Km 68</t>
  </si>
  <si>
    <t xml:space="preserve">-1.492979055732239,43.26474856550866,0</t>
  </si>
  <si>
    <t xml:space="preserve">N-121B Km 69</t>
  </si>
  <si>
    <t xml:space="preserve">Baserria</t>
  </si>
  <si>
    <t xml:space="preserve">-1.4975478005583,43.26834337250244,0</t>
  </si>
  <si>
    <t xml:space="preserve">Urdazubi</t>
  </si>
  <si>
    <t xml:space="preserve">Telleriko bidea</t>
  </si>
  <si>
    <t xml:space="preserve">Herriko  pisu berriak</t>
  </si>
  <si>
    <t xml:space="preserve">-1.498264617669918,43.26993177660879,0</t>
  </si>
  <si>
    <t xml:space="preserve">Urdazubitik Zugarramurdirako bidean</t>
  </si>
  <si>
    <t xml:space="preserve">NA-4402 Km 1</t>
  </si>
  <si>
    <t xml:space="preserve">Eskola</t>
  </si>
  <si>
    <t xml:space="preserve">-1.504197471971526,43.26801506284346,0</t>
  </si>
  <si>
    <t xml:space="preserve">Urdazubi-Zugarramurdi bidea</t>
  </si>
  <si>
    <t xml:space="preserve">Bihurgune hetsia malda bukaeran</t>
  </si>
  <si>
    <t xml:space="preserve">-1.508233017136263,43.27604610003913,0</t>
  </si>
  <si>
    <t xml:space="preserve">-1.518915616881137,43.27715853672616,0</t>
  </si>
  <si>
    <t xml:space="preserve">NA-4401 Km 3</t>
  </si>
  <si>
    <t xml:space="preserve">-1.528871623046417,43.27470532281551,0</t>
  </si>
  <si>
    <t xml:space="preserve">Zugarramurdi</t>
  </si>
  <si>
    <t xml:space="preserve">Plaza</t>
  </si>
  <si>
    <t xml:space="preserve">Arkazelai SL</t>
  </si>
  <si>
    <t xml:space="preserve">-1.541226116267473,43.26940058809994,0</t>
  </si>
  <si>
    <t xml:space="preserve">Zugarramurditik Sararako bidean</t>
  </si>
  <si>
    <t xml:space="preserve">Sarako bidea</t>
  </si>
  <si>
    <t xml:space="preserve">Carrelage bidegurutzea</t>
  </si>
  <si>
    <t xml:space="preserve">-1.54581474743255,43.27693897941514,0</t>
  </si>
  <si>
    <t xml:space="preserve">-1.548684174955909,43.2841588832196,0</t>
  </si>
  <si>
    <t xml:space="preserve">Sara</t>
  </si>
  <si>
    <t xml:space="preserve">Benta Berrouet</t>
  </si>
  <si>
    <t xml:space="preserve">Berrouet bentaren aparkalekuan</t>
  </si>
  <si>
    <t xml:space="preserve">-1.559297,43.290135,0</t>
  </si>
  <si>
    <t xml:space="preserve">Benta Berrouet bidea</t>
  </si>
  <si>
    <t xml:space="preserve">Eskuinean zimentazko kutxak egurra biltzeko</t>
  </si>
  <si>
    <t xml:space="preserve">-1.566416,43.296609,0</t>
  </si>
  <si>
    <t xml:space="preserve">D306 Sara</t>
  </si>
  <si>
    <t xml:space="preserve">Autobus aterbea zubia aitzin</t>
  </si>
  <si>
    <t xml:space="preserve">-1.574594,43.302409,0</t>
  </si>
  <si>
    <t xml:space="preserve">1101 Portuko Errepidea Sara</t>
  </si>
  <si>
    <t xml:space="preserve">Taloa pizza aparkalekuan</t>
  </si>
  <si>
    <t xml:space="preserve">-1.572268,43.310186,0</t>
  </si>
  <si>
    <t xml:space="preserve">D4 Sara</t>
  </si>
  <si>
    <t xml:space="preserve">Biribilgunean sartu aitzin</t>
  </si>
  <si>
    <t xml:space="preserve">-1.582589,43.314595,0</t>
  </si>
  <si>
    <t xml:space="preserve">Plazidako bidea</t>
  </si>
  <si>
    <t xml:space="preserve">Zebra bidea eta aparkalekua eskuin</t>
  </si>
  <si>
    <t xml:space="preserve">-1.575458,43.309822,0</t>
  </si>
  <si>
    <t xml:space="preserve">Pattarrean etxeetara sarrera eskuinean, hesi berdea</t>
  </si>
  <si>
    <t xml:space="preserve">-1.564769,43.31248,0</t>
  </si>
  <si>
    <t xml:space="preserve">3 posta kutxa berde eskuinean</t>
  </si>
  <si>
    <t xml:space="preserve">-1.558889,43.317875,0</t>
  </si>
  <si>
    <t xml:space="preserve">Senpere</t>
  </si>
  <si>
    <t xml:space="preserve">3723 D3  Senpere</t>
  </si>
  <si>
    <t xml:space="preserve">Zuzulua ostatuaren aparkalekuan</t>
  </si>
  <si>
    <t xml:space="preserve">-1.550146,43.321815,0</t>
  </si>
  <si>
    <t xml:space="preserve">2595 D3 Senpere</t>
  </si>
  <si>
    <t xml:space="preserve">Barazki kutxen aitzinean</t>
  </si>
  <si>
    <t xml:space="preserve">-1.545691,43.331563,0</t>
  </si>
  <si>
    <t xml:space="preserve">Sarako bidea – Amotze</t>
  </si>
  <si>
    <t xml:space="preserve">Larraldea etxearen sarreran</t>
  </si>
  <si>
    <t xml:space="preserve">-1.550159,43.338324,0</t>
  </si>
  <si>
    <t xml:space="preserve">D3 Senpere</t>
  </si>
  <si>
    <t xml:space="preserve">Sorora sartzeko hesia eskuin</t>
  </si>
  <si>
    <t xml:space="preserve">-1.552163,43.346334,0</t>
  </si>
  <si>
    <t xml:space="preserve">D918 Senpere</t>
  </si>
  <si>
    <t xml:space="preserve">Egurrezko hesia hasten den lekuan</t>
  </si>
  <si>
    <t xml:space="preserve">-1.55328,43.352825,0</t>
  </si>
  <si>
    <t xml:space="preserve">D2918 Txistera itzulgunea</t>
  </si>
  <si>
    <t xml:space="preserve">Itzulgunea eta geroko zebra bidean</t>
  </si>
  <si>
    <t xml:space="preserve">-1.559353,43.357796,0</t>
  </si>
  <si>
    <t xml:space="preserve">Frontoineko karrika</t>
  </si>
  <si>
    <t xml:space="preserve">Senpereko plazan (frontoina)</t>
  </si>
  <si>
    <t xml:space="preserve">-1.55041,43.354746,0</t>
  </si>
  <si>
    <t xml:space="preserve">Autobuseko aterpean, bidegurutzean</t>
  </si>
  <si>
    <t xml:space="preserve">-1.544855,43.346877,0</t>
  </si>
  <si>
    <t xml:space="preserve">Aintzira seinalearen aitzinean</t>
  </si>
  <si>
    <t xml:space="preserve">-1.532681,43.344712,0</t>
  </si>
  <si>
    <t xml:space="preserve">2597 Zuraideko bidea</t>
  </si>
  <si>
    <t xml:space="preserve">Kattalin Elizalde kolegioaren aitzineko itzulgunean</t>
  </si>
  <si>
    <t xml:space="preserve">-1.523198,43.340839,0</t>
  </si>
  <si>
    <t xml:space="preserve">Zuraide</t>
  </si>
  <si>
    <t xml:space="preserve">3581 Senpereko bidea</t>
  </si>
  <si>
    <t xml:space="preserve">70 seinalea baino pixka bat lehenago den sartzean</t>
  </si>
  <si>
    <t xml:space="preserve">-1.512004,43.336501,0</t>
  </si>
  <si>
    <t xml:space="preserve">D918 Senpereko bidea</t>
  </si>
  <si>
    <t xml:space="preserve">Ezkerrean harrizko bidexka</t>
  </si>
  <si>
    <t xml:space="preserve">-1.499966,43.333634,0</t>
  </si>
  <si>
    <t xml:space="preserve">Biribilgunean atekaren aitzinean </t>
  </si>
  <si>
    <t xml:space="preserve">-1.489179,43.332773,0</t>
  </si>
  <si>
    <t xml:space="preserve">661 – D918 Zuraide</t>
  </si>
  <si>
    <t xml:space="preserve">Bihurgunean den aparkalekuan</t>
  </si>
  <si>
    <t xml:space="preserve">-1.477303,43.336915,0</t>
  </si>
  <si>
    <t xml:space="preserve">209 Ezpeletako bidea – 64250 Zuraide</t>
  </si>
  <si>
    <t xml:space="preserve">Kanpingaren parean zebra bidean</t>
  </si>
  <si>
    <t xml:space="preserve">-1.470225,43.339353,0</t>
  </si>
  <si>
    <t xml:space="preserve">D918 Zuraide</t>
  </si>
  <si>
    <t xml:space="preserve">Bidegurutze handian seinaleak diren lekuan</t>
  </si>
  <si>
    <t xml:space="preserve">-1.459743,43.335472,0</t>
  </si>
  <si>
    <t xml:space="preserve">Ezpeleta</t>
  </si>
  <si>
    <t xml:space="preserve">285 Karrika nagusia – 64250 Ezpeleta</t>
  </si>
  <si>
    <t xml:space="preserve">Itzulgunea pasa eta ezpeletara sartzeko bide bazterrean</t>
  </si>
  <si>
    <t xml:space="preserve">-1.450895,43.340496,0</t>
  </si>
  <si>
    <t xml:space="preserve">35 Itsasuko errepidea</t>
  </si>
  <si>
    <t xml:space="preserve">Bidegurutze ttikian eskuinean</t>
  </si>
  <si>
    <t xml:space="preserve">-1.4455,43.334998,0</t>
  </si>
  <si>
    <t xml:space="preserve">1490 Itsasuko errepidea</t>
  </si>
  <si>
    <t xml:space="preserve">Ezkerrean ispilua parean etxe handi bat (Tshirt d’Espelette)</t>
  </si>
  <si>
    <t xml:space="preserve">-1.449174,43.327633,0</t>
  </si>
  <si>
    <t xml:space="preserve">Itsasu</t>
  </si>
  <si>
    <t xml:space="preserve">2105 Itsasuko errepidea</t>
  </si>
  <si>
    <t xml:space="preserve">Kukulu gasnak seinalean</t>
  </si>
  <si>
    <t xml:space="preserve">-1.436934,43.327262,0</t>
  </si>
  <si>
    <t xml:space="preserve">1469 Basaburuko errepidea</t>
  </si>
  <si>
    <t xml:space="preserve">Zutoinean posta kutxa duen etxe xuri eta gorria</t>
  </si>
  <si>
    <t xml:space="preserve">-1.42759,43.329835,0</t>
  </si>
  <si>
    <t xml:space="preserve">456 Basaburuko errepidea</t>
  </si>
  <si>
    <t xml:space="preserve">Etxeberria gasnak</t>
  </si>
  <si>
    <t xml:space="preserve">-1.417068,43.332063,0</t>
  </si>
  <si>
    <t xml:space="preserve">409 Karrika nagusia</t>
  </si>
  <si>
    <t xml:space="preserve">Itsasuko herriko etxearen aitzinean</t>
  </si>
  <si>
    <t xml:space="preserve">-1.406741,43.334563,0</t>
  </si>
  <si>
    <t xml:space="preserve">Kanbo</t>
  </si>
  <si>
    <t xml:space="preserve">753 Garaziko errepidea</t>
  </si>
  <si>
    <t xml:space="preserve">Zelaira sartzeko ateka gorria</t>
  </si>
  <si>
    <t xml:space="preserve">-1.402024,43.3414,0</t>
  </si>
  <si>
    <t xml:space="preserve">32 Nafarroako etorbidea</t>
  </si>
  <si>
    <t xml:space="preserve">IME Francessenia seinalea Marienia klinika parean</t>
  </si>
  <si>
    <t xml:space="preserve">-1.399194,43.349241,0</t>
  </si>
  <si>
    <t xml:space="preserve">6 Nafarroako etorbidea</t>
  </si>
  <si>
    <t xml:space="preserve">Mendi alde izeneko etxearen aitzinean – zebra bidea</t>
  </si>
  <si>
    <t xml:space="preserve">-1.398819,43.358037,0</t>
  </si>
  <si>
    <t xml:space="preserve">30 D918</t>
  </si>
  <si>
    <t xml:space="preserve">Xalbador Kolegioan, itzulgunean</t>
  </si>
  <si>
    <t xml:space="preserve">-1.407723,43.358226,0</t>
  </si>
  <si>
    <t xml:space="preserve">50 Edmond Rostand hiribidea</t>
  </si>
  <si>
    <t xml:space="preserve">Dabadie hileta etxearen aparkalekuan</t>
  </si>
  <si>
    <t xml:space="preserve">-1.405771,43.362916,0</t>
  </si>
  <si>
    <t xml:space="preserve">235 D410</t>
  </si>
  <si>
    <t xml:space="preserve">Arnagako aparkalekuan</t>
  </si>
  <si>
    <t xml:space="preserve">-1.415797,43.366885,0</t>
  </si>
  <si>
    <t xml:space="preserve">D410 / D932</t>
  </si>
  <si>
    <t xml:space="preserve">Baionako bide nagusira ateratzeko bidegurutzean</t>
  </si>
  <si>
    <t xml:space="preserve">-1.424606,43.366756,0</t>
  </si>
  <si>
    <t xml:space="preserve">Larresoro</t>
  </si>
  <si>
    <t xml:space="preserve">D650 Larresoro</t>
  </si>
  <si>
    <t xml:space="preserve">Bipia biribilgunea pasa eta aparkalekuaren sarreran</t>
  </si>
  <si>
    <t xml:space="preserve">-1.431982,43.371641,0</t>
  </si>
  <si>
    <t xml:space="preserve">34 Aintzirako bidea Larresoro</t>
  </si>
  <si>
    <t xml:space="preserve">Fleur de cerise saltegiaren parean</t>
  </si>
  <si>
    <t xml:space="preserve">-1.438368,43.376117,0</t>
  </si>
  <si>
    <t xml:space="preserve">487 Halzugaraia</t>
  </si>
  <si>
    <t xml:space="preserve">Richardsonen etxearen ondoan, bihurgune pano argitsuan</t>
  </si>
  <si>
    <t xml:space="preserve">-1.444584,43.383067,0</t>
  </si>
  <si>
    <t xml:space="preserve">Uztaritze</t>
  </si>
  <si>
    <t xml:space="preserve">D932 Larresoro</t>
  </si>
  <si>
    <t xml:space="preserve">Baionako seinale handi xuria eta aparkalekua, parean etxea</t>
  </si>
  <si>
    <t xml:space="preserve">-1.451264,43.388402,0</t>
  </si>
  <si>
    <t xml:space="preserve">Uztaritzeko Herriko etxeko plaza 12</t>
  </si>
  <si>
    <t xml:space="preserve">Uztaritzeko herriko etxeko aparkalekuan</t>
  </si>
  <si>
    <t xml:space="preserve">-1.453899,43.396114,0</t>
  </si>
  <si>
    <t xml:space="preserve">Haltzabea karrika 62 Uztaritze</t>
  </si>
  <si>
    <t xml:space="preserve">Detchartenia etxearen sarreran</t>
  </si>
  <si>
    <t xml:space="preserve">-1.458335,43.399399,0</t>
  </si>
  <si>
    <t xml:space="preserve">Uztaritzeko tren geltokia 64480 Uztaritze</t>
  </si>
  <si>
    <t xml:space="preserve">Uztaritzeko tren geltokiaren aitzinean</t>
  </si>
  <si>
    <t xml:space="preserve">-1.449555,43.404598,0</t>
  </si>
  <si>
    <t xml:space="preserve">360 Zokorrona errepidea</t>
  </si>
  <si>
    <t xml:space="preserve">Zokorrondo seinalean</t>
  </si>
  <si>
    <t xml:space="preserve">-1.45057,43.410884,0</t>
  </si>
  <si>
    <t xml:space="preserve">Milafranga</t>
  </si>
  <si>
    <t xml:space="preserve">Zokorrondo errepidea</t>
  </si>
  <si>
    <t xml:space="preserve">Aparkaleku ttikia eskuinean, ezkerrean bidexka zubiarekin</t>
  </si>
  <si>
    <t xml:space="preserve">-1.453796,43.418482,0</t>
  </si>
  <si>
    <t xml:space="preserve">1508 D137</t>
  </si>
  <si>
    <t xml:space="preserve">Burdinezko ateka zelaira sartzeko</t>
  </si>
  <si>
    <t xml:space="preserve">-1.452825,43.42642,0</t>
  </si>
  <si>
    <t xml:space="preserve">516 D137</t>
  </si>
  <si>
    <t xml:space="preserve">Seinale Gorria eta geroko bidegurutzean</t>
  </si>
  <si>
    <t xml:space="preserve">-1.452796,43.432975,0</t>
  </si>
  <si>
    <t xml:space="preserve">535 RD 257</t>
  </si>
  <si>
    <t xml:space="preserve">Ispilu xuri beltzaren parean</t>
  </si>
  <si>
    <t xml:space="preserve">-1.44617,43.436395,0</t>
  </si>
  <si>
    <t xml:space="preserve">1339 RD 257</t>
  </si>
  <si>
    <t xml:space="preserve">Ezkerreran bide bat parean zutoina</t>
  </si>
  <si>
    <t xml:space="preserve">-1.436582,43.435188,0</t>
  </si>
  <si>
    <t xml:space="preserve">2346 D256</t>
  </si>
  <si>
    <t xml:space="preserve">2346 Etxearen aitzinean</t>
  </si>
  <si>
    <t xml:space="preserve">-1.42647,43.433169,0</t>
  </si>
  <si>
    <t xml:space="preserve">749 Gaineko errepidea Milafranga</t>
  </si>
  <si>
    <t xml:space="preserve">Ateka berdea duen etxearen aitzinean</t>
  </si>
  <si>
    <t xml:space="preserve">-1.42175,43.437483,0</t>
  </si>
  <si>
    <t xml:space="preserve">Mugerre</t>
  </si>
  <si>
    <t xml:space="preserve">649 D22 Mugerre</t>
  </si>
  <si>
    <t xml:space="preserve">Legarreko bidea bidegurutzean</t>
  </si>
  <si>
    <t xml:space="preserve">-1.420953,43.445924,0</t>
  </si>
  <si>
    <t xml:space="preserve">1292 D257</t>
  </si>
  <si>
    <t xml:space="preserve">Stop panoaren aitzinean</t>
  </si>
  <si>
    <t xml:space="preserve">-1.41608,43.454183,0</t>
  </si>
  <si>
    <t xml:space="preserve">Lehuntze</t>
  </si>
  <si>
    <t xml:space="preserve">224 Milafrangako bidea</t>
  </si>
  <si>
    <t xml:space="preserve">224 Etxearen aitzinean</t>
  </si>
  <si>
    <t xml:space="preserve">-1.408745,43.461103,0</t>
  </si>
  <si>
    <t xml:space="preserve">Lehuntzeko bidea</t>
  </si>
  <si>
    <t xml:space="preserve">Eskuinean espaloia bukatzen den lekuan</t>
  </si>
  <si>
    <t xml:space="preserve">-1.401346,43.465916,0</t>
  </si>
  <si>
    <t xml:space="preserve">1719 Milafrangako bidea</t>
  </si>
  <si>
    <t xml:space="preserve">2 bide ttiki eskuinean zikinontziekin</t>
  </si>
  <si>
    <t xml:space="preserve">-1.39853,43.469574,0</t>
  </si>
  <si>
    <t xml:space="preserve">676 Mugerreko bidea</t>
  </si>
  <si>
    <t xml:space="preserve">Ezkerrean harrizko pareta eta zebra bidea</t>
  </si>
  <si>
    <t xml:space="preserve">-1.395273,43.476879,0</t>
  </si>
  <si>
    <t xml:space="preserve">14  D257</t>
  </si>
  <si>
    <t xml:space="preserve">Autobus geltokia eta zebra bidea</t>
  </si>
  <si>
    <t xml:space="preserve">-1.390737,43.482588,0</t>
  </si>
  <si>
    <t xml:space="preserve">696 Barandegi bidea Lehuntze</t>
  </si>
  <si>
    <t xml:space="preserve">Lehuntzeko herriko etxearen aitzinean</t>
  </si>
  <si>
    <t xml:space="preserve">-1.386857,43.486643,0</t>
  </si>
  <si>
    <t xml:space="preserve">1320 Barandegi bidea Lehuntze</t>
  </si>
  <si>
    <t xml:space="preserve">Stoparen ondoan den aparkalekuan</t>
  </si>
  <si>
    <t xml:space="preserve">-1.382946,43.491243,0</t>
  </si>
  <si>
    <t xml:space="preserve">2617 Aiguetteko portua Lehuntze</t>
  </si>
  <si>
    <t xml:space="preserve">Lehuntzeko  mediku zentrora sarrera</t>
  </si>
  <si>
    <t xml:space="preserve">-1.3935,43.493127,0</t>
  </si>
  <si>
    <t xml:space="preserve">1652 D261</t>
  </si>
  <si>
    <t xml:space="preserve">1652 Etxearen parean</t>
  </si>
  <si>
    <t xml:space="preserve">-1.40608,43.495274,0</t>
  </si>
  <si>
    <t xml:space="preserve">Baiona</t>
  </si>
  <si>
    <t xml:space="preserve">1042 D261</t>
  </si>
  <si>
    <t xml:space="preserve">Burdinezko zutoina eta bidegurutzea ezkerrean</t>
  </si>
  <si>
    <t xml:space="preserve">-1.419787,43.495305,0</t>
  </si>
  <si>
    <t xml:space="preserve">D261</t>
  </si>
  <si>
    <t xml:space="preserve">Mugerreko industrialdea seinalean</t>
  </si>
  <si>
    <t xml:space="preserve">-1.430073,43.491367,0</t>
  </si>
  <si>
    <t xml:space="preserve">362 D261</t>
  </si>
  <si>
    <t xml:space="preserve">Burdinezko zutoinaren aitzineko aparkalekuan</t>
  </si>
  <si>
    <t xml:space="preserve">-1.439845,43.485873,0</t>
  </si>
  <si>
    <t xml:space="preserve">83 Resplandy Kapitainaren etorbidea</t>
  </si>
  <si>
    <t xml:space="preserve">Resplandy autobus geltokian</t>
  </si>
  <si>
    <t xml:space="preserve">-1.448621,43.484196,0</t>
  </si>
  <si>
    <t xml:space="preserve">Resplandy Kapitainaren etorbidea</t>
  </si>
  <si>
    <t xml:space="preserve">-1.458631,43.484716,0</t>
  </si>
  <si>
    <t xml:space="preserve">19 Resplandy Kapitainaren etorbidea</t>
  </si>
  <si>
    <t xml:space="preserve">Burdinezko zubiaren azpian</t>
  </si>
  <si>
    <t xml:space="preserve">-1.465023,43.488329,0</t>
  </si>
  <si>
    <t xml:space="preserve">18 Duvergier de Hauranne etorbidea</t>
  </si>
  <si>
    <t xml:space="preserve">Biribilgunean sartu aitzin eskuinean</t>
  </si>
  <si>
    <t xml:space="preserve">-1.467159,43.487506,0</t>
  </si>
  <si>
    <t xml:space="preserve">D810 Akitaniako etorbidea</t>
  </si>
  <si>
    <t xml:space="preserve">Avenue de l’Aquitaine tunela pasa eta 120m</t>
  </si>
  <si>
    <t xml:space="preserve">-1.464093,43.486475,0</t>
  </si>
  <si>
    <t xml:space="preserve">Soustra Kortsarioaren karrika</t>
  </si>
  <si>
    <t xml:space="preserve">Dexeteria pasa eta bidegurutzean</t>
  </si>
  <si>
    <t xml:space="preserve">-1.458898,43.487319,0</t>
  </si>
  <si>
    <t xml:space="preserve">82 Alsace Lorraine karrika</t>
  </si>
  <si>
    <t xml:space="preserve">Gartzelako murruaren aitzinean bidegurutzea aitzin</t>
  </si>
  <si>
    <t xml:space="preserve">-1.463769,43.491499,0</t>
  </si>
  <si>
    <t xml:space="preserve">Plantoun etorbidea</t>
  </si>
  <si>
    <t xml:space="preserve">Itzulgunea pasa eta zebra bidean</t>
  </si>
  <si>
    <t xml:space="preserve">-1.458261,43.493881,0</t>
  </si>
  <si>
    <t xml:space="preserve">6 Santa kurutze etorbidea</t>
  </si>
  <si>
    <t xml:space="preserve">Berziklatzeko kutxaren ondoan (aparkalekua aitzin) </t>
  </si>
  <si>
    <t xml:space="preserve">-1.454703,43.498837,0</t>
  </si>
  <si>
    <t xml:space="preserve">André Malraux etorbidea</t>
  </si>
  <si>
    <t xml:space="preserve">Pertsona zebrabidean seinalean</t>
  </si>
  <si>
    <t xml:space="preserve">-1.448989,43.501274,0</t>
  </si>
  <si>
    <t xml:space="preserve">1814ko apirilaren 14 etorbidea</t>
  </si>
  <si>
    <t xml:space="preserve">Lizeoko autobusak gelditzen diren lekuan</t>
  </si>
  <si>
    <t xml:space="preserve">-1.452454,43.503387,0</t>
  </si>
  <si>
    <t xml:space="preserve">Mounede etorbidea</t>
  </si>
  <si>
    <t xml:space="preserve">Bihurgunean aitzineko zebra bidean</t>
  </si>
  <si>
    <t xml:space="preserve">-1.45642,43.500212,0</t>
  </si>
  <si>
    <t xml:space="preserve">Maurice Delay etorbidea</t>
  </si>
  <si>
    <t xml:space="preserve">Bihurgunean den aparkalekuan erditsutan</t>
  </si>
  <si>
    <t xml:space="preserve">-1.462425,43.499889,0</t>
  </si>
  <si>
    <t xml:space="preserve">62 Maubec Karrika</t>
  </si>
  <si>
    <t xml:space="preserve">Plastikozko autobus aterbea – Maubec karrikan</t>
  </si>
  <si>
    <t xml:space="preserve">-1.467623,43.498054,0</t>
  </si>
  <si>
    <t xml:space="preserve">San espiritu zubia</t>
  </si>
  <si>
    <t xml:space="preserve">San Espiritu zubi erdian</t>
  </si>
  <si>
    <t xml:space="preserve">-1.472016,43.494101,0</t>
  </si>
  <si>
    <t xml:space="preserve">7 Lisses karrika</t>
  </si>
  <si>
    <t xml:space="preserve">San Andreseko muralaren aitzinean</t>
  </si>
  <si>
    <t xml:space="preserve">-1.47144,43.490105,0</t>
  </si>
  <si>
    <t xml:space="preserve">Tour de Sault  Karrika</t>
  </si>
  <si>
    <t xml:space="preserve">Patarrean zebra bidea eta berziklatzeko kutxak</t>
  </si>
  <si>
    <t xml:space="preserve">-1.476413,43.488301,0</t>
  </si>
  <si>
    <t xml:space="preserve">Gouverneur karrika</t>
  </si>
  <si>
    <t xml:space="preserve">Gaztelu zaharra eta Orbe karrikaren artean</t>
  </si>
  <si>
    <t xml:space="preserve">-1.47719,43.491892,0</t>
  </si>
  <si>
    <t xml:space="preserve">Paulmy Hiribidea</t>
  </si>
  <si>
    <t xml:space="preserve">Turismo bulegoaren parean bide gurutzean</t>
  </si>
  <si>
    <t xml:space="preserve">-1.479288296102238,43.49409685188235,0</t>
  </si>
  <si>
    <t xml:space="preserve">Autobus geltokian (biribilgunera heldu aitzin)</t>
  </si>
  <si>
    <t xml:space="preserve">-1.482476146620249,43.48928246459231,0</t>
  </si>
  <si>
    <t xml:space="preserve">Soult Marexalaren etorbidea</t>
  </si>
  <si>
    <t xml:space="preserve">Publizitate panoaren aitzinean (clos des arènes)</t>
  </si>
  <si>
    <t xml:space="preserve">-1.488622113027019,43.48641687288559,0</t>
  </si>
  <si>
    <t xml:space="preserve">54 Soult marexalaren etorbidea (ateka handia) </t>
  </si>
  <si>
    <t xml:space="preserve">-1.495437453990893,43.48492120079572,0</t>
  </si>
  <si>
    <t xml:space="preserve">Poloko hirbibidea</t>
  </si>
  <si>
    <t xml:space="preserve">Angeluan den kolore arroseko etxea atea berdearekin</t>
  </si>
  <si>
    <t xml:space="preserve">-1.499050919296617,43.48109527116294,0</t>
  </si>
  <si>
    <t xml:space="preserve">Angelu</t>
  </si>
  <si>
    <t xml:space="preserve">9 Pagoen bidea</t>
  </si>
  <si>
    <t xml:space="preserve">Angeluko seinalean, bidegurutzean</t>
  </si>
  <si>
    <t xml:space="preserve">-1.5043604,43.4790488,0</t>
  </si>
  <si>
    <t xml:space="preserve">24 Baionako etorbidea</t>
  </si>
  <si>
    <t xml:space="preserve">Henriet sartzean</t>
  </si>
  <si>
    <t xml:space="preserve">-1.5137003,43.4807377,0</t>
  </si>
  <si>
    <t xml:space="preserve">Albert le Barrilier karrika</t>
  </si>
  <si>
    <t xml:space="preserve">Quintaou plazaren iskina – bidegurutzea</t>
  </si>
  <si>
    <t xml:space="preserve">-1.513616,43.484106,0</t>
  </si>
  <si>
    <t xml:space="preserve">4 salis Karrika</t>
  </si>
  <si>
    <t xml:space="preserve">-1.517797,43.484655,0</t>
  </si>
  <si>
    <t xml:space="preserve">50, 5 katoinen karrika</t>
  </si>
  <si>
    <t xml:space="preserve">Posta kutxa etxe ttiki bat bezala 52</t>
  </si>
  <si>
    <t xml:space="preserve">-1.522457,43.488721,0</t>
  </si>
  <si>
    <t xml:space="preserve">5 kantoinen karrika</t>
  </si>
  <si>
    <t xml:space="preserve">BABko zubia pasa eta biribilgunean sartu aitzin</t>
  </si>
  <si>
    <t xml:space="preserve">-1.52816,43.494419,0</t>
  </si>
  <si>
    <t xml:space="preserve">Biarritz</t>
  </si>
  <si>
    <t xml:space="preserve">Itsasoaren hiribidea</t>
  </si>
  <si>
    <t xml:space="preserve">Biribilgunea pasa eta aparkaleku ttikian</t>
  </si>
  <si>
    <t xml:space="preserve">-1.538735,43.496481,0</t>
  </si>
  <si>
    <t xml:space="preserve">Itsasoko balkoina – bankuak diren lekuan</t>
  </si>
  <si>
    <t xml:space="preserve">-1.545314,43.493677,0</t>
  </si>
  <si>
    <t xml:space="preserve">Enperadorearen etorbidea</t>
  </si>
  <si>
    <t xml:space="preserve">Itsasargia seinalean</t>
  </si>
  <si>
    <t xml:space="preserve">-1.55176,43.491634,0</t>
  </si>
  <si>
    <t xml:space="preserve">Hotel du Palais-ko gibeleko sartzea</t>
  </si>
  <si>
    <t xml:space="preserve">-1.554979,43.486811,0</t>
  </si>
  <si>
    <t xml:space="preserve">Edourd VII. Ren etorbidea</t>
  </si>
  <si>
    <t xml:space="preserve">Les Colonnes jatetxearen aitzinean</t>
  </si>
  <si>
    <t xml:space="preserve">-1.558872,43.482515,0</t>
  </si>
  <si>
    <t xml:space="preserve">Leclerc Marexalaren Hiribidea</t>
  </si>
  <si>
    <t xml:space="preserve">St Eugénie elizako plaza paa eta bidegurutzean</t>
  </si>
  <si>
    <t xml:space="preserve">-1.563766,43.482996,0</t>
  </si>
  <si>
    <t xml:space="preserve">Portu zaharreko zabaldegia</t>
  </si>
  <si>
    <t xml:space="preserve">Port Vieux hondartzako aparkalekuan</t>
  </si>
  <si>
    <t xml:space="preserve">-1.566951,43.482138,0</t>
  </si>
  <si>
    <t xml:space="preserve">Euskal Kostako Perspektibak</t>
  </si>
  <si>
    <t xml:space="preserve">Biribiguneko sartzean</t>
  </si>
  <si>
    <t xml:space="preserve">-1.564944,43.478808,0</t>
  </si>
  <si>
    <t xml:space="preserve">Ozeanoko karrika</t>
  </si>
  <si>
    <t xml:space="preserve">Karrikaren bukaeran stopean</t>
  </si>
  <si>
    <t xml:space="preserve">-1.560379,43.476115,0</t>
  </si>
  <si>
    <t xml:space="preserve">Ernest Fourneau Karrika</t>
  </si>
  <si>
    <t xml:space="preserve">Gare du midiren parean bidegurutzean</t>
  </si>
  <si>
    <t xml:space="preserve">-1.560346,43.480068,0</t>
  </si>
  <si>
    <t xml:space="preserve">52 Maréchal Foch Etorbidea</t>
  </si>
  <si>
    <t xml:space="preserve">52 Maréchal Foch karrikan</t>
  </si>
  <si>
    <t xml:space="preserve">-1.556821,43.476362,0</t>
  </si>
  <si>
    <t xml:space="preserve">42 Kenedy etorbidea</t>
  </si>
  <si>
    <t xml:space="preserve">Crédit Agricole-n aitzinean</t>
  </si>
  <si>
    <t xml:space="preserve">-1.555509,43.47195,0</t>
  </si>
  <si>
    <t xml:space="preserve">98 Kennedy presidentearen etorbidea</t>
  </si>
  <si>
    <t xml:space="preserve">Posta kutxa horiaren ondoan</t>
  </si>
  <si>
    <t xml:space="preserve">-1.5538813,43.4664094,0</t>
  </si>
  <si>
    <t xml:space="preserve">Arbona</t>
  </si>
  <si>
    <t xml:space="preserve">Herausta karrika </t>
  </si>
  <si>
    <t xml:space="preserve">Farmaziaren aitzinean</t>
  </si>
  <si>
    <t xml:space="preserve">-1.5476634,43.4593157,0</t>
  </si>
  <si>
    <t xml:space="preserve">14 Alan Seeger Karrika</t>
  </si>
  <si>
    <t xml:space="preserve">Pouchinots autobus geltokian</t>
  </si>
  <si>
    <t xml:space="preserve">-1.543505,43.455498,0</t>
  </si>
  <si>
    <t xml:space="preserve">Biarritzeko bidea</t>
  </si>
  <si>
    <t xml:space="preserve">Claire de Lune hotelaren sarreran</t>
  </si>
  <si>
    <t xml:space="preserve">-1.544517,43.45015,0</t>
  </si>
  <si>
    <t xml:space="preserve">D255 – Biarritzeko bidea</t>
  </si>
  <si>
    <t xml:space="preserve">Gurutze xuria ezkerrean</t>
  </si>
  <si>
    <t xml:space="preserve">-1.544892,43.443861,0</t>
  </si>
  <si>
    <t xml:space="preserve">D255 – Senpereko bidea</t>
  </si>
  <si>
    <t xml:space="preserve">Herri Atea seinalean</t>
  </si>
  <si>
    <t xml:space="preserve">-1.549546,43.43821,0</t>
  </si>
  <si>
    <t xml:space="preserve">-1.552286,43.434492,0</t>
  </si>
  <si>
    <t xml:space="preserve">Bil Toki ostatuaren aitzinean</t>
  </si>
  <si>
    <t xml:space="preserve">-1.552342,43.433251,0</t>
  </si>
  <si>
    <t xml:space="preserve">Burruntz Karrika</t>
  </si>
  <si>
    <t xml:space="preserve">Hesi Beltz handia duen sartzea</t>
  </si>
  <si>
    <t xml:space="preserve">-1.559523,43.435395,0</t>
  </si>
  <si>
    <t xml:space="preserve">Egurrezko autobus aterbean, autopistako zubia aitzin</t>
  </si>
  <si>
    <t xml:space="preserve">-1.569257,43.438342,0</t>
  </si>
  <si>
    <t xml:space="preserve">797 - D455 </t>
  </si>
  <si>
    <t xml:space="preserve">Berrua Karrikan – zebra bidean</t>
  </si>
  <si>
    <t xml:space="preserve">-1.580696,43.438652,0</t>
  </si>
  <si>
    <t xml:space="preserve">Bidarte</t>
  </si>
  <si>
    <t xml:space="preserve">206 Atherbea etorbidea</t>
  </si>
  <si>
    <t xml:space="preserve">Erdigune historikoa seinale gorriaren aitzinean</t>
  </si>
  <si>
    <t xml:space="preserve">-1.590907,43.437721,0</t>
  </si>
  <si>
    <t xml:space="preserve">186 D810</t>
  </si>
  <si>
    <t xml:space="preserve">Hondartza aitzineko autobus aterbean</t>
  </si>
  <si>
    <t xml:space="preserve">-1.598337,43.430974,0</t>
  </si>
  <si>
    <t xml:space="preserve">Getari</t>
  </si>
  <si>
    <t xml:space="preserve">15 Estao atorbidea</t>
  </si>
  <si>
    <t xml:space="preserve">La voile blanche jatetxearen aitzinean</t>
  </si>
  <si>
    <t xml:space="preserve">-1.604694,43.424274,0</t>
  </si>
  <si>
    <t xml:space="preserve">Izpurako bidea</t>
  </si>
  <si>
    <t xml:space="preserve">Ispilua duen bidegurutzean</t>
  </si>
  <si>
    <t xml:space="preserve">-1.611445,43.424114,0</t>
  </si>
  <si>
    <t xml:space="preserve">Donibane Lohizune</t>
  </si>
  <si>
    <t xml:space="preserve">D810 Akotz</t>
  </si>
  <si>
    <t xml:space="preserve">938 etxean sartzeko bidegurutzea</t>
  </si>
  <si>
    <t xml:space="preserve">-1.608578,43.417804,0</t>
  </si>
  <si>
    <t xml:space="preserve">Biribilgunetik ateratzean zebrabidean</t>
  </si>
  <si>
    <t xml:space="preserve">-1.617838,43.412396,0</t>
  </si>
  <si>
    <t xml:space="preserve">Hotelaren sartzean</t>
  </si>
  <si>
    <t xml:space="preserve">-1.629166,43.40597,0</t>
  </si>
  <si>
    <t xml:space="preserve">André Ithurralde etorbidea D810</t>
  </si>
  <si>
    <t xml:space="preserve">Casa aitzineko autobus aterbean</t>
  </si>
  <si>
    <t xml:space="preserve">-1.640125,43.399746,0</t>
  </si>
  <si>
    <t xml:space="preserve">51 André Ithurralde etorbidea D811</t>
  </si>
  <si>
    <t xml:space="preserve">51 André Ithurralde etorbidea</t>
  </si>
  <si>
    <t xml:space="preserve">-1.649231,43.394569,0</t>
  </si>
  <si>
    <t xml:space="preserve">3 André Ithurralde etorbidea</t>
  </si>
  <si>
    <t xml:space="preserve">Frontoineko sarreran, ispilu aitzinean</t>
  </si>
  <si>
    <t xml:space="preserve">-1.656326,43.391079,0</t>
  </si>
  <si>
    <t xml:space="preserve">15 Victor Hugo hiribidea</t>
  </si>
  <si>
    <t xml:space="preserve">Merkatua itzinean bidegurutzean</t>
  </si>
  <si>
    <t xml:space="preserve">-1.661205,43.387544,0</t>
  </si>
  <si>
    <t xml:space="preserve">Ziburu</t>
  </si>
  <si>
    <t xml:space="preserve">D912 Ziburu</t>
  </si>
  <si>
    <t xml:space="preserve">Ziburuko biribilgunean autobus geltokian</t>
  </si>
  <si>
    <t xml:space="preserve">-1.6660145,43.3845037,0</t>
  </si>
  <si>
    <t xml:space="preserve">69 Jean Baptiste Duhau Etorbidea</t>
  </si>
  <si>
    <t xml:space="preserve">Birziklatzeko zikin ontzien aitzinean bidegurutzean</t>
  </si>
  <si>
    <t xml:space="preserve">-1.6679619,43.379621,0</t>
  </si>
  <si>
    <t xml:space="preserve">1 Nivelle Karrika</t>
  </si>
  <si>
    <t xml:space="preserve">Bidegurutzean den zuhaitzean (Nivelle Karrika)</t>
  </si>
  <si>
    <t xml:space="preserve">-1.66429,43.38294,0</t>
  </si>
  <si>
    <t xml:space="preserve">D810 Ziburu</t>
  </si>
  <si>
    <t xml:space="preserve">Zubian sartu aitzin</t>
  </si>
  <si>
    <t xml:space="preserve">-1.6640503,43.3848627,0</t>
  </si>
  <si>
    <t xml:space="preserve">Geltokiko biribilgunea</t>
  </si>
  <si>
    <t xml:space="preserve">Geltokiko biribilgunea deitzen den itzulgunean</t>
  </si>
  <si>
    <t xml:space="preserve">-1.6538106,43.388741,0</t>
  </si>
  <si>
    <t xml:space="preserve">Axular karrika</t>
  </si>
  <si>
    <t xml:space="preserve">Autobus aterbean</t>
  </si>
  <si>
    <t xml:space="preserve">-1.6529871,43.3844529,0</t>
  </si>
  <si>
    <t xml:space="preserve">Azkaine</t>
  </si>
  <si>
    <t xml:space="preserve">D918 Xantako etorbidea</t>
  </si>
  <si>
    <t xml:space="preserve">Ibaia pasa eta argi gorria</t>
  </si>
  <si>
    <t xml:space="preserve">-1.6423745,43.3815642,0</t>
  </si>
  <si>
    <t xml:space="preserve">D918 Azkaineko bidea</t>
  </si>
  <si>
    <t xml:space="preserve">Donibane Lohizune bukaera seinalea</t>
  </si>
  <si>
    <t xml:space="preserve">-1.6379469,43.3743487,0</t>
  </si>
  <si>
    <t xml:space="preserve">Txopinondo kupelaren aintzinean</t>
  </si>
  <si>
    <t xml:space="preserve">-1.6365152,43.3640383,0</t>
  </si>
  <si>
    <t xml:space="preserve">D918 Donibane Lohizuneko bidea</t>
  </si>
  <si>
    <t xml:space="preserve">Azkainera sartu aitzineko biribilgunea</t>
  </si>
  <si>
    <t xml:space="preserve">-1.631608,43.356758,0</t>
  </si>
  <si>
    <t xml:space="preserve">D504 Ernest Founeau Karrika</t>
  </si>
  <si>
    <t xml:space="preserve">Zubia pasa eta aparkalekuan</t>
  </si>
  <si>
    <t xml:space="preserve">-1.6253512,43.3505669,0</t>
  </si>
  <si>
    <t xml:space="preserve">Pierre Loti Plaza</t>
  </si>
  <si>
    <t xml:space="preserve">Plazan merkatu estaliaren heinean</t>
  </si>
  <si>
    <t xml:space="preserve">-1.6210042,43.345064,0</t>
  </si>
  <si>
    <t xml:space="preserve">851 D4</t>
  </si>
  <si>
    <t xml:space="preserve">Karrika itsuaren seinalea duen bidegurutzea</t>
  </si>
  <si>
    <t xml:space="preserve">-1.6306366,43.3433155,0</t>
  </si>
  <si>
    <t xml:space="preserve">1677 Dorrea etorbidea</t>
  </si>
  <si>
    <t xml:space="preserve">Aranea Dorrea seinale ttikian</t>
  </si>
  <si>
    <t xml:space="preserve">-1.6426273,43.3402696,0</t>
  </si>
  <si>
    <t xml:space="preserve">2970 Oletako bidea</t>
  </si>
  <si>
    <t xml:space="preserve">Etxe urdinaren aitzinean bidegurutzean</t>
  </si>
  <si>
    <t xml:space="preserve">-1.6544461,43.3377718,0</t>
  </si>
  <si>
    <t xml:space="preserve">2016 D4</t>
  </si>
  <si>
    <t xml:space="preserve">Etxe xuri gorriaren aitzinean</t>
  </si>
  <si>
    <t xml:space="preserve">-1.6643979,43.3361485,0</t>
  </si>
  <si>
    <t xml:space="preserve">1094 D4</t>
  </si>
  <si>
    <t xml:space="preserve">Zutoin gorridun argiaren aitzinean</t>
  </si>
  <si>
    <t xml:space="preserve">-1.6739175,43.3347052,0</t>
  </si>
  <si>
    <t xml:space="preserve">150 Oletako bidea</t>
  </si>
  <si>
    <t xml:space="preserve">Posta kutxa berdeak eta gero den ateka gorria</t>
  </si>
  <si>
    <t xml:space="preserve">-1.6852831,43.3339828,0</t>
  </si>
  <si>
    <t xml:space="preserve">Ibardineko bidea</t>
  </si>
  <si>
    <t xml:space="preserve">Mendi azpian seinalea den lekuan</t>
  </si>
  <si>
    <t xml:space="preserve">-1.6908599,43.3404116,0</t>
  </si>
  <si>
    <t xml:space="preserve">Urruña</t>
  </si>
  <si>
    <t xml:space="preserve">1693 D4</t>
  </si>
  <si>
    <t xml:space="preserve">Zona industrialean biribilgunea</t>
  </si>
  <si>
    <t xml:space="preserve">-1.6887023,43.3486433,0</t>
  </si>
  <si>
    <t xml:space="preserve">690 D4</t>
  </si>
  <si>
    <t xml:space="preserve">Belarrezko hesi luzea eta gero de sartzea</t>
  </si>
  <si>
    <t xml:space="preserve">-1.6914537,43.3571029,0</t>
  </si>
  <si>
    <t xml:space="preserve">Bernard de Coral Karrika</t>
  </si>
  <si>
    <t xml:space="preserve">Urruñako biribilgune nagusian</t>
  </si>
  <si>
    <t xml:space="preserve">-1.6921892,43.3632558,0</t>
  </si>
  <si>
    <t xml:space="preserve">1 Bernard Coral Karrika</t>
  </si>
  <si>
    <t xml:space="preserve">Urrunako elizaren aitzinean</t>
  </si>
  <si>
    <t xml:space="preserve">-1.6995459,43.3623987,0</t>
  </si>
  <si>
    <t xml:space="preserve">3591 RN10</t>
  </si>
  <si>
    <t xml:space="preserve">Bi etxe xuri gorri eta artean bidea </t>
  </si>
  <si>
    <t xml:space="preserve">-1.711006,43.3619173,0</t>
  </si>
  <si>
    <t xml:space="preserve">2 Apezerreka bidea</t>
  </si>
  <si>
    <t xml:space="preserve">Ilharregi baita seinale berdean</t>
  </si>
  <si>
    <t xml:space="preserve">-1.7228625,43.3607469,0</t>
  </si>
  <si>
    <t xml:space="preserve">6203 RN10 </t>
  </si>
  <si>
    <t xml:space="preserve">Bideko burdinezko hesia bukatzen den lekuan (gorago aparkaleaku parean)</t>
  </si>
  <si>
    <t xml:space="preserve">-1.7343937,43.3578277,0</t>
  </si>
  <si>
    <t xml:space="preserve">6365 D810</t>
  </si>
  <si>
    <t xml:space="preserve">Biribilgunea aitzineko autobus geldilekua</t>
  </si>
  <si>
    <t xml:space="preserve">-1.7384663,43.3521743,0</t>
  </si>
  <si>
    <t xml:space="preserve">7188 D810</t>
  </si>
  <si>
    <t xml:space="preserve">SO BA MAT seinalearen lekua</t>
  </si>
  <si>
    <t xml:space="preserve">-1.745496,43.3497967,0</t>
  </si>
  <si>
    <t xml:space="preserve">Behobia</t>
  </si>
  <si>
    <t xml:space="preserve">8135 RN10</t>
  </si>
  <si>
    <t xml:space="preserve">Hesi urdinaren parean</t>
  </si>
  <si>
    <t xml:space="preserve">-1.7525016,43.346093,0</t>
  </si>
  <si>
    <t xml:space="preserve">9 D811</t>
  </si>
  <si>
    <t xml:space="preserve">Autobus aterbe gorria</t>
  </si>
  <si>
    <t xml:space="preserve">-1.7639492,43.3459864,0</t>
  </si>
  <si>
    <t xml:space="preserve">Hendaia</t>
  </si>
  <si>
    <t xml:space="preserve">27 Hapetenia karrika</t>
  </si>
  <si>
    <t xml:space="preserve">Zuhaitza eta ispilu gorria</t>
  </si>
  <si>
    <t xml:space="preserve">-1.7702627,43.3524991,0</t>
  </si>
  <si>
    <t xml:space="preserve">2 aliatuen karrika</t>
  </si>
  <si>
    <t xml:space="preserve">Ateka urdin argia duen etxea</t>
  </si>
  <si>
    <t xml:space="preserve">-1.7708791,43.3561775,0</t>
  </si>
  <si>
    <t xml:space="preserve">Askatasunaren karrika</t>
  </si>
  <si>
    <t xml:space="preserve">Herriko etxearen hertzean</t>
  </si>
  <si>
    <t xml:space="preserve">-1.7746731,43.3586928,0</t>
  </si>
  <si>
    <t xml:space="preserve">85 De Gaulle hiribidea</t>
  </si>
  <si>
    <t xml:space="preserve">Geltokira heldu aitzin</t>
  </si>
  <si>
    <t xml:space="preserve">-1.7807564,43.3534915,0</t>
  </si>
  <si>
    <t xml:space="preserve">Iparralde etorbidea 43</t>
  </si>
  <si>
    <t xml:space="preserve">Ficoba</t>
  </si>
  <si>
    <t xml:space="preserve">-1.786432825865378,43.34805789912355,0</t>
  </si>
  <si>
    <t xml:space="preserve">Segismundo Moret 27</t>
  </si>
  <si>
    <t xml:space="preserve">Zubi azpian</t>
  </si>
  <si>
    <t xml:space="preserve">-1.788635017455332,43.3442240000827,0</t>
  </si>
  <si>
    <t xml:space="preserve">Bidasoa kalea / Dunboa kalea</t>
  </si>
  <si>
    <t xml:space="preserve">Zubia pasa berri</t>
  </si>
  <si>
    <t xml:space="preserve">-1.785734849396586,43.34250236621912,0</t>
  </si>
  <si>
    <t xml:space="preserve">Nafarroa hiribidea 13</t>
  </si>
  <si>
    <t xml:space="preserve">-1.786295871359073,43.33928503109141,0</t>
  </si>
  <si>
    <t xml:space="preserve">Colon ibilbidea 52</t>
  </si>
  <si>
    <t xml:space="preserve">Topo geltokia</t>
  </si>
  <si>
    <t xml:space="preserve">-1.796145229025571,43.34078116745317,0</t>
  </si>
  <si>
    <t xml:space="preserve">Hondarribia</t>
  </si>
  <si>
    <t xml:space="preserve">Mendelu 38</t>
  </si>
  <si>
    <t xml:space="preserve">Iturri rotonda pasata</t>
  </si>
  <si>
    <t xml:space="preserve">-1.801488317434347,43.3454841709417,0</t>
  </si>
  <si>
    <t xml:space="preserve">Amutalde 12</t>
  </si>
  <si>
    <t xml:space="preserve">Psylocibenea</t>
  </si>
  <si>
    <t xml:space="preserve">-1.800130059492128,43.34912931547643,0</t>
  </si>
  <si>
    <t xml:space="preserve">Amutalde /gabarrari</t>
  </si>
  <si>
    <t xml:space="preserve">Parke pareaok semaforoa</t>
  </si>
  <si>
    <t xml:space="preserve">-1.796802952032319,43.35246580032249,0</t>
  </si>
  <si>
    <t xml:space="preserve">Gabarrari kalea, 22 X</t>
  </si>
  <si>
    <t xml:space="preserve">Aireportuko bus parada</t>
  </si>
  <si>
    <t xml:space="preserve">-1.794438869615061,43.35682174143619,0</t>
  </si>
  <si>
    <t xml:space="preserve">San Juan de Dios plaza</t>
  </si>
  <si>
    <t xml:space="preserve">-1.790373787044323,43.36075517147501,0</t>
  </si>
  <si>
    <t xml:space="preserve">Kale nagusia, 20</t>
  </si>
  <si>
    <t xml:space="preserve">-1.791340431237223,43.36243902389838,0</t>
  </si>
  <si>
    <t xml:space="preserve">Olerkarien plaza</t>
  </si>
  <si>
    <t xml:space="preserve">-1.791822204999447,43.36451805227976,0</t>
  </si>
  <si>
    <t xml:space="preserve">Zuloaga, 4</t>
  </si>
  <si>
    <t xml:space="preserve">Osasun etxea</t>
  </si>
  <si>
    <t xml:space="preserve">-1.793139966187026,43.36726170295271,0</t>
  </si>
  <si>
    <t xml:space="preserve">San Pedro, 67</t>
  </si>
  <si>
    <t xml:space="preserve">Itxaropena taberna</t>
  </si>
  <si>
    <t xml:space="preserve">-1.794057457845654,43.36883421539147,0</t>
  </si>
  <si>
    <t xml:space="preserve">San Pedro, 1</t>
  </si>
  <si>
    <t xml:space="preserve">Iturrian biribilgunea</t>
  </si>
  <si>
    <t xml:space="preserve">-1.792871907676707,43.36580867001501,0</t>
  </si>
  <si>
    <t xml:space="preserve">Soroetagain, 6 </t>
  </si>
  <si>
    <t xml:space="preserve">DYA - anbulantziak </t>
  </si>
  <si>
    <t xml:space="preserve">-1.794386183292007,43.36605645585077,0</t>
  </si>
  <si>
    <t xml:space="preserve">Donosti, 13 </t>
  </si>
  <si>
    <t xml:space="preserve">Donosti k / Lezo k Bidegurutzean</t>
  </si>
  <si>
    <t xml:space="preserve">-1.796608602504668,43.3684439572536,0</t>
  </si>
  <si>
    <t xml:space="preserve">Nestor Basterretxea / Baserritar etorbieda</t>
  </si>
  <si>
    <t xml:space="preserve">-1.79961387233425,43.36875796928341,0</t>
  </si>
  <si>
    <t xml:space="preserve">Baserritar etorbidea, 1</t>
  </si>
  <si>
    <t xml:space="preserve">Jaizkibel hotela</t>
  </si>
  <si>
    <t xml:space="preserve">-1.79835733185951,43.36610174485746,0</t>
  </si>
  <si>
    <t xml:space="preserve">Jaizkibiel hiribidea 12</t>
  </si>
  <si>
    <t xml:space="preserve">Talaia Satarka parkean</t>
  </si>
  <si>
    <t xml:space="preserve">-1.795688766302651,43.36411877397838,0</t>
  </si>
  <si>
    <t xml:space="preserve">Harresilanda , 11</t>
  </si>
  <si>
    <t xml:space="preserve">Bus geltokia</t>
  </si>
  <si>
    <t xml:space="preserve">-1.794392710833514,43.36233283778765,0</t>
  </si>
  <si>
    <t xml:space="preserve">Kosta kalea, 2</t>
  </si>
  <si>
    <t xml:space="preserve">-1.796956080808019,43.35866268543611,0</t>
  </si>
  <si>
    <t xml:space="preserve">Kosta kalea, 29</t>
  </si>
  <si>
    <t xml:space="preserve">-1.798149759678916,43.35451885641089,0</t>
  </si>
  <si>
    <t xml:space="preserve">N-638 Amute</t>
  </si>
  <si>
    <t xml:space="preserve">Txingudi urak parean</t>
  </si>
  <si>
    <t xml:space="preserve">-1.798390668425108,43.35129849907982,0</t>
  </si>
  <si>
    <t xml:space="preserve">Mendelu , 17</t>
  </si>
  <si>
    <t xml:space="preserve">Mendelu bus geltokia</t>
  </si>
  <si>
    <t xml:space="preserve">-1.801307603304716,43.34724721876709,0</t>
  </si>
  <si>
    <t xml:space="preserve">Zubieta 16, Gibeleta</t>
  </si>
  <si>
    <t xml:space="preserve">Av. Letxunborro biriiblgunea</t>
  </si>
  <si>
    <t xml:space="preserve">-1.805070856380347,43.34407095145564,0</t>
  </si>
  <si>
    <t xml:space="preserve">Letxunborro / Embajador P. De Aristegui</t>
  </si>
  <si>
    <t xml:space="preserve">Puiana biribilgunea</t>
  </si>
  <si>
    <t xml:space="preserve">-1.81101113894507,43.33989632826078,0</t>
  </si>
  <si>
    <t xml:space="preserve">Letxunborro, 92</t>
  </si>
  <si>
    <t xml:space="preserve">Ibi sbiribilgunea</t>
  </si>
  <si>
    <t xml:space="preserve">-1.81673902942881,43.3335884372058,0</t>
  </si>
  <si>
    <t xml:space="preserve">Letxunborro, 59</t>
  </si>
  <si>
    <t xml:space="preserve">Suhiltzaileak zebrabieda</t>
  </si>
  <si>
    <t xml:space="preserve">-1.823591873444428,43.33007033647744,0</t>
  </si>
  <si>
    <t xml:space="preserve">GI-636, 64</t>
  </si>
  <si>
    <t xml:space="preserve">-1.838068488211073,43.33030131510805,0</t>
  </si>
  <si>
    <t xml:space="preserve">OARSOALDEA</t>
  </si>
  <si>
    <t xml:space="preserve">Lezo</t>
  </si>
  <si>
    <t xml:space="preserve">GI-636 Gaintxurizketa-Lezo bidea</t>
  </si>
  <si>
    <t xml:space="preserve">Biribilgune ondoko autobus geltokia</t>
  </si>
  <si>
    <t xml:space="preserve">-1.850468309223989,43.32989523504953,0</t>
  </si>
  <si>
    <t xml:space="preserve">GI-2638 Errekalde Bailara, 10</t>
  </si>
  <si>
    <t xml:space="preserve">-1.855969111141847,43.32859161279048,0</t>
  </si>
  <si>
    <t xml:space="preserve">GI-2638 </t>
  </si>
  <si>
    <t xml:space="preserve">Gaintxurizketa-Lezo/Gaintxurizketa Goikoa bidegurutzea</t>
  </si>
  <si>
    <t xml:space="preserve">-1.862105027038514,43.3282997125878,0</t>
  </si>
  <si>
    <t xml:space="preserve">GI-2638 Sagasti Bailara 14</t>
  </si>
  <si>
    <t xml:space="preserve">-1.868264998192047,43.32728184804209,0</t>
  </si>
  <si>
    <t xml:space="preserve">GI-2638 Sagasti Urume kalea, 22</t>
  </si>
  <si>
    <t xml:space="preserve">Biribilgunearen sarrera</t>
  </si>
  <si>
    <t xml:space="preserve">-1.875401349007602,43.32593707910726,0</t>
  </si>
  <si>
    <t xml:space="preserve">GI-2638 Sagasti Urume kalea, 1</t>
  </si>
  <si>
    <t xml:space="preserve">Elytra, S.Aren parean</t>
  </si>
  <si>
    <t xml:space="preserve">-1.880405334460512,43.32456978242863,0</t>
  </si>
  <si>
    <t xml:space="preserve">GI-2638 Herriondo Bailara, 15</t>
  </si>
  <si>
    <t xml:space="preserve">-1.884716209277117,43.32216590837592,0</t>
  </si>
  <si>
    <t xml:space="preserve">GI-2638 Gaintxurizketa-Lezo, 8</t>
  </si>
  <si>
    <t xml:space="preserve">GI-2638 inkorporazioa</t>
  </si>
  <si>
    <t xml:space="preserve">-1.891348873301066,43.32109476469489,0</t>
  </si>
  <si>
    <t xml:space="preserve">Elias Salaberria Hiribidea, 2</t>
  </si>
  <si>
    <t xml:space="preserve">-1.896588129490939,43.32054761167587,0</t>
  </si>
  <si>
    <t xml:space="preserve">GI-2638 Biribilgunea</t>
  </si>
  <si>
    <t xml:space="preserve">Lezo sarrerako biribilgunea</t>
  </si>
  <si>
    <t xml:space="preserve">-1.901426005180026,43.3185854648284,0</t>
  </si>
  <si>
    <t xml:space="preserve">Kale Nagusia, 35</t>
  </si>
  <si>
    <t xml:space="preserve">Lezoko liburutegiko sarrera</t>
  </si>
  <si>
    <t xml:space="preserve">-1.90069617128146,43.32277639067902,0</t>
  </si>
  <si>
    <t xml:space="preserve">Jaizkibel Hiribidea, 31</t>
  </si>
  <si>
    <t xml:space="preserve">Abiadura neurtzen duen seinalea</t>
  </si>
  <si>
    <t xml:space="preserve">-1.899035375171493,43.32206554889342,0</t>
  </si>
  <si>
    <t xml:space="preserve">GI-3440 Polentzarrene kalea, 811</t>
  </si>
  <si>
    <t xml:space="preserve">Portuko etxe txikiaren parean, bidegorriko eserlekuak baino lehen</t>
  </si>
  <si>
    <t xml:space="preserve">-1.903637989780902,43.3246262036327,0</t>
  </si>
  <si>
    <t xml:space="preserve">Pasai Donibane</t>
  </si>
  <si>
    <t xml:space="preserve">Lezo-Bide kalea/Jaizkibel Hiribidea bidegurutzea</t>
  </si>
  <si>
    <t xml:space="preserve">Jaizkibelera igotzeko bidegurutzea</t>
  </si>
  <si>
    <t xml:space="preserve">-1.909724907285535,43.32446970342016,0</t>
  </si>
  <si>
    <t xml:space="preserve">Bordalaborda kalea, 10</t>
  </si>
  <si>
    <t xml:space="preserve">Donibane sarrerako biribilgunea</t>
  </si>
  <si>
    <t xml:space="preserve">-1.91189821614694,43.32308203335462,0</t>
  </si>
  <si>
    <t xml:space="preserve">Donibane kalea, 4</t>
  </si>
  <si>
    <t xml:space="preserve">Bare Bare okindegia, liburutegi pareko biribilgunea</t>
  </si>
  <si>
    <t xml:space="preserve">-1.915758855569498,43.32376183276322,0</t>
  </si>
  <si>
    <t xml:space="preserve">Donibane kalea, 48</t>
  </si>
  <si>
    <t xml:space="preserve">Etxeko atea</t>
  </si>
  <si>
    <t xml:space="preserve">-1.918875446206263,43.32535338283952,0</t>
  </si>
  <si>
    <t xml:space="preserve">Pasai San Pedro</t>
  </si>
  <si>
    <t xml:space="preserve">San Pedro kalea, 56</t>
  </si>
  <si>
    <t xml:space="preserve">ItxasZerbi: motora hartzen den tokia</t>
  </si>
  <si>
    <t xml:space="preserve">-1.922517074433072,43.32695506376443,0</t>
  </si>
  <si>
    <t xml:space="preserve">San Pedro kalea, 42</t>
  </si>
  <si>
    <t xml:space="preserve">Aparkaleku sarrera</t>
  </si>
  <si>
    <t xml:space="preserve">-1.922111730862963,43.32552252247406,0</t>
  </si>
  <si>
    <t xml:space="preserve">San Pedro kalea, 2</t>
  </si>
  <si>
    <t xml:space="preserve">Mesta altzari denda</t>
  </si>
  <si>
    <t xml:space="preserve">-1.924526709427707,43.32504144155496,0</t>
  </si>
  <si>
    <t xml:space="preserve">Esnabide kalea, 18</t>
  </si>
  <si>
    <t xml:space="preserve">Obrak</t>
  </si>
  <si>
    <t xml:space="preserve">-1.92626834237253,43.3242933307565,0</t>
  </si>
  <si>
    <t xml:space="preserve">Esnabide kalea, 98</t>
  </si>
  <si>
    <t xml:space="preserve">Etxe berriak</t>
  </si>
  <si>
    <t xml:space="preserve">-1.927922238387781,43.32300341259921,0</t>
  </si>
  <si>
    <t xml:space="preserve">Trintxerpe</t>
  </si>
  <si>
    <t xml:space="preserve">Euskadi Etorbidea, 61</t>
  </si>
  <si>
    <t xml:space="preserve">Mapfre aseguruak, udal euskaltegiaren ondoan</t>
  </si>
  <si>
    <t xml:space="preserve">-1.930216791675985,43.32308136060374,0</t>
  </si>
  <si>
    <t xml:space="preserve">Euskadi Etorbidea, 33</t>
  </si>
  <si>
    <t xml:space="preserve">Takaroa jatetxea</t>
  </si>
  <si>
    <t xml:space="preserve">-1.932644306649141,43.32306290071941,0</t>
  </si>
  <si>
    <t xml:space="preserve">Euskadi Etorbidea, 13</t>
  </si>
  <si>
    <t xml:space="preserve">Laboral Kutxa Pasaia</t>
  </si>
  <si>
    <t xml:space="preserve">-1.935122026475301,43.32261834672405,0</t>
  </si>
  <si>
    <t xml:space="preserve">Pasai San Pedro Etorbidea, 51</t>
  </si>
  <si>
    <t xml:space="preserve">Zuri mugikorrak/argazkilaritza</t>
  </si>
  <si>
    <t xml:space="preserve">-1.936972503320427,43.32237376193498,0</t>
  </si>
  <si>
    <t xml:space="preserve">DONOSTIALDEA</t>
  </si>
  <si>
    <t xml:space="preserve">Bidebieta</t>
  </si>
  <si>
    <t xml:space="preserve">Pasai San Pedro  Hiribidea</t>
  </si>
  <si>
    <t xml:space="preserve">Biribilgunea pasata</t>
  </si>
  <si>
    <t xml:space="preserve">-1.93910446230361,43.32217024771894,0</t>
  </si>
  <si>
    <t xml:space="preserve">Julio Urkixo Ibilbidea</t>
  </si>
  <si>
    <t xml:space="preserve">Osasun zentroa</t>
  </si>
  <si>
    <t xml:space="preserve">-1.940381694524936,43.32334256667185,0</t>
  </si>
  <si>
    <t xml:space="preserve">Kirol zelaia</t>
  </si>
  <si>
    <t xml:space="preserve">-1.944376733154059,43.32352389581501,0</t>
  </si>
  <si>
    <t xml:space="preserve">Juan XXIII.aren pasealekua</t>
  </si>
  <si>
    <t xml:space="preserve">Kiroldegiaren parean</t>
  </si>
  <si>
    <t xml:space="preserve">-1.94227133370054,43.32232315264662,0</t>
  </si>
  <si>
    <t xml:space="preserve">Herrera</t>
  </si>
  <si>
    <t xml:space="preserve">J. Elosegi Hiribidea, 114</t>
  </si>
  <si>
    <t xml:space="preserve">-1.942061567679048,43.32023307681084,0</t>
  </si>
  <si>
    <t xml:space="preserve">San Luis Plaza</t>
  </si>
  <si>
    <t xml:space="preserve">Trenbidearen azpian</t>
  </si>
  <si>
    <t xml:space="preserve">-1.938255756094439,43.31882101357173,0</t>
  </si>
  <si>
    <t xml:space="preserve">Larratxo</t>
  </si>
  <si>
    <t xml:space="preserve">Larratxo pasealekua 4</t>
  </si>
  <si>
    <t xml:space="preserve">-1.939860228449106,43.31531801261008,0</t>
  </si>
  <si>
    <t xml:space="preserve">Larratxo pasealekua 53</t>
  </si>
  <si>
    <t xml:space="preserve">Donostiako Irale</t>
  </si>
  <si>
    <t xml:space="preserve">-1.938395663233533,43.31215219496458,0</t>
  </si>
  <si>
    <t xml:space="preserve">Altza</t>
  </si>
  <si>
    <t xml:space="preserve">Lauaizeta kalea 33</t>
  </si>
  <si>
    <t xml:space="preserve">-1.936120474711061,43.312669666484,0</t>
  </si>
  <si>
    <t xml:space="preserve">Txapiñene kalea 16</t>
  </si>
  <si>
    <t xml:space="preserve">-1.934380667943197,43.31595933971933,0</t>
  </si>
  <si>
    <t xml:space="preserve">Altza Pasealekua 10</t>
  </si>
  <si>
    <t xml:space="preserve">-1.930010067299008,43.31760711036623,0</t>
  </si>
  <si>
    <t xml:space="preserve">Kasares pasealekua 46</t>
  </si>
  <si>
    <t xml:space="preserve">-1.929362639015654,43.31982292268199,0</t>
  </si>
  <si>
    <t xml:space="preserve">Kasares pasealekua 31</t>
  </si>
  <si>
    <t xml:space="preserve">-1.925250068306923,43.32102449610829,0</t>
  </si>
  <si>
    <t xml:space="preserve"> Pasai Antxo</t>
  </si>
  <si>
    <t xml:space="preserve">Kasares Pasealekua, 1</t>
  </si>
  <si>
    <t xml:space="preserve">Altza Motores, Altzatik jaitsita Antxo sarrerako biribilgunean</t>
  </si>
  <si>
    <t xml:space="preserve">-1.922331383023294,43.32096419607772,0</t>
  </si>
  <si>
    <t xml:space="preserve">Pasai Antxo</t>
  </si>
  <si>
    <t xml:space="preserve">Buenavista Hiribidea, 38</t>
  </si>
  <si>
    <t xml:space="preserve">-1.92012894290676,43.31995894495612,0</t>
  </si>
  <si>
    <t xml:space="preserve">Eskalantegi kalea, 24</t>
  </si>
  <si>
    <t xml:space="preserve">Pasai kristaleria</t>
  </si>
  <si>
    <t xml:space="preserve">-1.919313519039042,43.31836051401605,0</t>
  </si>
  <si>
    <t xml:space="preserve">Eskalantegi kalea, 50</t>
  </si>
  <si>
    <t xml:space="preserve">Masaje eskola</t>
  </si>
  <si>
    <t xml:space="preserve">-1.918709876563327,43.31651565662699,0</t>
  </si>
  <si>
    <t xml:space="preserve">Kupeldegi kalea, 2</t>
  </si>
  <si>
    <t xml:space="preserve">Laket Pasaia Berri taberna (Hamarretxeta/Kupeldegi bidegurutzean)</t>
  </si>
  <si>
    <t xml:space="preserve">-1.918336107541314,43.31588064308739,0</t>
  </si>
  <si>
    <t xml:space="preserve">Hamarretxeta kalea, 15</t>
  </si>
  <si>
    <t xml:space="preserve">Kutxabank pareko zebrabidea</t>
  </si>
  <si>
    <t xml:space="preserve">-1.917318341859052,43.31735773758199,0</t>
  </si>
  <si>
    <t xml:space="preserve">Nafarroa Hiribidea, 22</t>
  </si>
  <si>
    <t xml:space="preserve">Ibai gaineko zubiaren hasiera (kontrako noranzkoan)</t>
  </si>
  <si>
    <t xml:space="preserve">-1.915928228055904,43.318362819818,0</t>
  </si>
  <si>
    <t xml:space="preserve">Orereta</t>
  </si>
  <si>
    <t xml:space="preserve">Kaputxinotako biribilgunea</t>
  </si>
  <si>
    <t xml:space="preserve">Biribilguneraren sarrera</t>
  </si>
  <si>
    <t xml:space="preserve">-1.913256233483553,43.31722631310262,0</t>
  </si>
  <si>
    <t xml:space="preserve">Sorgintxulo, 5</t>
  </si>
  <si>
    <t xml:space="preserve">Alimentación Marce</t>
  </si>
  <si>
    <t xml:space="preserve">-1.910874756299299,43.31663653988852,0</t>
  </si>
  <si>
    <t xml:space="preserve">Sorgintxulo, 15</t>
  </si>
  <si>
    <t xml:space="preserve">Lokutorioa (bihurgunean)</t>
  </si>
  <si>
    <t xml:space="preserve">-1.908749476339969,43.31621933120478,0</t>
  </si>
  <si>
    <t xml:space="preserve">Sorgintxulo kalea malda gora</t>
  </si>
  <si>
    <t xml:space="preserve">Gamonen atzean dagoen zebrabidea</t>
  </si>
  <si>
    <t xml:space="preserve">-1.908473895909594,43.31686153713976,0</t>
  </si>
  <si>
    <t xml:space="preserve">Sorgintxulo, 6</t>
  </si>
  <si>
    <t xml:space="preserve">Gamon HLHI zebrabidea</t>
  </si>
  <si>
    <t xml:space="preserve">-1.907895152070601,43.31769769176019,0</t>
  </si>
  <si>
    <t xml:space="preserve">Galtzaraborda Hiribidea, 103</t>
  </si>
  <si>
    <t xml:space="preserve">Geza eta Gazia gozotegia</t>
  </si>
  <si>
    <t xml:space="preserve">-1.906767109347061,43.3164038842295,0</t>
  </si>
  <si>
    <t xml:space="preserve">Esnabide kalea/Galtzaraborda Hiribidea bidegurutzea</t>
  </si>
  <si>
    <t xml:space="preserve">Bidegurutzean</t>
  </si>
  <si>
    <t xml:space="preserve">-1.907978624016776,43.31488883863281,0</t>
  </si>
  <si>
    <t xml:space="preserve">Galtzaraborda Hiribidea, 67</t>
  </si>
  <si>
    <t xml:space="preserve">Beraungo Osasun Zentroa</t>
  </si>
  <si>
    <t xml:space="preserve">-1.910969742377832,43.31382685354884,0</t>
  </si>
  <si>
    <t xml:space="preserve">Galtzaraborda Hiribidea, 5. N. Parb. Esnabidea</t>
  </si>
  <si>
    <t xml:space="preserve">Centro Cultural Extremeño Monfragüe</t>
  </si>
  <si>
    <t xml:space="preserve">-1.913185944873821,43.31217323189855,0</t>
  </si>
  <si>
    <t xml:space="preserve">Galtzaraborda Hiribidea, 55</t>
  </si>
  <si>
    <t xml:space="preserve">Iris Asesoria</t>
  </si>
  <si>
    <t xml:space="preserve">-1.910870238065192,43.31112034824274,0</t>
  </si>
  <si>
    <t xml:space="preserve">Galtzaraborda Hiribidea, 37</t>
  </si>
  <si>
    <t xml:space="preserve">Avenida Taberna</t>
  </si>
  <si>
    <t xml:space="preserve">-1.908350807317085,43.31090491831666,0</t>
  </si>
  <si>
    <t xml:space="preserve">Urbia Plaza</t>
  </si>
  <si>
    <t xml:space="preserve">Autobus geltokia</t>
  </si>
  <si>
    <t xml:space="preserve">-1.90570725341893,43.31154897667126,0</t>
  </si>
  <si>
    <t xml:space="preserve">Galtzaraborda  h/Morrongilleta k bidegurutzea</t>
  </si>
  <si>
    <t xml:space="preserve">Bidegurutzea, Stoparen ondoan</t>
  </si>
  <si>
    <t xml:space="preserve">-1.902479580122485,43.31193117617377,0</t>
  </si>
  <si>
    <t xml:space="preserve">Biteri kalea, 19</t>
  </si>
  <si>
    <t xml:space="preserve">Betti bitxitegia</t>
  </si>
  <si>
    <t xml:space="preserve">-1.90110324930407,43.31322859440971,0</t>
  </si>
  <si>
    <t xml:space="preserve">Zubiaurre kalea</t>
  </si>
  <si>
    <t xml:space="preserve">Zumardiko mazeta pareko zebra-bidean </t>
  </si>
  <si>
    <t xml:space="preserve">-1.899562796456139,43.31222650066259,0</t>
  </si>
  <si>
    <t xml:space="preserve">Zumardiko zebra-bidea</t>
  </si>
  <si>
    <t xml:space="preserve">Kebab</t>
  </si>
  <si>
    <t xml:space="preserve">-1.89843377406697,43.31340806937652,0</t>
  </si>
  <si>
    <t xml:space="preserve">Nafarroa Etorbidea</t>
  </si>
  <si>
    <t xml:space="preserve">Anbulategiko biribilgunea</t>
  </si>
  <si>
    <t xml:space="preserve">-1.900308849047384,43.31484792292225,0</t>
  </si>
  <si>
    <t xml:space="preserve">Nafarroa Etorbidea, 73</t>
  </si>
  <si>
    <t xml:space="preserve">-1.902708289343856,43.31489249006643,0</t>
  </si>
  <si>
    <t xml:space="preserve">Nafarroa Etorbidea, 81</t>
  </si>
  <si>
    <t xml:space="preserve">Gasolindegia</t>
  </si>
  <si>
    <t xml:space="preserve">-1.904982392849822,43.31601658926431,0</t>
  </si>
  <si>
    <t xml:space="preserve">Orereta sarrerako biribilgunea</t>
  </si>
  <si>
    <t xml:space="preserve">-1.906048891371148,43.31791535791681,0</t>
  </si>
  <si>
    <t xml:space="preserve">GI-636</t>
  </si>
  <si>
    <t xml:space="preserve">Inkorporazioa, kartela dagoen tokian</t>
  </si>
  <si>
    <t xml:space="preserve">-1.908623881036232,43.31846941518031,0</t>
  </si>
  <si>
    <t xml:space="preserve">Kaputxinos biribilgunea</t>
  </si>
  <si>
    <t xml:space="preserve">Semaforoa, autobus geltokia eta gero</t>
  </si>
  <si>
    <t xml:space="preserve">-1.911863671868762,43.31726735180561,0</t>
  </si>
  <si>
    <t xml:space="preserve">San Markos errepidea</t>
  </si>
  <si>
    <t xml:space="preserve">Hiper Bazar ondoko zebrabidea</t>
  </si>
  <si>
    <t xml:space="preserve">-1.914797976206492,43.31788170818594,0</t>
  </si>
  <si>
    <t xml:space="preserve">Nafarroa Hiribidea, 16</t>
  </si>
  <si>
    <t xml:space="preserve">Etxe gorria</t>
  </si>
  <si>
    <t xml:space="preserve">-1.917116968134217,43.31875131239488,0</t>
  </si>
  <si>
    <t xml:space="preserve">Buenavista Hiribidea, 46</t>
  </si>
  <si>
    <t xml:space="preserve">Eroskiko aparkalekua</t>
  </si>
  <si>
    <t xml:space="preserve">-1.919457273377365,43.3196710625655,0</t>
  </si>
  <si>
    <t xml:space="preserve">Buenavista Hiribidea, 12</t>
  </si>
  <si>
    <t xml:space="preserve">Autobus geltokia (Donostiako noranzkoan)</t>
  </si>
  <si>
    <t xml:space="preserve">-1.921817362948289,43.32084834151607,0</t>
  </si>
  <si>
    <t xml:space="preserve">Jose Elosegi Alkatearen Hiribidea</t>
  </si>
  <si>
    <t xml:space="preserve">Herrera bidean</t>
  </si>
  <si>
    <t xml:space="preserve">-1.924130916703023,43.32149389394633,0</t>
  </si>
  <si>
    <t xml:space="preserve">-1.926927098182871,43.32127816160931,0</t>
  </si>
  <si>
    <t xml:space="preserve">Calz. Oleta kalea, 33 parean</t>
  </si>
  <si>
    <t xml:space="preserve">-1.929453323649356,43.32124123589568,0</t>
  </si>
  <si>
    <t xml:space="preserve">Eskalerillas autobus geltokia (Donostiako noranzkoan)</t>
  </si>
  <si>
    <t xml:space="preserve">-1.93154711534457,43.32128587675057,0</t>
  </si>
  <si>
    <t xml:space="preserve">Pasaiako Portuko Zeharbidea, 141</t>
  </si>
  <si>
    <t xml:space="preserve">-1.934022562258032,43.32093547313304,0</t>
  </si>
  <si>
    <t xml:space="preserve">Pasaiako portuko zeharbidea</t>
  </si>
  <si>
    <t xml:space="preserve">Herrerako biribilgunearen sarreran</t>
  </si>
  <si>
    <t xml:space="preserve">-1.937427277918387,43.32009259467625,0</t>
  </si>
  <si>
    <t xml:space="preserve">J. Elosegi hiribidea 121</t>
  </si>
  <si>
    <t xml:space="preserve">-1.940611811657126,43.31994281020106,0</t>
  </si>
  <si>
    <t xml:space="preserve">J. Elosegi hiribidea </t>
  </si>
  <si>
    <t xml:space="preserve">Cesar Benito futbol zelaia</t>
  </si>
  <si>
    <t xml:space="preserve">-1.946249453326384,43.32137376512951,0</t>
  </si>
  <si>
    <t xml:space="preserve">Intxaurrondo</t>
  </si>
  <si>
    <t xml:space="preserve">Intxaurrondo kalea 81</t>
  </si>
  <si>
    <t xml:space="preserve">Kurban</t>
  </si>
  <si>
    <t xml:space="preserve">-1.951474129102201,43.32070280671618,0</t>
  </si>
  <si>
    <t xml:space="preserve">Zubiaurre pasealekua 40</t>
  </si>
  <si>
    <t xml:space="preserve">Bus geltokia baino lehentxeago</t>
  </si>
  <si>
    <t xml:space="preserve">-1.95662559195933,43.32017444084347,0</t>
  </si>
  <si>
    <t xml:space="preserve">Fernando Sasiain kalea 12</t>
  </si>
  <si>
    <t xml:space="preserve">Kalean sartu eta 2. eta 3.eraikinen artean</t>
  </si>
  <si>
    <t xml:space="preserve">-1.961799226132412,43.31962172835851,0</t>
  </si>
  <si>
    <t xml:space="preserve">Sibilia kalea</t>
  </si>
  <si>
    <t xml:space="preserve">Etxeen hasieran</t>
  </si>
  <si>
    <t xml:space="preserve">-1.962427960650901,43.31551599589969,0</t>
  </si>
  <si>
    <t xml:space="preserve">Baratzategi kalea 2</t>
  </si>
  <si>
    <t xml:space="preserve">3.eraikinaren bukaeran</t>
  </si>
  <si>
    <t xml:space="preserve">-1.958751529455185,43.3139889780432,0</t>
  </si>
  <si>
    <t xml:space="preserve">Zarategi 75</t>
  </si>
  <si>
    <t xml:space="preserve">-1.954601667106828,43.31550635473327,0</t>
  </si>
  <si>
    <t xml:space="preserve">Mons pasealekua</t>
  </si>
  <si>
    <t xml:space="preserve">Marrutxipi ertzean</t>
  </si>
  <si>
    <t xml:space="preserve">-1.956299571320415,43.31640330143273,0</t>
  </si>
  <si>
    <t xml:space="preserve">Kotxeren sarreran ( hesian)</t>
  </si>
  <si>
    <t xml:space="preserve">-1.960705092939735,43.31831643749606,0</t>
  </si>
  <si>
    <t xml:space="preserve">Ametzagaña izkinean</t>
  </si>
  <si>
    <t xml:space="preserve">-1.96442280896008,43.31895777024329,0</t>
  </si>
  <si>
    <t xml:space="preserve">Egia</t>
  </si>
  <si>
    <t xml:space="preserve">Karmengo Ama</t>
  </si>
  <si>
    <t xml:space="preserve">-1.967210445582677,43.31859462524784,0</t>
  </si>
  <si>
    <t xml:space="preserve">Karmengo Ama 41</t>
  </si>
  <si>
    <t xml:space="preserve">-1.968987759249476,43.31782384340029,0</t>
  </si>
  <si>
    <t xml:space="preserve">Egia kalea</t>
  </si>
  <si>
    <t xml:space="preserve">Konkorrenea</t>
  </si>
  <si>
    <t xml:space="preserve">-1.973941434162293,43.31652605219123,0</t>
  </si>
  <si>
    <t xml:space="preserve">Mandasko dukearen pasealekua</t>
  </si>
  <si>
    <t xml:space="preserve">Maldatxo kale izkinean</t>
  </si>
  <si>
    <t xml:space="preserve">-1.974522963833361,43.31883695713282,0</t>
  </si>
  <si>
    <t xml:space="preserve">Iztueta kalea</t>
  </si>
  <si>
    <t xml:space="preserve">Biribilgunea eginda, Egiarantz</t>
  </si>
  <si>
    <t xml:space="preserve">-1.974387086590583,43.32097829838082,0</t>
  </si>
  <si>
    <t xml:space="preserve">Maria Dolores Agirre kale izkinean</t>
  </si>
  <si>
    <t xml:space="preserve">-1.974743921349454,43.31847194019819,0</t>
  </si>
  <si>
    <t xml:space="preserve">Egia kalea 10</t>
  </si>
  <si>
    <t xml:space="preserve">-1.97375471416358,43.3164795707448,0</t>
  </si>
  <si>
    <t xml:space="preserve">Ametzagaña 17</t>
  </si>
  <si>
    <t xml:space="preserve">-1.970569199847861,43.31643531047546,0</t>
  </si>
  <si>
    <t xml:space="preserve">Ametzagaña 49</t>
  </si>
  <si>
    <t xml:space="preserve">-1.967701651228715,43.31793539777264,0</t>
  </si>
  <si>
    <t xml:space="preserve">Karmengo Ama 39</t>
  </si>
  <si>
    <t xml:space="preserve">-1.969149532253409,43.31774327005309,0</t>
  </si>
  <si>
    <t xml:space="preserve">Egia kalea semaforoan</t>
  </si>
  <si>
    <t xml:space="preserve">-1.972258644704333,43.31639521371148,0</t>
  </si>
  <si>
    <t xml:space="preserve">Egia kalea 56</t>
  </si>
  <si>
    <t xml:space="preserve">Baserrirako sarreran</t>
  </si>
  <si>
    <t xml:space="preserve">-1.969558290052068,43.31498753740864,0</t>
  </si>
  <si>
    <t xml:space="preserve">Loiola</t>
  </si>
  <si>
    <t xml:space="preserve">Aralar Mendia kalea 1</t>
  </si>
  <si>
    <t xml:space="preserve">Ur-kirolak</t>
  </si>
  <si>
    <t xml:space="preserve">-1.967134558392765,43.31331209462866,0</t>
  </si>
  <si>
    <t xml:space="preserve">Loiola Zeharbidea</t>
  </si>
  <si>
    <t xml:space="preserve">-1.965833957592017,43.30945742423709,0</t>
  </si>
  <si>
    <t xml:space="preserve">Antzieta pasealekua 8</t>
  </si>
  <si>
    <t xml:space="preserve">Biribilgunea baino lehen</t>
  </si>
  <si>
    <t xml:space="preserve">-1.965165093377852,43.30514865068332,0</t>
  </si>
  <si>
    <t xml:space="preserve">Antzieta pasealekua 26</t>
  </si>
  <si>
    <t xml:space="preserve">-1.959821258500879,43.30340551761212,0</t>
  </si>
  <si>
    <t xml:space="preserve">Martutene</t>
  </si>
  <si>
    <t xml:space="preserve">Martutene Pasealekua</t>
  </si>
  <si>
    <t xml:space="preserve">Eguzki Eder kale izkinean</t>
  </si>
  <si>
    <t xml:space="preserve">-1.956172911937653,43.29993352613461,0</t>
  </si>
  <si>
    <t xml:space="preserve">Martutene Pasealekua 43</t>
  </si>
  <si>
    <t xml:space="preserve">-1.954606122760034,43.29601167084458,0</t>
  </si>
  <si>
    <t xml:space="preserve">Martutene Pasealekua 48</t>
  </si>
  <si>
    <t xml:space="preserve">-1.954562673345208,43.2959621027112,0</t>
  </si>
  <si>
    <t xml:space="preserve">-1.956144243097121,43.29997948131835,0</t>
  </si>
  <si>
    <t xml:space="preserve">Antzieta pasealekua 44</t>
  </si>
  <si>
    <t xml:space="preserve">Saturio Burutaran izkinean</t>
  </si>
  <si>
    <t xml:space="preserve">-1.959265232317053,43.30323750972109,0</t>
  </si>
  <si>
    <t xml:space="preserve">Biribilgunetik aterata Loiolarantz</t>
  </si>
  <si>
    <t xml:space="preserve">-1.964971965986813,43.30511462574514,0</t>
  </si>
  <si>
    <t xml:space="preserve">Aralar Mendia kalea 48</t>
  </si>
  <si>
    <t xml:space="preserve">Patxillardegi Etxataldea 12</t>
  </si>
  <si>
    <t xml:space="preserve">-1.96686496026814,43.30874140374362,0</t>
  </si>
  <si>
    <t xml:space="preserve">Loiolako erriberak</t>
  </si>
  <si>
    <t xml:space="preserve">Nemesio Etxaniz kalea</t>
  </si>
  <si>
    <t xml:space="preserve">Hasieran</t>
  </si>
  <si>
    <t xml:space="preserve">-1.970769931453829,43.31183082665497,0</t>
  </si>
  <si>
    <t xml:space="preserve">Bartzelona Hiribidea</t>
  </si>
  <si>
    <t xml:space="preserve">Humboldt kalea izkiñean</t>
  </si>
  <si>
    <t xml:space="preserve">-1.971928562912244,43.31010749033474,0</t>
  </si>
  <si>
    <t xml:space="preserve">Gregorio Ordoñez hasieran</t>
  </si>
  <si>
    <t xml:space="preserve">-1.971739517270673,43.30733467845848,0</t>
  </si>
  <si>
    <t xml:space="preserve">Amara</t>
  </si>
  <si>
    <t xml:space="preserve">Gregorio Ordoñez</t>
  </si>
  <si>
    <t xml:space="preserve">Irun plaza sarreran</t>
  </si>
  <si>
    <t xml:space="preserve">-1.974210305799727,43.30557756090327,0</t>
  </si>
  <si>
    <t xml:space="preserve">Madrid Hiribidea 16</t>
  </si>
  <si>
    <t xml:space="preserve">-1.976225342668291,43.30390177227298,0</t>
  </si>
  <si>
    <t xml:space="preserve">Anoeta pasealekua 30</t>
  </si>
  <si>
    <t xml:space="preserve">-1.972377793847195,43.30216465233626,0</t>
  </si>
  <si>
    <t xml:space="preserve">Anoeta pasealekua </t>
  </si>
  <si>
    <t xml:space="preserve">Errondo pasealekua (Topoaren atzean)</t>
  </si>
  <si>
    <t xml:space="preserve">-1.975460958717136,43.30195610494212,0</t>
  </si>
  <si>
    <t xml:space="preserve">Madrid Hiribidea 19</t>
  </si>
  <si>
    <t xml:space="preserve">Bus geltokian</t>
  </si>
  <si>
    <t xml:space="preserve">-1.975476726049455,43.30333038888786,0</t>
  </si>
  <si>
    <t xml:space="preserve">Madrid Hiribidea </t>
  </si>
  <si>
    <t xml:space="preserve">Eustasio Amilibia</t>
  </si>
  <si>
    <t xml:space="preserve">-1.977605321224057,43.30545562077609,0</t>
  </si>
  <si>
    <t xml:space="preserve">Pio XII Plaza</t>
  </si>
  <si>
    <t xml:space="preserve">P. M. Collado kalea</t>
  </si>
  <si>
    <t xml:space="preserve">-1.980015329355057,43.30728619669554,0</t>
  </si>
  <si>
    <t xml:space="preserve">Errondo pasealekua 7</t>
  </si>
  <si>
    <t xml:space="preserve">Semaforoan</t>
  </si>
  <si>
    <t xml:space="preserve">-1.981748088138764,43.30815884495034,0</t>
  </si>
  <si>
    <t xml:space="preserve">Pio XII Plazarako sarreran zebrabidea</t>
  </si>
  <si>
    <t xml:space="preserve">-1.980362644714689,43.30707458200887,0</t>
  </si>
  <si>
    <t xml:space="preserve">Antso Jakituna Hiribidea 33</t>
  </si>
  <si>
    <t xml:space="preserve">Zebrabidea</t>
  </si>
  <si>
    <t xml:space="preserve">-1.979656682246276,43.30855110055648,0</t>
  </si>
  <si>
    <t xml:space="preserve">Antso Jakituna Hiribidea 1</t>
  </si>
  <si>
    <t xml:space="preserve">Parke kalea izkinean</t>
  </si>
  <si>
    <t xml:space="preserve">-1.980167015610204,43.31124931521495,0</t>
  </si>
  <si>
    <t xml:space="preserve">Easo Plaza</t>
  </si>
  <si>
    <t xml:space="preserve">Tren geltokiaren sarreran</t>
  </si>
  <si>
    <t xml:space="preserve">-1.981746924040926,43.31325063505927,0</t>
  </si>
  <si>
    <t xml:space="preserve">Easo kalea 22</t>
  </si>
  <si>
    <t xml:space="preserve">Lizarra kale izkinean</t>
  </si>
  <si>
    <t xml:space="preserve">-1.982626583748931,43.31512903722675,0</t>
  </si>
  <si>
    <t xml:space="preserve">Zentroa</t>
  </si>
  <si>
    <t xml:space="preserve">Easo kalea 8</t>
  </si>
  <si>
    <t xml:space="preserve">Arrasate kalea pasata</t>
  </si>
  <si>
    <t xml:space="preserve">-1.984225974540638,43.31742238276745,0</t>
  </si>
  <si>
    <t xml:space="preserve">Askatasunaren Hiribidea 27</t>
  </si>
  <si>
    <t xml:space="preserve">Loiola eta Hondarribia kaleen artean</t>
  </si>
  <si>
    <t xml:space="preserve">-1.982897896376435,43.31924539253844,0</t>
  </si>
  <si>
    <t xml:space="preserve">Askatasunaren Hiribidea 1</t>
  </si>
  <si>
    <t xml:space="preserve">-1.979454314977643,43.32051901744388,0</t>
  </si>
  <si>
    <t xml:space="preserve">Argentinako Errepublika kalea 1</t>
  </si>
  <si>
    <t xml:space="preserve">Victoria Eugenia antzokiaren sarreran</t>
  </si>
  <si>
    <t xml:space="preserve">-1.980461480190683,43.32279794440771,0</t>
  </si>
  <si>
    <t xml:space="preserve">Gros</t>
  </si>
  <si>
    <t xml:space="preserve">Zurriola Hiribidea</t>
  </si>
  <si>
    <t xml:space="preserve">Peña Y Goñi izkinean</t>
  </si>
  <si>
    <t xml:space="preserve">-1.978101917353985,43.32415743805264,0</t>
  </si>
  <si>
    <t xml:space="preserve">Zurriola Hiribidea 36</t>
  </si>
  <si>
    <t xml:space="preserve">ZM parean</t>
  </si>
  <si>
    <t xml:space="preserve">-1.974786078738214,43.32541157181479,0</t>
  </si>
  <si>
    <t xml:space="preserve">Kolon pasealekua 34</t>
  </si>
  <si>
    <t xml:space="preserve">Ramon Y Cajal kalea izkinean</t>
  </si>
  <si>
    <t xml:space="preserve">-1.975519633203315,43.32420100597926,0</t>
  </si>
  <si>
    <t xml:space="preserve">-1.977361229220258,43.32196551265952,0</t>
  </si>
  <si>
    <t xml:space="preserve">Mirakruz kalea 20</t>
  </si>
  <si>
    <t xml:space="preserve">-1.974193262246559,43.32211045980021,0</t>
  </si>
  <si>
    <t xml:space="preserve">Galtzada Nagusia 30</t>
  </si>
  <si>
    <t xml:space="preserve">Gloria kalea</t>
  </si>
  <si>
    <t xml:space="preserve">-1.972032719094833,43.32283156178458,0</t>
  </si>
  <si>
    <t xml:space="preserve">Secundino Esnaola 42</t>
  </si>
  <si>
    <t xml:space="preserve">Segundo Izpizuara iritsi baino lehen</t>
  </si>
  <si>
    <t xml:space="preserve">-1.971235901306362,43.32476117949648,0</t>
  </si>
  <si>
    <t xml:space="preserve">Nafarroa Hiribidea</t>
  </si>
  <si>
    <t xml:space="preserve">Marino Tabuyo</t>
  </si>
  <si>
    <t xml:space="preserve">-1.968755057001256,43.32410516824972,0</t>
  </si>
  <si>
    <t xml:space="preserve">Nafarroa Hiribidea 3</t>
  </si>
  <si>
    <t xml:space="preserve">Mariaren Bihotza</t>
  </si>
  <si>
    <t xml:space="preserve">-1.971160278076843,43.32618652277414,0</t>
  </si>
  <si>
    <t xml:space="preserve">Zurriola Hiribidea 41</t>
  </si>
  <si>
    <t xml:space="preserve">-1.974366765533626,43.32565019336717,0</t>
  </si>
  <si>
    <t xml:space="preserve">Zurriola Hiribidea 1</t>
  </si>
  <si>
    <t xml:space="preserve">Parking irteeran</t>
  </si>
  <si>
    <t xml:space="preserve">-1.977635567890649,43.32441421911098,0</t>
  </si>
  <si>
    <t xml:space="preserve">Parte zaharra</t>
  </si>
  <si>
    <t xml:space="preserve">Salamanka Pasealekua 1</t>
  </si>
  <si>
    <t xml:space="preserve">Argitan</t>
  </si>
  <si>
    <t xml:space="preserve">-1.980835591647906,43.3233345918315,0</t>
  </si>
  <si>
    <t xml:space="preserve">Salamanka Pasealekua 10</t>
  </si>
  <si>
    <t xml:space="preserve">Jauregi Jenerala</t>
  </si>
  <si>
    <t xml:space="preserve">-1.982148994272015,43.32502591890118,0</t>
  </si>
  <si>
    <t xml:space="preserve">Abuztuaren 31 kalea 28</t>
  </si>
  <si>
    <t xml:space="preserve">Valle Lersundi Plazatxoa</t>
  </si>
  <si>
    <t xml:space="preserve">-1.985128103304289,43.3243007049427,0</t>
  </si>
  <si>
    <t xml:space="preserve">Portu kalea/ Mari kalea</t>
  </si>
  <si>
    <t xml:space="preserve">Portaletak</t>
  </si>
  <si>
    <t xml:space="preserve">-1.987215372960993,43.32311030813417,0</t>
  </si>
  <si>
    <t xml:space="preserve">Ijentea kalea/ Kale Nagusia</t>
  </si>
  <si>
    <t xml:space="preserve">Okindegian</t>
  </si>
  <si>
    <t xml:space="preserve">-1.985421480793231,43.3221400680862,0</t>
  </si>
  <si>
    <t xml:space="preserve">Fermin Kalbeton 21</t>
  </si>
  <si>
    <t xml:space="preserve">Liburudenda</t>
  </si>
  <si>
    <t xml:space="preserve">-1.984749556725536,43.32326288949258,0</t>
  </si>
  <si>
    <t xml:space="preserve">San Juan kalea 1</t>
  </si>
  <si>
    <t xml:space="preserve">Boulevard izkinean</t>
  </si>
  <si>
    <t xml:space="preserve">-1.982833255880949,43.32281476966342,0</t>
  </si>
  <si>
    <t xml:space="preserve">Boulevard Zumardia 26</t>
  </si>
  <si>
    <t xml:space="preserve">Taxi geltokian</t>
  </si>
  <si>
    <t xml:space="preserve">-1.984897690049103,43.32170597931599,0</t>
  </si>
  <si>
    <t xml:space="preserve">Miramar kalea 5</t>
  </si>
  <si>
    <t xml:space="preserve">Askatasunaren Hiribidea</t>
  </si>
  <si>
    <t xml:space="preserve">-1.98415174610418,43.31891044352603,0</t>
  </si>
  <si>
    <t xml:space="preserve">San Martin kalea 44</t>
  </si>
  <si>
    <t xml:space="preserve">Easo kalea baino lehen</t>
  </si>
  <si>
    <t xml:space="preserve">-1.983643837535457,43.31684547946794,0</t>
  </si>
  <si>
    <t xml:space="preserve">San Martin kalea </t>
  </si>
  <si>
    <t xml:space="preserve">Zubieta plaza izkinean</t>
  </si>
  <si>
    <t xml:space="preserve">-1.986917706774134,43.31562079357001,0</t>
  </si>
  <si>
    <t xml:space="preserve">Mirakontxa Pasealekua 18</t>
  </si>
  <si>
    <t xml:space="preserve">Perla eta Eguzki artean</t>
  </si>
  <si>
    <t xml:space="preserve">-1.989895518274366,43.31493943458773,0</t>
  </si>
  <si>
    <t xml:space="preserve">Mirakontxa Pasealekua </t>
  </si>
  <si>
    <t xml:space="preserve">Eguzkitik hasita 9.farolan</t>
  </si>
  <si>
    <t xml:space="preserve">-1.992872875623382,43.31445703779827,0</t>
  </si>
  <si>
    <t xml:space="preserve">Bigarren Mendeurrenaren Plaza hasiera (Balkoia)</t>
  </si>
  <si>
    <t xml:space="preserve">-1.996241704404368,43.31451301256298,0</t>
  </si>
  <si>
    <t xml:space="preserve">Antigua</t>
  </si>
  <si>
    <t xml:space="preserve">Tunelaren ondorengo zebrabidea</t>
  </si>
  <si>
    <t xml:space="preserve">-1.999328202748155,43.31550087307749,0</t>
  </si>
  <si>
    <t xml:space="preserve">Matia kalea 5</t>
  </si>
  <si>
    <t xml:space="preserve">-2.001577167113892,43.31426111908294,0</t>
  </si>
  <si>
    <t xml:space="preserve">Matia kalea 35</t>
  </si>
  <si>
    <t xml:space="preserve">Bukaeran</t>
  </si>
  <si>
    <t xml:space="preserve">-2.004391340323876,43.3125434854104,0</t>
  </si>
  <si>
    <t xml:space="preserve">J.Mª Sert Plaza 2</t>
  </si>
  <si>
    <t xml:space="preserve">-2.007300584538108,43.31086619272511,0</t>
  </si>
  <si>
    <t xml:space="preserve">Elias Salaberria kalea</t>
  </si>
  <si>
    <t xml:space="preserve">Eskola Politeknikoa</t>
  </si>
  <si>
    <t xml:space="preserve">-2.009466459780074,43.30898519085766,0</t>
  </si>
  <si>
    <t xml:space="preserve">Tolosa Hiribidea 77</t>
  </si>
  <si>
    <t xml:space="preserve">Bus geltokian </t>
  </si>
  <si>
    <t xml:space="preserve">-2.008601186749298,43.30718984866195,0</t>
  </si>
  <si>
    <t xml:space="preserve">Tolosa Hiribidea 112</t>
  </si>
  <si>
    <t xml:space="preserve">Bus geltokiaren parean</t>
  </si>
  <si>
    <t xml:space="preserve">-2.006556252041371,43.30502559037843,0</t>
  </si>
  <si>
    <t xml:space="preserve">Tolosa Hiribidea 120</t>
  </si>
  <si>
    <t xml:space="preserve">Elizaren parean</t>
  </si>
  <si>
    <t xml:space="preserve">-2.00455142185092,43.30291246064007,0</t>
  </si>
  <si>
    <t xml:space="preserve">Tolosa Hiribidea 184</t>
  </si>
  <si>
    <t xml:space="preserve">Auto etxeetan</t>
  </si>
  <si>
    <t xml:space="preserve">-2.002372149719487,43.30060170233152,0</t>
  </si>
  <si>
    <t xml:space="preserve">Tolosa Hiribidea </t>
  </si>
  <si>
    <t xml:space="preserve">Norabide aldaketa</t>
  </si>
  <si>
    <t xml:space="preserve">-2.000126525540757,43.29820339001073,0</t>
  </si>
  <si>
    <t xml:space="preserve">G-21</t>
  </si>
  <si>
    <t xml:space="preserve">-1.997549500026914,43.29658674152402,0</t>
  </si>
  <si>
    <t xml:space="preserve">Añorga</t>
  </si>
  <si>
    <t xml:space="preserve">Bifurkazioan</t>
  </si>
  <si>
    <t xml:space="preserve">-1.997496953895228,43.29397352242641,0</t>
  </si>
  <si>
    <t xml:space="preserve">Añorga Txiki parkearen parean</t>
  </si>
  <si>
    <t xml:space="preserve">-1.997836467844573,43.29138355788573,0</t>
  </si>
  <si>
    <t xml:space="preserve">Añorga Hiribidea</t>
  </si>
  <si>
    <t xml:space="preserve">Añorga Txikiko biribilgunea pasata</t>
  </si>
  <si>
    <t xml:space="preserve">-1.998047904102874,43.28884066159011,0</t>
  </si>
  <si>
    <t xml:space="preserve">Añorga Hiribidea 34</t>
  </si>
  <si>
    <t xml:space="preserve">Rezola Zementuen parean</t>
  </si>
  <si>
    <t xml:space="preserve">-1.998825534435271,43.28619929132178,0</t>
  </si>
  <si>
    <t xml:space="preserve">Añorga Hiribidea 54</t>
  </si>
  <si>
    <t xml:space="preserve">Futbol Zelaia pasata</t>
  </si>
  <si>
    <t xml:space="preserve">-2.001041926329927,43.28426534566161,0</t>
  </si>
  <si>
    <t xml:space="preserve">-2.002751205990978,43.28193027253475,0</t>
  </si>
  <si>
    <t xml:space="preserve">Errekaldeko biribilgunera iritsi aurreko zebrabidean</t>
  </si>
  <si>
    <t xml:space="preserve">-2.005219304924346,43.27980059147841,0</t>
  </si>
  <si>
    <t xml:space="preserve">Lasarte-Oria</t>
  </si>
  <si>
    <t xml:space="preserve">Errekalde Hiribidea</t>
  </si>
  <si>
    <t xml:space="preserve">Kartel handian azpian</t>
  </si>
  <si>
    <t xml:space="preserve">-2.010021921713313,43.27798453480656,0</t>
  </si>
  <si>
    <t xml:space="preserve">Variante errepidea</t>
  </si>
  <si>
    <t xml:space="preserve">Errepide azpitik pasa eta gero, barandan</t>
  </si>
  <si>
    <t xml:space="preserve">-2.015148581698796,43.27755218918667,0</t>
  </si>
  <si>
    <t xml:space="preserve">Lasarteko sarreran dagoen seinalean </t>
  </si>
  <si>
    <t xml:space="preserve">-2.01687439371659,43.27415553117623,0</t>
  </si>
  <si>
    <t xml:space="preserve">Goiegi aurreko zebrabidean</t>
  </si>
  <si>
    <t xml:space="preserve">-2.015434663259486,43.27340754126249,0</t>
  </si>
  <si>
    <t xml:space="preserve">Pinutegi kalea </t>
  </si>
  <si>
    <t xml:space="preserve">Etxebizitzen aurreko parkean</t>
  </si>
  <si>
    <t xml:space="preserve">-2.013007867372601,43.27232029565473,0</t>
  </si>
  <si>
    <t xml:space="preserve">Pinutegi kalea 9</t>
  </si>
  <si>
    <t xml:space="preserve">Parkinean</t>
  </si>
  <si>
    <t xml:space="preserve">-2.011707590542594,43.27183854439743,0</t>
  </si>
  <si>
    <t xml:space="preserve">Hernani kalea 17</t>
  </si>
  <si>
    <t xml:space="preserve">Zabalaeta Berri parkea</t>
  </si>
  <si>
    <t xml:space="preserve">-2.009582178479077,43.27195032225181,0</t>
  </si>
  <si>
    <t xml:space="preserve">Osina kalea 3</t>
  </si>
  <si>
    <t xml:space="preserve">Buenos Aires baserria</t>
  </si>
  <si>
    <t xml:space="preserve">-2.011079444169348,43.27010641950296,0</t>
  </si>
  <si>
    <t xml:space="preserve">Buenos Airen aldapa 15</t>
  </si>
  <si>
    <t xml:space="preserve">Iru Aterpe</t>
  </si>
  <si>
    <t xml:space="preserve">-2.01446462994851,43.26870007218928,0</t>
  </si>
  <si>
    <t xml:space="preserve">Beko kale 2</t>
  </si>
  <si>
    <t xml:space="preserve">Haurreskola</t>
  </si>
  <si>
    <t xml:space="preserve">-2.019370240179612,43.26802378303447,0</t>
  </si>
  <si>
    <t xml:space="preserve">Zumaburu kalea 11</t>
  </si>
  <si>
    <t xml:space="preserve">Isla plaza bukatu eta  gero</t>
  </si>
  <si>
    <t xml:space="preserve">-2.019718908713407,43.26675816232131,0</t>
  </si>
  <si>
    <t xml:space="preserve">Kale Nagusia 35</t>
  </si>
  <si>
    <t xml:space="preserve">Ormazabal loradenda</t>
  </si>
  <si>
    <t xml:space="preserve">-2.020071996736716,43.26522163196242,0</t>
  </si>
  <si>
    <t xml:space="preserve">Donostia etorbideko biribilgunea</t>
  </si>
  <si>
    <t xml:space="preserve">Euskotreneko geltokian</t>
  </si>
  <si>
    <t xml:space="preserve">-2.019952521347545,43.27048542904415,0</t>
  </si>
  <si>
    <t xml:space="preserve">Iñigo de Loyola kalea 10</t>
  </si>
  <si>
    <t xml:space="preserve">-2.021301688263981,43.27143051616487,0</t>
  </si>
  <si>
    <t xml:space="preserve">Uistin kalea 3</t>
  </si>
  <si>
    <t xml:space="preserve">-2.022349151469024,43.26968058425285,0</t>
  </si>
  <si>
    <t xml:space="preserve">Usurbil</t>
  </si>
  <si>
    <t xml:space="preserve">Hipodromo etorbidea zubia</t>
  </si>
  <si>
    <t xml:space="preserve">-2.023186291635262,43.26814060636778,0</t>
  </si>
  <si>
    <t xml:space="preserve">Irigoien kalea 34</t>
  </si>
  <si>
    <t xml:space="preserve">Lanbide</t>
  </si>
  <si>
    <t xml:space="preserve">-2.033126405490054,43.27021657688626,0</t>
  </si>
  <si>
    <t xml:space="preserve">Learritza ibilbidea 23</t>
  </si>
  <si>
    <t xml:space="preserve">Larraitz baserrian</t>
  </si>
  <si>
    <t xml:space="preserve">-2.041517772204982,43.26779671652267,0</t>
  </si>
  <si>
    <t xml:space="preserve">Aimiri</t>
  </si>
  <si>
    <t xml:space="preserve">-2.049071424752636,43.26218091074012,0</t>
  </si>
  <si>
    <t xml:space="preserve">Diseminados Usurbil barreiatua 25</t>
  </si>
  <si>
    <t xml:space="preserve">Zubia pasa eta gero</t>
  </si>
  <si>
    <t xml:space="preserve">-2.054237249263452,43.26698405654826,0</t>
  </si>
  <si>
    <t xml:space="preserve">Belmonte kalea 1</t>
  </si>
  <si>
    <t xml:space="preserve">-2.046108628116286,43.27062274421277,0</t>
  </si>
  <si>
    <t xml:space="preserve">Borda Berri kalea 3</t>
  </si>
  <si>
    <t xml:space="preserve">Xarma taberna</t>
  </si>
  <si>
    <t xml:space="preserve">-2.048434786074961,43.27084189992413,0</t>
  </si>
  <si>
    <t xml:space="preserve">N634 KM5</t>
  </si>
  <si>
    <t xml:space="preserve">Atxegaldeko geltokian</t>
  </si>
  <si>
    <t xml:space="preserve">-2.053971785970274,43.27345476593776,0</t>
  </si>
  <si>
    <t xml:space="preserve">N634 KM6-7</t>
  </si>
  <si>
    <t xml:space="preserve">7. kilometroan</t>
  </si>
  <si>
    <t xml:space="preserve">-2.061525782935942,43.27908975735953,0</t>
  </si>
  <si>
    <t xml:space="preserve">N634 KM7-8</t>
  </si>
  <si>
    <t xml:space="preserve">8. kilometroan</t>
  </si>
  <si>
    <t xml:space="preserve">-2.068374882012691,43.27180121432318,0</t>
  </si>
  <si>
    <t xml:space="preserve">N634 KM7-8-9 artean</t>
  </si>
  <si>
    <t xml:space="preserve">Aginagan. Sagardotegirako irteeran</t>
  </si>
  <si>
    <t xml:space="preserve">-2.073953381738787,43.27346931796208,0</t>
  </si>
  <si>
    <t xml:space="preserve">Orio</t>
  </si>
  <si>
    <t xml:space="preserve">N-634 7. km  amaiera</t>
  </si>
  <si>
    <t xml:space="preserve">-2.07361102465971,43.28157124869888,0</t>
  </si>
  <si>
    <t xml:space="preserve">N-634 8. km </t>
  </si>
  <si>
    <t xml:space="preserve">-2.08148075519146,43.28108040918606,0</t>
  </si>
  <si>
    <t xml:space="preserve">N-634 9.km</t>
  </si>
  <si>
    <t xml:space="preserve">Aurreratzea libre seinalea</t>
  </si>
  <si>
    <t xml:space="preserve">-2.089208237051579,43.28032979000353,0</t>
  </si>
  <si>
    <t xml:space="preserve">N-634  10. km</t>
  </si>
  <si>
    <t xml:space="preserve">Biurgune arriskutsua 60 gomendatua</t>
  </si>
  <si>
    <t xml:space="preserve">-2.097263223583998,43.27808579099633,0</t>
  </si>
  <si>
    <t xml:space="preserve">N-634  11. km</t>
  </si>
  <si>
    <t xml:space="preserve">Maria erretoa baserria</t>
  </si>
  <si>
    <t xml:space="preserve">-2.103009819837681,43.27568808200142,0</t>
  </si>
  <si>
    <t xml:space="preserve">N-634  12 km</t>
  </si>
  <si>
    <t xml:space="preserve">Txanakako biribilgune sarrera 12. km seinalea</t>
  </si>
  <si>
    <t xml:space="preserve">-2.112920770952122,43.27655603877292,0</t>
  </si>
  <si>
    <t xml:space="preserve">Ceramicako parkinaren parean zabor edukiontzietan</t>
  </si>
  <si>
    <t xml:space="preserve">-2.122226058814161,43.27693146007885,0</t>
  </si>
  <si>
    <t xml:space="preserve">Eusko Gudarien kalea 19</t>
  </si>
  <si>
    <t xml:space="preserve">Berme aholkularitzaren parean</t>
  </si>
  <si>
    <t xml:space="preserve">-2.127662773778075,43.27782610671855,0</t>
  </si>
  <si>
    <t xml:space="preserve">Herriko enparantzan</t>
  </si>
  <si>
    <t xml:space="preserve">Bordatxo tabernaren ertzean</t>
  </si>
  <si>
    <t xml:space="preserve">-2.12756788227475,43.27562907796802,0</t>
  </si>
  <si>
    <t xml:space="preserve">N-634  13km </t>
  </si>
  <si>
    <t xml:space="preserve">Aitzondo jatetxean</t>
  </si>
  <si>
    <t xml:space="preserve">-2.131327001532224,43.274739824145,0</t>
  </si>
  <si>
    <t xml:space="preserve">N-634 14km</t>
  </si>
  <si>
    <t xml:space="preserve">Erraduran</t>
  </si>
  <si>
    <t xml:space="preserve">-2.135189661084106,43.27027943362953,0</t>
  </si>
  <si>
    <t xml:space="preserve">Zarautz</t>
  </si>
  <si>
    <t xml:space="preserve">Azken aldapa amaitu baino lehen, 15km kartela baino lehen</t>
  </si>
  <si>
    <t xml:space="preserve">-2.137485022586655,43.27109970613974,0</t>
  </si>
  <si>
    <t xml:space="preserve">N-634 15km</t>
  </si>
  <si>
    <t xml:space="preserve">Suai gaineko etxeko stop seinalea</t>
  </si>
  <si>
    <t xml:space="preserve">-2.138471366369394,43.27360310772217,0</t>
  </si>
  <si>
    <t xml:space="preserve">Biurgune arriskutsua 50 gomendatua</t>
  </si>
  <si>
    <t xml:space="preserve">-2.141167052015738,43.27577638576786,0</t>
  </si>
  <si>
    <t xml:space="preserve">Kurbako seinale txuri urdina</t>
  </si>
  <si>
    <t xml:space="preserve">-2.14170367908315,43.27828178422661,0</t>
  </si>
  <si>
    <t xml:space="preserve">N-634 16 km</t>
  </si>
  <si>
    <t xml:space="preserve">Zubia baino lehenago 60ko seinalea</t>
  </si>
  <si>
    <t xml:space="preserve">-2.144372955863589,43.28020404950078,0</t>
  </si>
  <si>
    <t xml:space="preserve">-2.148199009022644,43.28140566966371,0</t>
  </si>
  <si>
    <t xml:space="preserve">Aiala eta gero aurreratzea libre seinalea</t>
  </si>
  <si>
    <t xml:space="preserve">-2.152294001682149,43.28228137093902,0</t>
  </si>
  <si>
    <t xml:space="preserve">N-634 17 km</t>
  </si>
  <si>
    <t xml:space="preserve">Biribilgune sarrera IAT seinalea</t>
  </si>
  <si>
    <t xml:space="preserve">-2.156097430322346,43.28378151903628,0</t>
  </si>
  <si>
    <t xml:space="preserve">Zubiaurrezahar kalea</t>
  </si>
  <si>
    <t xml:space="preserve">Gasolindegi amaieran 30eko kartela</t>
  </si>
  <si>
    <t xml:space="preserve">-2.158898154586952,43.28309489007718,0</t>
  </si>
  <si>
    <t xml:space="preserve">Maria etxe txiki kalea</t>
  </si>
  <si>
    <t xml:space="preserve">Suhiltzaile eta Orokieta arteko biribilgunea IAT kartela</t>
  </si>
  <si>
    <t xml:space="preserve">-2.161853279748657,43.28140246122031,0</t>
  </si>
  <si>
    <t xml:space="preserve">Araba kalea</t>
  </si>
  <si>
    <t xml:space="preserve">Parkin berrian</t>
  </si>
  <si>
    <t xml:space="preserve">-2.166144487866562,43.28086036065736,0</t>
  </si>
  <si>
    <t xml:space="preserve">Euskaltegi zaharren eta kiroldegiaren parean</t>
  </si>
  <si>
    <t xml:space="preserve">-2.170350601492975,43.28108908591873,0</t>
  </si>
  <si>
    <t xml:space="preserve">Aguexeko biribilgune sarrerako zebrabide seinalean</t>
  </si>
  <si>
    <t xml:space="preserve">-2.174415892034175,43.28200704053007,0</t>
  </si>
  <si>
    <t xml:space="preserve">Bizkaia kalea </t>
  </si>
  <si>
    <t xml:space="preserve">Urbanoaren geltokian</t>
  </si>
  <si>
    <t xml:space="preserve">-2.176159029734488,43.28382826066065,0</t>
  </si>
  <si>
    <t xml:space="preserve">San inazioa kalea</t>
  </si>
  <si>
    <t xml:space="preserve">Parrokirako zebrabideko semaforoan</t>
  </si>
  <si>
    <t xml:space="preserve">-2.177220745589941,43.28626056743381,0</t>
  </si>
  <si>
    <t xml:space="preserve">Gipuzkoa kalea</t>
  </si>
  <si>
    <t xml:space="preserve">Antoniano parean gehienez 30 min kartela</t>
  </si>
  <si>
    <t xml:space="preserve">-2.17335597233011,43.28557037976205,0</t>
  </si>
  <si>
    <t xml:space="preserve">Liburutegiaren alturan</t>
  </si>
  <si>
    <t xml:space="preserve">-2.169080511499668,43.28531437981375,0</t>
  </si>
  <si>
    <t xml:space="preserve">N-634 </t>
  </si>
  <si>
    <t xml:space="preserve">Hotel zarautz baino lehentxeago Parkin kartelean</t>
  </si>
  <si>
    <t xml:space="preserve">-2.168510628254285,43.28594441471446,0</t>
  </si>
  <si>
    <t xml:space="preserve">Batzokiko urbano para da baino lehenagoko karga eta deskarga</t>
  </si>
  <si>
    <t xml:space="preserve">-2.172939971375246,43.2864927561042,0</t>
  </si>
  <si>
    <t xml:space="preserve">Narros jauregiko sarera</t>
  </si>
  <si>
    <t xml:space="preserve">-2.177324797500768,43.28664437088826,0</t>
  </si>
  <si>
    <t xml:space="preserve">N-634 (elkano kalea)</t>
  </si>
  <si>
    <t xml:space="preserve">Portuan, ezin da aurreratu seinalea</t>
  </si>
  <si>
    <t xml:space="preserve">-2.178879525811541,43.28945130536444,0</t>
  </si>
  <si>
    <t xml:space="preserve">N-634 19. km</t>
  </si>
  <si>
    <t xml:space="preserve">Komun publikoetako sarreran</t>
  </si>
  <si>
    <t xml:space="preserve">-2.181173372415953,43.29208383167002,0</t>
  </si>
  <si>
    <t xml:space="preserve">N-634 20.km</t>
  </si>
  <si>
    <t xml:space="preserve">Zarautztik lehen tunelean, kurban</t>
  </si>
  <si>
    <t xml:space="preserve">-2.183971142086041,43.29413392718121,0</t>
  </si>
  <si>
    <t xml:space="preserve">71 orduko kartela</t>
  </si>
  <si>
    <t xml:space="preserve">-2.186964978002777,43.29244403052028,0</t>
  </si>
  <si>
    <t xml:space="preserve">N-634 21km</t>
  </si>
  <si>
    <t xml:space="preserve">221 km seinalea</t>
  </si>
  <si>
    <t xml:space="preserve">-2.19105037728313,43.29347070956765,0</t>
  </si>
  <si>
    <t xml:space="preserve">Getaria</t>
  </si>
  <si>
    <t xml:space="preserve">N-634 21.km</t>
  </si>
  <si>
    <t xml:space="preserve">Bizkarrez dagoen kurbako ehen seinalea</t>
  </si>
  <si>
    <t xml:space="preserve">-2.19222093593376,43.29811469874132,0</t>
  </si>
  <si>
    <t xml:space="preserve">N-634 22.km</t>
  </si>
  <si>
    <t xml:space="preserve">Norazko aldaketa seinalea</t>
  </si>
  <si>
    <t xml:space="preserve">-2.198329546730485,43.29880453991365,0</t>
  </si>
  <si>
    <t xml:space="preserve">Herri sarrera kontuz kamera seinalea</t>
  </si>
  <si>
    <t xml:space="preserve">-2.203448191963596,43.30183215686358,0</t>
  </si>
  <si>
    <t xml:space="preserve">Elkano kalea</t>
  </si>
  <si>
    <t xml:space="preserve">Mahasti tabernaren parean</t>
  </si>
  <si>
    <t xml:space="preserve">-2.204246803132991,43.30372526810629,0</t>
  </si>
  <si>
    <t xml:space="preserve">N-634 23.km </t>
  </si>
  <si>
    <t xml:space="preserve">Gaztetape hondartza pasa eta kurbako lehen seinalean </t>
  </si>
  <si>
    <t xml:space="preserve">-2.208386855929517,43.30512887158151,0</t>
  </si>
  <si>
    <t xml:space="preserve">-2.21418205791355,43.30683488366513,0</t>
  </si>
  <si>
    <t xml:space="preserve">N-634 24.km </t>
  </si>
  <si>
    <t xml:space="preserve">Zumaira bidean lehen tunelaren sarrera</t>
  </si>
  <si>
    <t xml:space="preserve">-2.219757891154313,43.30885634504758,0</t>
  </si>
  <si>
    <t xml:space="preserve">N-634 24 km</t>
  </si>
  <si>
    <t xml:space="preserve">Kaminero etxearen parean ispiluan</t>
  </si>
  <si>
    <t xml:space="preserve">-2.226123726521952,43.31010482453391,0</t>
  </si>
  <si>
    <t xml:space="preserve">Getaira</t>
  </si>
  <si>
    <t xml:space="preserve">N-634 25. km </t>
  </si>
  <si>
    <t xml:space="preserve">Aurreratzea libre seinalearen atzean bizakrrez dagoen einalea</t>
  </si>
  <si>
    <t xml:space="preserve">-2.23099766819355,43.30949641244808,0</t>
  </si>
  <si>
    <t xml:space="preserve">Zumaia</t>
  </si>
  <si>
    <t xml:space="preserve">Debekatuta aurreratzea seinalea</t>
  </si>
  <si>
    <t xml:space="preserve">-2.23532243476691,43.30824179414493,0</t>
  </si>
  <si>
    <t xml:space="preserve">N-634 25 km</t>
  </si>
  <si>
    <t xml:space="preserve">Orruako parkina geoparkea kartela</t>
  </si>
  <si>
    <t xml:space="preserve">-2.239004430313986,43.30685978372319,0</t>
  </si>
  <si>
    <t xml:space="preserve">N-634 26km </t>
  </si>
  <si>
    <t xml:space="preserve">Orruako enpresa eta gero 70eko kartela</t>
  </si>
  <si>
    <t xml:space="preserve">-2.239822073057697,43.30374524490962,0</t>
  </si>
  <si>
    <t xml:space="preserve">Santiago honadartzako tuneltxoa baino lehenagoko kurban</t>
  </si>
  <si>
    <t xml:space="preserve">-2.244270568087038,43.30305706602958,0</t>
  </si>
  <si>
    <t xml:space="preserve">N-634 27 km</t>
  </si>
  <si>
    <t xml:space="preserve">Santiago honadartzako oinezko sarrera, 50 kartela</t>
  </si>
  <si>
    <t xml:space="preserve">-2.246284521862316,43.29986866402983,0</t>
  </si>
  <si>
    <t xml:space="preserve">N-634  27 km </t>
  </si>
  <si>
    <t xml:space="preserve">Santiago ibaia kartela</t>
  </si>
  <si>
    <t xml:space="preserve">-2.248947773908085,43.29704425741905,0</t>
  </si>
  <si>
    <t xml:space="preserve">N-634 28km </t>
  </si>
  <si>
    <t xml:space="preserve">Zubi erdian</t>
  </si>
  <si>
    <t xml:space="preserve">-2.251820465802516,43.29427655317376,0</t>
  </si>
  <si>
    <t xml:space="preserve">Pantxita etxezarreta kalea</t>
  </si>
  <si>
    <t xml:space="preserve">mapfre eta gero turismo bulego seinalean</t>
  </si>
  <si>
    <t xml:space="preserve">-2.255939452165995,43.29422395496699,0</t>
  </si>
  <si>
    <t xml:space="preserve">Txomin agirre kalea</t>
  </si>
  <si>
    <t xml:space="preserve">Oinezko zubiaren parean</t>
  </si>
  <si>
    <t xml:space="preserve">-2.256845568456275,43.29627223857089,0</t>
  </si>
  <si>
    <t xml:space="preserve">Bidasoa kalea</t>
  </si>
  <si>
    <t xml:space="preserve">Euskaltegia </t>
  </si>
  <si>
    <t xml:space="preserve">-2.255859440333076,43.29862229789602,0</t>
  </si>
  <si>
    <t xml:space="preserve">Erribera kalea</t>
  </si>
  <si>
    <t xml:space="preserve">Eroski bidaiak parean</t>
  </si>
  <si>
    <t xml:space="preserve">-2.258407044948322,43.29353035745556,0</t>
  </si>
  <si>
    <t xml:space="preserve">Axular Ibiltokia ibilbidea</t>
  </si>
  <si>
    <t xml:space="preserve">Zumaiena ikastetxea sarrera</t>
  </si>
  <si>
    <t xml:space="preserve">-2.257051722905207,43.29661246917209,0</t>
  </si>
  <si>
    <t xml:space="preserve">Zubia baino lehen </t>
  </si>
  <si>
    <t xml:space="preserve">-2.25858542997817,43.29015167371228,0</t>
  </si>
  <si>
    <t xml:space="preserve">-2.259440579209816,43.28709379263883,0</t>
  </si>
  <si>
    <t xml:space="preserve">Bittarte jatetxearen parkin amaieran</t>
  </si>
  <si>
    <t xml:space="preserve">-2.259407323065648,43.28505515458798,0</t>
  </si>
  <si>
    <t xml:space="preserve">N-634 30km</t>
  </si>
  <si>
    <t xml:space="preserve">30. km  kartela</t>
  </si>
  <si>
    <t xml:space="preserve">-2.263210121647189,43.2849419525963,0</t>
  </si>
  <si>
    <t xml:space="preserve">UROLA</t>
  </si>
  <si>
    <t xml:space="preserve">Zestoa</t>
  </si>
  <si>
    <t xml:space="preserve">Narrondo</t>
  </si>
  <si>
    <t xml:space="preserve">-2.266150199903122,43.28430431188514,0</t>
  </si>
  <si>
    <t xml:space="preserve">San Isidro kalea 10</t>
  </si>
  <si>
    <t xml:space="preserve">Arroa Behea sarrera</t>
  </si>
  <si>
    <t xml:space="preserve">-2.271022631237404,43.27743913059841,0</t>
  </si>
  <si>
    <t xml:space="preserve">DEBABARRENA</t>
  </si>
  <si>
    <t xml:space="preserve">Itziar</t>
  </si>
  <si>
    <t xml:space="preserve">N-634, Karmengo Ama Errepidea 1</t>
  </si>
  <si>
    <t xml:space="preserve">Gasolindegia (Arroabe)</t>
  </si>
  <si>
    <t xml:space="preserve">-2.278959284186282,43.27657763257687,0</t>
  </si>
  <si>
    <t xml:space="preserve">N-634, Elorriaga auzoa 20</t>
  </si>
  <si>
    <t xml:space="preserve">Elorriaga auzoa pasata, eskuineko bihurgunean</t>
  </si>
  <si>
    <t xml:space="preserve">-2.288631265930699,43.2792974254157,0</t>
  </si>
  <si>
    <t xml:space="preserve">N-634, Elorriaga auzoa </t>
  </si>
  <si>
    <t xml:space="preserve">Urberu sagardotegira igotzeko bidegurutzearen parean</t>
  </si>
  <si>
    <t xml:space="preserve">-2.298594372327523,43.27909069494056,0</t>
  </si>
  <si>
    <t xml:space="preserve">N-634</t>
  </si>
  <si>
    <t xml:space="preserve">Errotaberrirako sarrera</t>
  </si>
  <si>
    <t xml:space="preserve">-2.309845701337449,43.28396752714595,0</t>
  </si>
  <si>
    <t xml:space="preserve">Santuaran jatetxe aurreko bihurgunea</t>
  </si>
  <si>
    <t xml:space="preserve">-2.311562828787198,43.27892928435045,0</t>
  </si>
  <si>
    <t xml:space="preserve">Errepideko etxolatxoan</t>
  </si>
  <si>
    <t xml:space="preserve">-2.318977562074217,43.28025462727219,0</t>
  </si>
  <si>
    <t xml:space="preserve">Txitxarro dantzalekuaren aurreko bihurgunean</t>
  </si>
  <si>
    <t xml:space="preserve">-2.325397551141561,43.27464868425146,0</t>
  </si>
  <si>
    <t xml:space="preserve">Itziarren irteerako biribilgunean</t>
  </si>
  <si>
    <t xml:space="preserve">-2.332266148833692,43.27852897431914,0</t>
  </si>
  <si>
    <t xml:space="preserve">N-634, Egia auzoa 9</t>
  </si>
  <si>
    <t xml:space="preserve">Egia auzoko graffitiz betetako eraikina</t>
  </si>
  <si>
    <t xml:space="preserve">-2.339217236823695,43.28694540860658,0</t>
  </si>
  <si>
    <t xml:space="preserve">Deba</t>
  </si>
  <si>
    <t xml:space="preserve">GALP gasolindegia</t>
  </si>
  <si>
    <t xml:space="preserve">-2.341463139222022,43.29420228028328,0</t>
  </si>
  <si>
    <t xml:space="preserve">Beheko behatokia (Irulea)</t>
  </si>
  <si>
    <t xml:space="preserve">-2.337642092980607,43.30016040852163,0</t>
  </si>
  <si>
    <t xml:space="preserve">Sorginetxe behatokia</t>
  </si>
  <si>
    <t xml:space="preserve">-2.344859010458973,43.30095473989011,0</t>
  </si>
  <si>
    <t xml:space="preserve">N-634, Hondartza kalea 16</t>
  </si>
  <si>
    <t xml:space="preserve">Gure Etxetxo</t>
  </si>
  <si>
    <t xml:space="preserve">-2.351704316099807,43.29637006227319,0</t>
  </si>
  <si>
    <t xml:space="preserve">N-634, Maxpe kalea</t>
  </si>
  <si>
    <t xml:space="preserve">Gaztetxea</t>
  </si>
  <si>
    <t xml:space="preserve">-2.356977914257849,43.29067332397828,0</t>
  </si>
  <si>
    <t xml:space="preserve">N-634,  Artzabal auzoa 6</t>
  </si>
  <si>
    <t xml:space="preserve">Artzabal auzoa 6 etxea</t>
  </si>
  <si>
    <t xml:space="preserve">-2.360858314015555,43.28844367154467,0</t>
  </si>
  <si>
    <t xml:space="preserve">Mutriku</t>
  </si>
  <si>
    <t xml:space="preserve">GI-638,  Mutrikura bidean</t>
  </si>
  <si>
    <t xml:space="preserve">Deba eta Mutriku mugako biribilgunea. Zubiaren sarreran.</t>
  </si>
  <si>
    <t xml:space="preserve">-2.363221335751989,43.2910493074125,0</t>
  </si>
  <si>
    <t xml:space="preserve">Zubia pasatako lehen eraikinean ezkerretara. 20. atariaren parean.</t>
  </si>
  <si>
    <t xml:space="preserve">-2.357246830082667,43.29404477485281,0</t>
  </si>
  <si>
    <t xml:space="preserve">GI-638, Mutrikura bidean</t>
  </si>
  <si>
    <t xml:space="preserve">Hondartzatxoaren parean</t>
  </si>
  <si>
    <t xml:space="preserve">-2.356412525895441,43.29923858976607,0</t>
  </si>
  <si>
    <t xml:space="preserve">Errepidea bitan zatitzen duen irlatxoaren amaieran</t>
  </si>
  <si>
    <t xml:space="preserve">-2.357469538031759,43.30345608243707,0</t>
  </si>
  <si>
    <t xml:space="preserve">Mutrikuko begiralekua bukatzen den tokian. Komun publikoen parean.</t>
  </si>
  <si>
    <t xml:space="preserve">-2.365859839690264,43.3046689827474,0</t>
  </si>
  <si>
    <t xml:space="preserve">Alkolea etxearen parean.</t>
  </si>
  <si>
    <t xml:space="preserve">-2.371707933187497,43.30864688931546,0</t>
  </si>
  <si>
    <t xml:space="preserve">Iriagirre kalea</t>
  </si>
  <si>
    <t xml:space="preserve">Mutrikuko beilatokia</t>
  </si>
  <si>
    <t xml:space="preserve">-2.377411533145596,43.30739943177093,0</t>
  </si>
  <si>
    <t xml:space="preserve">Erdiko kalea eta Txurruka kaleko bidegurutzea</t>
  </si>
  <si>
    <t xml:space="preserve">-2.382757086043624,43.30630384933785,0</t>
  </si>
  <si>
    <t xml:space="preserve">Txurruka plaza</t>
  </si>
  <si>
    <t xml:space="preserve">Ametza taberna</t>
  </si>
  <si>
    <t xml:space="preserve">-2.385516097881129,43.30643292941375,0</t>
  </si>
  <si>
    <t xml:space="preserve">Lehendakari Agirre kalea</t>
  </si>
  <si>
    <t xml:space="preserve">Mutrikuko Osasun Zentroa</t>
  </si>
  <si>
    <t xml:space="preserve">-2.386866702299003,43.30749344130945,0</t>
  </si>
  <si>
    <t xml:space="preserve">Diseminado Mutriku Barreiatua 17</t>
  </si>
  <si>
    <t xml:space="preserve">Mendi azpi rooms</t>
  </si>
  <si>
    <t xml:space="preserve">-2.389261341508657,43.30702133772724,0</t>
  </si>
  <si>
    <t xml:space="preserve">GI-638, Ondarroara bidean</t>
  </si>
  <si>
    <t xml:space="preserve">Mauleon Etxea, Yurrita denda</t>
  </si>
  <si>
    <t xml:space="preserve">-2.392073051130148,43.30721125553403,0</t>
  </si>
  <si>
    <t xml:space="preserve">Mijo auzoa 6</t>
  </si>
  <si>
    <t xml:space="preserve">-2.395596256792433,43.30777816795687,0</t>
  </si>
  <si>
    <t xml:space="preserve">Mijo auzoa 7</t>
  </si>
  <si>
    <t xml:space="preserve">-2.402579618837985,43.30819908617676,0</t>
  </si>
  <si>
    <t xml:space="preserve">Mijo industriagunean. Conservas El Velero parean</t>
  </si>
  <si>
    <t xml:space="preserve">-2.410255173643896,43.31164841368241,0</t>
  </si>
  <si>
    <t xml:space="preserve">ONDARROA</t>
  </si>
  <si>
    <t xml:space="preserve">BI-638  km 8 /GI-638 muga</t>
  </si>
  <si>
    <t xml:space="preserve">-2.412790284351614,43.32061975971499,0</t>
  </si>
  <si>
    <t xml:space="preserve">BI-638  km 8,25  43°19'16.9"N 2°24'56.3"W</t>
  </si>
  <si>
    <t xml:space="preserve">-2.415674764940516,43.32136302916848,0</t>
  </si>
  <si>
    <t xml:space="preserve">BI-638   km 8,5   43°19'19.5"N 2°25'06.6"W (arrigorri ostatua)</t>
  </si>
  <si>
    <t xml:space="preserve">-2.41849501046727,43.32205679958189,0</t>
  </si>
  <si>
    <t xml:space="preserve">BI-638  km 8,75   43°19'14.0"N 2°25'07.7"W (txori errekatik beherutz)</t>
  </si>
  <si>
    <t xml:space="preserve">-2.418809378689124,43.32047957795562,0</t>
  </si>
  <si>
    <t xml:space="preserve">Ondarroako porturako errepidea 43°19'11.7"N 2°25'10.1"W</t>
  </si>
  <si>
    <t xml:space="preserve">-2.419501171619215,43.31990589803154,0</t>
  </si>
  <si>
    <t xml:space="preserve">Kalatrabako tunel hasiera 43°19'18.8"N 2°25'11.3"W</t>
  </si>
  <si>
    <t xml:space="preserve">-2.419820960790498,43.32189751013442,0</t>
  </si>
  <si>
    <t xml:space="preserve">Antiguako ama kalea 8</t>
  </si>
  <si>
    <t xml:space="preserve">-2.422272823777489,43.32272299791133,0</t>
  </si>
  <si>
    <t xml:space="preserve">Kanttoipe 14 (Lea artibai garapen agentzia parean)</t>
  </si>
  <si>
    <t xml:space="preserve">-2.42043156490352,43.32103814473314,0</t>
  </si>
  <si>
    <t xml:space="preserve">Nasa kalea (Zubi zaharreko eskailera parean)</t>
  </si>
  <si>
    <t xml:space="preserve">-2.42210183390265,43.32039279089783,0</t>
  </si>
  <si>
    <t xml:space="preserve">Iñaki deuna kalea (Zeledonio parean)</t>
  </si>
  <si>
    <t xml:space="preserve">-2.424562028535044,43.32019671298856,0</t>
  </si>
  <si>
    <t xml:space="preserve">Iñaki Deuna 30 (Haurtzaindegi parean)</t>
  </si>
  <si>
    <t xml:space="preserve">-2.426856956007412,43.31983967661206,0</t>
  </si>
  <si>
    <t xml:space="preserve">Zaldubide kalea (Ertzaintzaren garagearen sarrera parean)</t>
  </si>
  <si>
    <t xml:space="preserve">-2.427107462022623,43.31872870490233,0</t>
  </si>
  <si>
    <t xml:space="preserve">BI-633  km 59,4     43°19'07.0"N 2°25'29.4"W</t>
  </si>
  <si>
    <t xml:space="preserve">-2.424847955219503,43.31861343423461,0</t>
  </si>
  <si>
    <t xml:space="preserve">BI-3438 / Arana tar Sabin + Zubi barriko hasieran</t>
  </si>
  <si>
    <t xml:space="preserve">-2.422839720376223,43.31964638051445,0</t>
  </si>
  <si>
    <t xml:space="preserve">-2.424556541419433,43.32016860945564,0</t>
  </si>
  <si>
    <t xml:space="preserve">-2.426894641302186,43.31984715950857,0</t>
  </si>
  <si>
    <t xml:space="preserve">Iñaki Deuna 42A</t>
  </si>
  <si>
    <t xml:space="preserve">-2.428792592157815,43.32099312128612,0</t>
  </si>
  <si>
    <t xml:space="preserve">Iturribarri kalea 6</t>
  </si>
  <si>
    <t xml:space="preserve">-2.431188897452649,43.32147845546604,0</t>
  </si>
  <si>
    <t xml:space="preserve">Kamiñazpi irteerako autobus geltokia  43°19'16.8"N 2°26'00.7"W</t>
  </si>
  <si>
    <t xml:space="preserve">-2.433549279352744,43.32131895117723,0</t>
  </si>
  <si>
    <t xml:space="preserve">Kamiñazpi bidea (Ondarroako kartela baino 30m aurrerago)         43°19'15.3"N 2°26'10.7"W</t>
  </si>
  <si>
    <t xml:space="preserve">-2.436212683513622,43.32086169478529,0</t>
  </si>
  <si>
    <t xml:space="preserve">Kamiñazpi bidea (Azulejoan Ondarroa jartzen duen etxe parean)  43°19'19.8"N 2°26'18.8"W</t>
  </si>
  <si>
    <t xml:space="preserve">-2.43853900342145,43.32217078434225,0</t>
  </si>
  <si>
    <t xml:space="preserve">Errenteria auzoa  (Esconbrera zegoen tokian) 43°19'20.8"N 2°26'30.2"W</t>
  </si>
  <si>
    <t xml:space="preserve">-2.441697745560574,43.32241262325785,0</t>
  </si>
  <si>
    <t xml:space="preserve">Errenteria auzoa (zubi parean) 43°19'19.4"N 2°26'39.1"W</t>
  </si>
  <si>
    <t xml:space="preserve">-2.444265332420219,43.3220264962462,0</t>
  </si>
  <si>
    <t xml:space="preserve">Errenteria auzoa (Saneamentos Ondarroa pasata) 43°19'13.6"N 2°26'46.4"W</t>
  </si>
  <si>
    <t xml:space="preserve">-2.446202135113794,43.32044120504828,0</t>
  </si>
  <si>
    <t xml:space="preserve">Asterrika auzoa (Barianteko bidegurutzea) 43°19'09.4"N 2°26'56.1"W</t>
  </si>
  <si>
    <t xml:space="preserve">-2.448919679913665,43.31925609258631,0</t>
  </si>
  <si>
    <t xml:space="preserve">BI-633   km 56,89      43°19'09.9"N 2°27'07.2"W</t>
  </si>
  <si>
    <t xml:space="preserve">-2.451971780313879,43.31944322944907,0</t>
  </si>
  <si>
    <t xml:space="preserve">BERRIATUA</t>
  </si>
  <si>
    <t xml:space="preserve">BI-633 km 56,64     (gardotzako autobus geltokia) 43°19'10.3"N 2°27'18.8"W</t>
  </si>
  <si>
    <t xml:space="preserve">-2.455248103128928,43.31953068742101,0</t>
  </si>
  <si>
    <t xml:space="preserve">BI-633  km 55,64     43°18'49.0"N 2°27'36.2"W / Erribera auzoa 121</t>
  </si>
  <si>
    <t xml:space="preserve">-2.460051755137735,43.31362496100327,0</t>
  </si>
  <si>
    <t xml:space="preserve">BI-633, Erribera auzoa 22</t>
  </si>
  <si>
    <t xml:space="preserve">-2.469436872035256,43.3085707810922,0</t>
  </si>
  <si>
    <t xml:space="preserve">BI-633  km 53,37  43°18'01.3"N 2°28'21.7"W</t>
  </si>
  <si>
    <t xml:space="preserve">-2.472639760397995,43.30030377469484,0</t>
  </si>
  <si>
    <t xml:space="preserve">MARKINA-XEMEIN</t>
  </si>
  <si>
    <t xml:space="preserve">BI-633  km 52,37   / Barrio Ubilla Urberuaga, 24A</t>
  </si>
  <si>
    <t xml:space="preserve">-2.47911147675496,43.29320095302619,0</t>
  </si>
  <si>
    <t xml:space="preserve">BI-633  km 52,05  / Barrio Ubilla Urberuaga, 24</t>
  </si>
  <si>
    <t xml:space="preserve">-2.482830363016,43.29214314424306,0</t>
  </si>
  <si>
    <t xml:space="preserve">BI-633  km 51,8 /  43°17'34.0"N 2°29'09.4"W</t>
  </si>
  <si>
    <t xml:space="preserve">-2.48591176567956,43.29278445569884,0</t>
  </si>
  <si>
    <t xml:space="preserve">BI-633  km 51,45  / 43°17'23.3"N 2°29'13.2"W</t>
  </si>
  <si>
    <t xml:space="preserve">-2.48697978972731,43.28979062363875,0</t>
  </si>
  <si>
    <t xml:space="preserve">BI-633 km 51,1  / 43°17'15.1"N 2°29'23.0"W</t>
  </si>
  <si>
    <t xml:space="preserve">-2.489667414629212,43.28752985799598,0</t>
  </si>
  <si>
    <t xml:space="preserve">BI-633 km 50,775     / 43°17'18.5"N 2°29'35.0"W</t>
  </si>
  <si>
    <t xml:space="preserve">-2.493029182149233,43.28843331086153,0</t>
  </si>
  <si>
    <t xml:space="preserve">BI-633  km 50,44 (GARBIGUNEKO ATE PAREAN) / 43°17'09.7"N 2°29'41.2"W</t>
  </si>
  <si>
    <t xml:space="preserve">-2.494826846614599,43.28594495925176,0</t>
  </si>
  <si>
    <t xml:space="preserve">BI-633  km 50,11   (KANTERA PAREKO ZUBI ERDIAN) /  43°16'59.0"N 2°29'44.7"W</t>
  </si>
  <si>
    <t xml:space="preserve">-2.495745512653349,43.28302926270759,0</t>
  </si>
  <si>
    <t xml:space="preserve">BI-633 km 49,78 (GASOLINDEGI PAREAN) /  43°16'48.6"N 2°29'45.9"W</t>
  </si>
  <si>
    <t xml:space="preserve">-2.496052889549925,43.28008403968754,0</t>
  </si>
  <si>
    <t xml:space="preserve">BI-633 km 49,45  (Suhiltzaile base parean) / 43°16'37.4"N 2°29'47.0"W</t>
  </si>
  <si>
    <t xml:space="preserve">-2.496410622469412,43.27705203790124,0</t>
  </si>
  <si>
    <t xml:space="preserve">BI-633 km 49,12  (Skatepark parean) /  43°16'26.8"N 2°29'49.1"W</t>
  </si>
  <si>
    <t xml:space="preserve">-2.496908526459709,43.2741314617041,0</t>
  </si>
  <si>
    <t xml:space="preserve">Bekobenta kalea 10</t>
  </si>
  <si>
    <t xml:space="preserve">-2.49729613540461,43.27119998201009,0</t>
  </si>
  <si>
    <t xml:space="preserve">Aldaola kalea 6</t>
  </si>
  <si>
    <t xml:space="preserve">-2.499316513457868,43.26883648991236,0</t>
  </si>
  <si>
    <t xml:space="preserve">Frai bartolome paza (garage parean)</t>
  </si>
  <si>
    <t xml:space="preserve">-2.499490997318437,43.2669924047504,0</t>
  </si>
  <si>
    <t xml:space="preserve">Artibai kalea 6-4 (tunel parean)</t>
  </si>
  <si>
    <t xml:space="preserve">-2.496828181753281,43.26778799820475,0</t>
  </si>
  <si>
    <t xml:space="preserve">Abesua kalea (Horreo parean)</t>
  </si>
  <si>
    <t xml:space="preserve">-2.497212295910802,43.26616806002908,0</t>
  </si>
  <si>
    <t xml:space="preserve">Erdotza hiribidea (iturritxu kalea)  43°15'57.3"N 2°30'00.7"W</t>
  </si>
  <si>
    <t xml:space="preserve">-2.500264229359473,43.26591655381328,0</t>
  </si>
  <si>
    <t xml:space="preserve">Erdotza hiribidea 29</t>
  </si>
  <si>
    <t xml:space="preserve">-2.504398765031433,43.2654220252996,0</t>
  </si>
  <si>
    <t xml:space="preserve">BI-3448  Lekoitz bidea (bizikletentzako informazio kartel parean)  /  43°15'57.1"N 2°30'22.7"W</t>
  </si>
  <si>
    <t xml:space="preserve">-2.506392859348093,43.26579368398668,0</t>
  </si>
  <si>
    <t xml:space="preserve">BI-3448 km 51,12 Lekoitz bidea (bizi informazio kartela baino 100m beherago) /  43°16'00.8"N 2°30'33.9"W</t>
  </si>
  <si>
    <t xml:space="preserve">-2.509407738246386,43.26688598349978,0</t>
  </si>
  <si>
    <t xml:space="preserve">BI-3448 km 50,79  Lekoitz bidea /  43°15'59.6"N 2°30'49.1"W</t>
  </si>
  <si>
    <t xml:space="preserve">-2.513614538400704,43.26654041438657,0</t>
  </si>
  <si>
    <t xml:space="preserve">BI-3448 km 50,46   Lekoitz bidea / 43°16'01.0"N 2°31'03.8"W</t>
  </si>
  <si>
    <t xml:space="preserve">-2.517670764415774,43.26692838617053,0</t>
  </si>
  <si>
    <t xml:space="preserve">BI-3448 km 50,13    Lekoitz bidea (Meabe) / 43°16'04.4"N 2°31'16.9"W</t>
  </si>
  <si>
    <t xml:space="preserve">-2.521392727327757,43.26790085569233,0</t>
  </si>
  <si>
    <t xml:space="preserve">BI-3448 km 49,81  Lekoitz bidea /  43°16'07.7"N 2°31'30.1"W</t>
  </si>
  <si>
    <t xml:space="preserve">-2.524983804268839,43.26878920887319,0</t>
  </si>
  <si>
    <t xml:space="preserve">BI-3448 km 49,48  Lekoitz bidea / 43°16'12.6"N 2°31'43.4"W</t>
  </si>
  <si>
    <t xml:space="preserve">-2.528717859716845,43.27014945371776,0</t>
  </si>
  <si>
    <t xml:space="preserve">BI-3448 km 49,13 Lekoitz bidea / 43°16'18.2"N 2°31'56.3"W</t>
  </si>
  <si>
    <t xml:space="preserve">-2.532327589155103,43.27172252207434,0</t>
  </si>
  <si>
    <t xml:space="preserve">BI-3448 km 48,81   Lekoitz bidea /  43°16'22.2"N 2°32'10.1"W</t>
  </si>
  <si>
    <t xml:space="preserve">-2.536104727407303,43.27283372092689,0</t>
  </si>
  <si>
    <t xml:space="preserve">BI-3448 km 48,48 Lekoitz bidea / 43°16'27.4"N 2°32'22.6"W</t>
  </si>
  <si>
    <t xml:space="preserve">-2.539606705415224,43.274255365876,0</t>
  </si>
  <si>
    <t xml:space="preserve">BI-3448 km 47,93 Lekoitz bidea (Beherantz)  / 43°16'36.8"N 2°32'32.3"W</t>
  </si>
  <si>
    <t xml:space="preserve">-2.542358581216286,43.27687834717845,0</t>
  </si>
  <si>
    <t xml:space="preserve">BI-3448 km 47,45 Lekoitz bidea (Beherantz)  / 43°16'48.6"N 2°32'25.3"W</t>
  </si>
  <si>
    <t xml:space="preserve">-2.540389053351608,43.28015040175957,0</t>
  </si>
  <si>
    <t xml:space="preserve">BI-3448 km 46,94 Lekoitz bidea (Malats auzora heltzen)   / 43°16'59.5"N 2°32'33.6"W</t>
  </si>
  <si>
    <t xml:space="preserve">-2.542792047306438,43.28320671308803,0</t>
  </si>
  <si>
    <t xml:space="preserve">AULESTI</t>
  </si>
  <si>
    <t xml:space="preserve">BI-3448 km 46,43 Lekoitz bidea (Malats auzoa pasata)  / 43°16'60.0"N 2°32'50.6"W</t>
  </si>
  <si>
    <t xml:space="preserve">-2.547329153405571,43.28325884190505,0</t>
  </si>
  <si>
    <t xml:space="preserve">BI-3448 km 45,93 Lekoitz bidea (Malats eta Zubero bide erdian)  / 43°17'09.1"N 2°33'06.1"W</t>
  </si>
  <si>
    <t xml:space="preserve">-2.551697588715898,43.28586576715986,0</t>
  </si>
  <si>
    <t xml:space="preserve">BI-3448 km 45,42 Lekoitz bidea (Zubero auzora heltzen)  / 43°17'15.0"N 2°33'21.9"W</t>
  </si>
  <si>
    <t xml:space="preserve">-2.555945476205968,43.28748966670781,0</t>
  </si>
  <si>
    <t xml:space="preserve">BI-3448 km 44,91 Lekoitz bidea (Zubero auzoa pasata)  /  43°17'19.7"N 2°33'35.8"W</t>
  </si>
  <si>
    <t xml:space="preserve">-2.559955462393812,43.28882112965901,0</t>
  </si>
  <si>
    <t xml:space="preserve">BI-3448 km 44,4 Lekoitz bidea /  43°17'31.3"N 2°33'45.3"W</t>
  </si>
  <si>
    <t xml:space="preserve">-2.562603593444164,43.29203601597712,0</t>
  </si>
  <si>
    <t xml:space="preserve">BI-3448 km 43,9 Lekoitz bidea (Eleizkale kalea 8)  /  43°17'38.2"N 2°33'38.6"W</t>
  </si>
  <si>
    <t xml:space="preserve">-2.560689327598167,43.29387918713053,0</t>
  </si>
  <si>
    <t xml:space="preserve">Eleizkale Kalea, 10 (frontoi parean)</t>
  </si>
  <si>
    <t xml:space="preserve">-2.56315545958388,43.2960657114299,0</t>
  </si>
  <si>
    <t xml:space="preserve">Aulesti kalea 1</t>
  </si>
  <si>
    <t xml:space="preserve">-2.561427176932068,43.29823316754022,0</t>
  </si>
  <si>
    <t xml:space="preserve">BI-3447  km 44,4 /  43°18'00.9"N 2°33'21.6"W</t>
  </si>
  <si>
    <t xml:space="preserve">-2.555993429145768,43.3002626435723,0</t>
  </si>
  <si>
    <t xml:space="preserve">BI-3447 km 44,9  / 43°18'06.6"N 2°33'01.2"W</t>
  </si>
  <si>
    <t xml:space="preserve">-2.550376305355175,43.30180759519894,0</t>
  </si>
  <si>
    <t xml:space="preserve">BI-3447 km 45,9 / 43°18'29.6"N 2°32'33.8"W</t>
  </si>
  <si>
    <t xml:space="preserve">-2.542621499105176,43.30828215729813,0</t>
  </si>
  <si>
    <t xml:space="preserve">BI-3447 km 46,9 (San Anton auzoa) / 43°19'00.5"N 2°32'27.8"W</t>
  </si>
  <si>
    <t xml:space="preserve">-2.541017939738994,43.31677664532261,0</t>
  </si>
  <si>
    <t xml:space="preserve">GIZABURUAGA</t>
  </si>
  <si>
    <t xml:space="preserve">BI-3447 km 47,9 (Bengolea dorretxera hetzen) 43°19'32.6"N 2°32'34.9"W</t>
  </si>
  <si>
    <t xml:space="preserve">-2.543030016244313,43.32564787577005,0</t>
  </si>
  <si>
    <t xml:space="preserve">BI-3447 km 48,4 (Okamika industriagunea) / 43°19'48.4"N 2°32'35.3"W</t>
  </si>
  <si>
    <t xml:space="preserve">-2.543111741133519,43.33014574585932,0</t>
  </si>
  <si>
    <t xml:space="preserve">BI-3447 km 48,9  /  Larraigana Kalea, 4</t>
  </si>
  <si>
    <t xml:space="preserve">-2.537719569995922,43.33088342376972,0</t>
  </si>
  <si>
    <t xml:space="preserve">BI-3447  km 49,4 / 43°20'02.2"N 2°32'02.2"W</t>
  </si>
  <si>
    <t xml:space="preserve">-2.533983046262271,43.33394265126547,0</t>
  </si>
  <si>
    <t xml:space="preserve">BI-3447 km 49,9  /   (Lariz auzora heltzen) /  43°20'15.1"N 2°31'49.7"W</t>
  </si>
  <si>
    <t xml:space="preserve">-2.530492500570114,43.33743995709597,0</t>
  </si>
  <si>
    <t xml:space="preserve">BI-3447 km 50,9   / 43°20'25.4"N 2°31'09.6"W</t>
  </si>
  <si>
    <t xml:space="preserve">-2.519282547829179,43.34035003533753,0</t>
  </si>
  <si>
    <t xml:space="preserve">AMOROTO</t>
  </si>
  <si>
    <t xml:space="preserve">BI-3447 km 51,9  (Lea ibaia zubira heltzen) / 43°20'25.0"N 2°30'55.2"W
</t>
  </si>
  <si>
    <t xml:space="preserve">-2.515445351308281,43.34021402078626,0</t>
  </si>
  <si>
    <t xml:space="preserve">BI-2405 km 63,94  (Ugaran Auzoa, 9) / 43°20'38.9"N 2°30'17.2"W</t>
  </si>
  <si>
    <t xml:space="preserve">-2.504701616489275,43.34413213942576,0</t>
  </si>
  <si>
    <t xml:space="preserve">LEKEITIO</t>
  </si>
  <si>
    <t xml:space="preserve">BI-2405 km 64,98  (Ospitale zahar eta arropain 14  bide erdian)  / 43°21'04.1"N 2°30'23.1"W</t>
  </si>
  <si>
    <t xml:space="preserve">-2.506377714045791,43.35112574094411,0</t>
  </si>
  <si>
    <t xml:space="preserve">BI-2405 km 65,5 (Ur araztegiko iskinan) /  43°21'16.4"N 2°30'14.9"W</t>
  </si>
  <si>
    <t xml:space="preserve">-2.504113655065926,43.35455729108194,0</t>
  </si>
  <si>
    <t xml:space="preserve">Iñigo artieta etorbidea 4</t>
  </si>
  <si>
    <t xml:space="preserve">-2.506275846783066,43.3582314187311,0</t>
  </si>
  <si>
    <t xml:space="preserve">Atea kalea 14</t>
  </si>
  <si>
    <t xml:space="preserve">-2.505491027531299,43.36120331888303,0</t>
  </si>
  <si>
    <t xml:space="preserve">San Kristobal enparantza (Eskolapeko bidegurutzean)</t>
  </si>
  <si>
    <t xml:space="preserve">-2.504768232321994,43.36377307876817,0</t>
  </si>
  <si>
    <t xml:space="preserve">Txatxo kaia  /  43°21'49.9"N 2°30'07.6"W</t>
  </si>
  <si>
    <t xml:space="preserve">-2.502109873564521,43.36388840875004,0</t>
  </si>
  <si>
    <t xml:space="preserve">Txatxo kaia (Arrantzale kofradia parean / Talako)</t>
  </si>
  <si>
    <t xml:space="preserve">-2.50032472620122,43.36581295010373,0</t>
  </si>
  <si>
    <t xml:space="preserve">Pascual Abaroa etorbidea 26 BIS</t>
  </si>
  <si>
    <t xml:space="preserve">-2.502712731414671,43.36589209003727,0</t>
  </si>
  <si>
    <t xml:space="preserve">Santa Katalina Ibilpidea 21 </t>
  </si>
  <si>
    <t xml:space="preserve">-2.50385559506267,43.3676128385337,0</t>
  </si>
  <si>
    <t xml:space="preserve">Eusebio Maria de Azkue Kalea 4 (Artez fisio parean)</t>
  </si>
  <si>
    <t xml:space="preserve">-2.505063291007769,43.36543547372969,0</t>
  </si>
  <si>
    <t xml:space="preserve">Sabino Arana hiribidea 25 (Correos/Eroski)</t>
  </si>
  <si>
    <t xml:space="preserve">-2.507992567254655,43.3638239240051,0</t>
  </si>
  <si>
    <t xml:space="preserve">BI-3438 (P1 parkinaren sarrera parean) / 43°21'48.6"N 2°30'41.4"W</t>
  </si>
  <si>
    <t xml:space="preserve">-2.511575824325135,43.36354278342161,0</t>
  </si>
  <si>
    <t xml:space="preserve">BI-3218  km 52,9  /  43°22'01.0"N 2°30'54.5"W</t>
  </si>
  <si>
    <t xml:space="preserve">-2.515063580087054,43.36691700961281,0</t>
  </si>
  <si>
    <t xml:space="preserve">BI-3218 km 52,4 (Gardata-artika auzo parean) / 43°21'54.0"N 2°31'13.5"W</t>
  </si>
  <si>
    <t xml:space="preserve">-2.520389507250795,43.36497936936413,0</t>
  </si>
  <si>
    <t xml:space="preserve">BI-3218 km 51,9  (zatikako bidegurutzera heltzen)  /  43°21'41.3"N 2°31'17.7"W</t>
  </si>
  <si>
    <t xml:space="preserve">-2.521555407278927,43.3614324686923,0</t>
  </si>
  <si>
    <t xml:space="preserve">ISPASTER</t>
  </si>
  <si>
    <t xml:space="preserve">BI-3218 km 51,4 / 43°21'27.6"N 2°31'25.3"W</t>
  </si>
  <si>
    <t xml:space="preserve">-2.523661599727775,43.3576830250697,0</t>
  </si>
  <si>
    <t xml:space="preserve">BI-3218 km 50,9 (Ispasterrerako bidegurutzean)  /  43°21'24.4"N 2°31'45.1"W</t>
  </si>
  <si>
    <t xml:space="preserve">-2.529194413557324,43.35675216921562,0</t>
  </si>
  <si>
    <t xml:space="preserve">Kortazar auzoa (bidea zabaltzen hasten den tokian) /  43°21'33.1"N 2°32'02.4"W</t>
  </si>
  <si>
    <t xml:space="preserve">-2.53428158450137,43.3592160485188,0</t>
  </si>
  <si>
    <t xml:space="preserve">Larrinaga auzoa (Iñigo Egiluz plaza, 2 parean) </t>
  </si>
  <si>
    <t xml:space="preserve">-2.545689208716584,43.36224413011842,0</t>
  </si>
  <si>
    <t xml:space="preserve">BI-3238 km 53 parean (Mendazoa auzoa) /  43°21'50.7"N 2°33'24.5"W</t>
  </si>
  <si>
    <t xml:space="preserve">-2.556673230242352,43.36398548221693,0</t>
  </si>
  <si>
    <t xml:space="preserve">EA</t>
  </si>
  <si>
    <t xml:space="preserve">BI – 3481 Ispasterretik EAn sartzeko bidegurutzea, autobus geltokia</t>
  </si>
  <si>
    <t xml:space="preserve">-2.560851742679831,43.36771951922509,0</t>
  </si>
  <si>
    <t xml:space="preserve">BI - 3481  43°22'26.8"N 2°33'53.3"W</t>
  </si>
  <si>
    <t xml:space="preserve">-2.565118415776752,43.3741602946903,0</t>
  </si>
  <si>
    <t xml:space="preserve">BI – 3481 Olabe auzoa 43°22'41.2"N 2°34'24.1"W</t>
  </si>
  <si>
    <t xml:space="preserve">-2.573184186644846,43.37812234506563,0</t>
  </si>
  <si>
    <t xml:space="preserve">BI -3481 43°22'57.3"N 2°34'42.2"W</t>
  </si>
  <si>
    <t xml:space="preserve">-2.57826091433496,43.38255637508949,0</t>
  </si>
  <si>
    <t xml:space="preserve">Bidebarri kalea 22 </t>
  </si>
  <si>
    <t xml:space="preserve">-2.584781190479096,43.37822583927154,0</t>
  </si>
  <si>
    <t xml:space="preserve">BI- 3238 Angelutxu auzoaren kartelean </t>
  </si>
  <si>
    <t xml:space="preserve">-2.593009060002159,43.37989979286797,0</t>
  </si>
  <si>
    <t xml:space="preserve">BI -3238 KM45 </t>
  </si>
  <si>
    <t xml:space="preserve">-2.604739706726734,43.38095729458896,0</t>
  </si>
  <si>
    <t xml:space="preserve">40 BI 3238 Natxitua </t>
  </si>
  <si>
    <t xml:space="preserve">-2.616523114559641,43.38148130504004,0</t>
  </si>
  <si>
    <t xml:space="preserve">IBARRANGELU</t>
  </si>
  <si>
    <t xml:space="preserve">BI 3238       43°23'15.4"N 2°37'17.2"W</t>
  </si>
  <si>
    <t xml:space="preserve">-2.621862095169906,43.38784570799381,0</t>
  </si>
  <si>
    <t xml:space="preserve">BI 3238 (Ibarrangeluko kartelaren parean) 43°23'29.5"N 2°37'52.9"W</t>
  </si>
  <si>
    <t xml:space="preserve">-2.63134211048643,43.39154487087876,0</t>
  </si>
  <si>
    <t xml:space="preserve">20 BI 2237 herritik irteten
</t>
  </si>
  <si>
    <t xml:space="preserve">-2.632080208607502,43.3867834062068,0</t>
  </si>
  <si>
    <t xml:space="preserve">42 BI 2237</t>
  </si>
  <si>
    <t xml:space="preserve">-2.634475333369415,43.37863817026751,0</t>
  </si>
  <si>
    <t xml:space="preserve">GAUTEGIZ-ARTEAGA</t>
  </si>
  <si>
    <t xml:space="preserve">BI 2237 (Nekazal turismoaren parean) </t>
  </si>
  <si>
    <t xml:space="preserve">-2.637805443997707,43.36990335235352,0</t>
  </si>
  <si>
    <t xml:space="preserve">BI 2237 KM 40 eta gero (garbigunea eta gero) </t>
  </si>
  <si>
    <t xml:space="preserve">-2.639436041832214,43.36194820815368,0</t>
  </si>
  <si>
    <t xml:space="preserve">BI 3226   43°21'33.4"N 2°38'44.6"W (MURUETAGANE LABURRETIK JAISTEN)</t>
  </si>
  <si>
    <t xml:space="preserve">-2.645257412855433,43.35918066311987,0</t>
  </si>
  <si>
    <t xml:space="preserve">21 Mendialdua auzoa Muruetagane jaisten (kurba itxiaren aurreko kurba baino lehen) </t>
  </si>
  <si>
    <t xml:space="preserve">-2.649540391633989,43.35770226701025,0</t>
  </si>
  <si>
    <t xml:space="preserve">13 Mendialdua auzoa (kontainerrak eta gero) </t>
  </si>
  <si>
    <t xml:space="preserve">-2.649760808571531,43.35587067853722,0</t>
  </si>
  <si>
    <t xml:space="preserve">Zelaieta kalea Montorre ikastetxe parean </t>
  </si>
  <si>
    <t xml:space="preserve">-2.650341779913416,43.35397422294558,0</t>
  </si>
  <si>
    <t xml:space="preserve">Zelaieta Kalea 34 taberna parean </t>
  </si>
  <si>
    <t xml:space="preserve">-2.651712806222918,43.34989992635118,0</t>
  </si>
  <si>
    <t xml:space="preserve">8 BI 2238 biribilgunetik ateratzen </t>
  </si>
  <si>
    <t xml:space="preserve">-2.653234416704682,43.3453071658944,0</t>
  </si>
  <si>
    <t xml:space="preserve">KORTEZUBI </t>
  </si>
  <si>
    <t xml:space="preserve">BI 2238 Herriaren muga Aparkalekuaren parean </t>
  </si>
  <si>
    <t xml:space="preserve">-2.654497721316282,43.34143808201937,0</t>
  </si>
  <si>
    <t xml:space="preserve">BI 2238 Marko Pollorako kurtzean </t>
  </si>
  <si>
    <t xml:space="preserve">-2.654890670773695,43.33650917055353,0</t>
  </si>
  <si>
    <t xml:space="preserve">BI 2238 Idokiliz tontorrean</t>
  </si>
  <si>
    <t xml:space="preserve">-2.657020473004073,43.3326377395987,0</t>
  </si>
  <si>
    <t xml:space="preserve">BI 2238 Anbekoetxe parean </t>
  </si>
  <si>
    <t xml:space="preserve">-2.660264391268768,43.32931019697075,0</t>
  </si>
  <si>
    <t xml:space="preserve">20 BI 2238 </t>
  </si>
  <si>
    <t xml:space="preserve">-2.665479956856611,43.32718688020447,0</t>
  </si>
  <si>
    <t xml:space="preserve">ARRATZU </t>
  </si>
  <si>
    <t xml:space="preserve">Barrutia auzoa suhiltzaileen parean </t>
  </si>
  <si>
    <t xml:space="preserve">-2.668448250797213,43.32340531235805,0</t>
  </si>
  <si>
    <t xml:space="preserve">GERNIKA-LUMO</t>
  </si>
  <si>
    <t xml:space="preserve">Olesko biribilgunean </t>
  </si>
  <si>
    <t xml:space="preserve">-2.666791358488538,43.31987036667254,0</t>
  </si>
  <si>
    <t xml:space="preserve">Gernikako Ospitale aurrean</t>
  </si>
  <si>
    <t xml:space="preserve">-2.671949572334076,43.31892194435642,0</t>
  </si>
  <si>
    <t xml:space="preserve">Mertzede Ikastetxearen aurrean</t>
  </si>
  <si>
    <t xml:space="preserve">-2.674755151972465,43.31789193583178,0</t>
  </si>
  <si>
    <t xml:space="preserve">Don tello kalea 13c San Juan ibarra plaza parean</t>
  </si>
  <si>
    <t xml:space="preserve">-2.676862555827848,43.31749940123926,0</t>
  </si>
  <si>
    <t xml:space="preserve">Carlos Gangoiti kalea San Fidel Ikastolaren parean </t>
  </si>
  <si>
    <t xml:space="preserve">-2.678888314819611,43.3173622413406,0</t>
  </si>
  <si>
    <t xml:space="preserve">Artekale Kalea Udaletxearen aurrean </t>
  </si>
  <si>
    <t xml:space="preserve">-2.678252877383431,43.31539534397412,0</t>
  </si>
  <si>
    <t xml:space="preserve">Juan Kalzada Kalea Alai taberna aurrean </t>
  </si>
  <si>
    <t xml:space="preserve">-2.678318151268029,43.31310589483301,0</t>
  </si>
  <si>
    <t xml:space="preserve">Karmelo Etxegarai kalea  Segundo Olaeta musika eskola aurrean </t>
  </si>
  <si>
    <t xml:space="preserve">-2.678979073545116,43.31212764529171,0</t>
  </si>
  <si>
    <t xml:space="preserve">Allende Salazar kalea  Andra Mari elizaren aurrean </t>
  </si>
  <si>
    <t xml:space="preserve">-2.679469227666946,43.31441012582065,0</t>
  </si>
  <si>
    <t xml:space="preserve">Artekale Kalea Udaletxearen aurrean (bigarren buelta) </t>
  </si>
  <si>
    <t xml:space="preserve">-2.678344442757534,43.31535685363561,0</t>
  </si>
  <si>
    <t xml:space="preserve">Juan Kalzada Alai taberna aurrean  (bigarren buelta) </t>
  </si>
  <si>
    <t xml:space="preserve">-2.678374011053926,43.31311279066597,0</t>
  </si>
  <si>
    <t xml:space="preserve">Askatasuna kalea Dona Pizza aurrean </t>
  </si>
  <si>
    <t xml:space="preserve">-2.678998200652334,43.31104273970141,0</t>
  </si>
  <si>
    <t xml:space="preserve">Juan Kalzada kalea Mendiondo ogitegiaren aurrean </t>
  </si>
  <si>
    <t xml:space="preserve">-2.679927582157229,43.30881868693871,0</t>
  </si>
  <si>
    <t xml:space="preserve">Juan Kalzada kalea Alboka tabernaren aurrean </t>
  </si>
  <si>
    <t xml:space="preserve">-2.681110215509777,43.30674202360716,0</t>
  </si>
  <si>
    <t xml:space="preserve">Iparragirre kalea Tren geltokian lurgorrin</t>
  </si>
  <si>
    <t xml:space="preserve">-2.680370806942782,43.30678084468317,0</t>
  </si>
  <si>
    <t xml:space="preserve">Iparragirre kalea Lidl supermerkatuaren parean </t>
  </si>
  <si>
    <t xml:space="preserve">-2.679141384444167,43.30884626366865,0</t>
  </si>
  <si>
    <t xml:space="preserve">Iparragirre kalea TDG Talleres de Gernika parean</t>
  </si>
  <si>
    <t xml:space="preserve">-2.677713483168458,43.31141044708657,0</t>
  </si>
  <si>
    <t xml:space="preserve">Iparragirre kalea Autobus geltoki printzipalean </t>
  </si>
  <si>
    <t xml:space="preserve">-2.676764593949569,43.31377508537961,0</t>
  </si>
  <si>
    <t xml:space="preserve">Don tello kalea 7 Merkatu Plazaren aurrean </t>
  </si>
  <si>
    <t xml:space="preserve">-2.675835044159958,43.31588245498338,0</t>
  </si>
  <si>
    <t xml:space="preserve">Don tello kalea 19-17 Estatua Agonia del Fuego </t>
  </si>
  <si>
    <t xml:space="preserve">-2.677180075459755,43.31796143889191,0</t>
  </si>
  <si>
    <t xml:space="preserve">Carlos Gangoiti kalea 21-19 Tabera Irlandesaren aurrean </t>
  </si>
  <si>
    <t xml:space="preserve">-2.678694005794781,43.31909775480108,0</t>
  </si>
  <si>
    <t xml:space="preserve">Carlos Gangoiti 39 aparkalekuaren parean </t>
  </si>
  <si>
    <t xml:space="preserve">-2.678363269354386,43.32154358308329,0</t>
  </si>
  <si>
    <t xml:space="preserve">FORUA</t>
  </si>
  <si>
    <t xml:space="preserve">Carlos Gangoiti kalea (Alcampo supermerkatuan)</t>
  </si>
  <si>
    <t xml:space="preserve">-2.677713808778107,43.32634829514348,0</t>
  </si>
  <si>
    <t xml:space="preserve">BI 2235 Egoitza eta geroko bidegurutzean </t>
  </si>
  <si>
    <t xml:space="preserve">-2.677125707797333,43.33085932411927,0</t>
  </si>
  <si>
    <t xml:space="preserve">BI 2235 Forua herrira sartzeko bidegurutzean </t>
  </si>
  <si>
    <t xml:space="preserve">-2.676534776679784,43.33456305156167,0</t>
  </si>
  <si>
    <t xml:space="preserve">BI 2235 43°20'19.8"N 2°40'35.9"W</t>
  </si>
  <si>
    <t xml:space="preserve">-2.676686552191553,43.33876471601013,0</t>
  </si>
  <si>
    <t xml:space="preserve">Bi 2235 43°20'35.2"N 2°40'42.3"W</t>
  </si>
  <si>
    <t xml:space="preserve">-2.678433647099117,43.34313289052199,0</t>
  </si>
  <si>
    <t xml:space="preserve">MURUETA </t>
  </si>
  <si>
    <t xml:space="preserve">BI 2235 43°20'52.3"N 2°40'50.1"W</t>
  </si>
  <si>
    <t xml:space="preserve">-2.680553978926373,43.34786558100021,0</t>
  </si>
  <si>
    <t xml:space="preserve">BI 2235 Murueta zentroko autobus geltokian </t>
  </si>
  <si>
    <t xml:space="preserve">-2.682340900355898,43.35118959386623,0</t>
  </si>
  <si>
    <t xml:space="preserve">BI 2235 Kamiñoko pasatu eta gero </t>
  </si>
  <si>
    <t xml:space="preserve">-2.686022045628204,43.35533904859901,0</t>
  </si>
  <si>
    <r>
      <rPr>
        <sz val="10"/>
        <rFont val="Verdana"/>
        <family val="2"/>
      </rPr>
      <t xml:space="preserve">BI 2235, 4  </t>
    </r>
    <r>
      <rPr>
        <b val="true"/>
        <sz val="10"/>
        <rFont val="Verdana"/>
        <family val="2"/>
      </rPr>
      <t xml:space="preserve">43°21'35.1"N 2°41'18.8"W</t>
    </r>
  </si>
  <si>
    <t xml:space="preserve">-2.688434118680677,43.35949441080164,0</t>
  </si>
  <si>
    <t xml:space="preserve">BI 2235 Muruetako Lorategiaren parean </t>
  </si>
  <si>
    <t xml:space="preserve">-2.691290473978214,43.36357263093301,0</t>
  </si>
  <si>
    <t xml:space="preserve">BI 2235 Ibaigune hotelaren parean </t>
  </si>
  <si>
    <t xml:space="preserve">-2.693041897351515,43.36604818065662,0</t>
  </si>
  <si>
    <t xml:space="preserve">BUSTURIA </t>
  </si>
  <si>
    <t xml:space="preserve">BI 2235 San Kristobal 30 </t>
  </si>
  <si>
    <t xml:space="preserve">-2.694442034161027,43.36808753890072,0</t>
  </si>
  <si>
    <t xml:space="preserve">33 Bi 2235 </t>
  </si>
  <si>
    <t xml:space="preserve">-2.696101852623691,43.37039966100675,0</t>
  </si>
  <si>
    <t xml:space="preserve">44 BI 2235 43°22'24.4"N 2°41'53.4"W</t>
  </si>
  <si>
    <t xml:space="preserve">-2.697879592414967,43.37301140599494,0</t>
  </si>
  <si>
    <t xml:space="preserve">BI 2235 San Bartolome autobus geltokia Ekoetxea </t>
  </si>
  <si>
    <t xml:space="preserve">-2.699312984982717,43.37624502494094,0</t>
  </si>
  <si>
    <t xml:space="preserve">25, BI 2235, Axpe-San Bartolome </t>
  </si>
  <si>
    <t xml:space="preserve">-2.699385379083441,43.37898343760648,0</t>
  </si>
  <si>
    <t xml:space="preserve">BI 2235 Axpeko autobus geltokia </t>
  </si>
  <si>
    <t xml:space="preserve">-2.698764560491157,43.38168256042626,0</t>
  </si>
  <si>
    <t xml:space="preserve">54 BI 2235, </t>
  </si>
  <si>
    <t xml:space="preserve">-2.697599237223445,43.38427216062778,0</t>
  </si>
  <si>
    <t xml:space="preserve">118 BI 2235 biribilgunea baino lehen </t>
  </si>
  <si>
    <t xml:space="preserve">-2.696045462283934,43.38764506071816,0</t>
  </si>
  <si>
    <t xml:space="preserve">SUKARRIETA </t>
  </si>
  <si>
    <t xml:space="preserve">Arana Goiri Tar Sabin bide zabala 16 </t>
  </si>
  <si>
    <t xml:space="preserve">-2.697729030618486,43.39548745021529,0</t>
  </si>
  <si>
    <t xml:space="preserve">MUNDAKA </t>
  </si>
  <si>
    <t xml:space="preserve">BI 2235, aldatzean semaforoa etxe laranjak parean     43°24'10.5"N 2°41'49.6"W</t>
  </si>
  <si>
    <t xml:space="preserve">-2.69708082931991,43.40292097211445,0</t>
  </si>
  <si>
    <t xml:space="preserve">BI 2235,  Lorategi kalea (Errekarako sarrera)     43°24'15.7"N 2°42'01.0"W</t>
  </si>
  <si>
    <t xml:space="preserve">-2.700262942288475,43.40435050033757,0</t>
  </si>
  <si>
    <t xml:space="preserve">Mallona alkatearen kalea 3, 43°24'20.6"N 2°41'53.1"W</t>
  </si>
  <si>
    <t xml:space="preserve">-2.698072722384024,43.4057172914711,0</t>
  </si>
  <si>
    <t xml:space="preserve">Florentino Larrinaga 1,  43°24'25.8"N 2°41'52.9"W</t>
  </si>
  <si>
    <t xml:space="preserve">-2.698016052729385,43.40715674041406,0</t>
  </si>
  <si>
    <t xml:space="preserve">Hotel Branka,  Goiko kalea 7  43°24'29.9"N 2°41'59.8"W</t>
  </si>
  <si>
    <t xml:space="preserve">-2.699944119040612,43.40829538282182,0</t>
  </si>
  <si>
    <t xml:space="preserve">Raimundo Abaroa  kalea 2  43°24'36.8"N 2°42'03.5"W</t>
  </si>
  <si>
    <t xml:space="preserve">-2.700969648286506,43.41021090579174,0</t>
  </si>
  <si>
    <t xml:space="preserve">BERMEO </t>
  </si>
  <si>
    <t xml:space="preserve">BI 2235 Mundaka-Bermeo errepidea (ezkerretara etxe zuria) 43°24'53.8"N 2°42'18.2"W</t>
  </si>
  <si>
    <t xml:space="preserve">-2.70506760901762,43.41494591642793,0</t>
  </si>
  <si>
    <t xml:space="preserve">BI 2235 Barna SA eta begiralekura sarrera, 43°25'03.3"N 2°42'35.7"W</t>
  </si>
  <si>
    <t xml:space="preserve">-2.709920806957834,43.41757229635004,0</t>
  </si>
  <si>
    <t xml:space="preserve">Txibitxiaga kalea, Guantanamoko etxeetara heldu baino lehenago 43°25'01.4"N 2°42'57.9"W</t>
  </si>
  <si>
    <t xml:space="preserve">-2.716083191641893,43.41704385469694,0</t>
  </si>
  <si>
    <t xml:space="preserve">Txibitxiaga 22 (etxe urdinak) 43°24'59.8"N 2°43'13.2"W</t>
  </si>
  <si>
    <t xml:space="preserve">-2.720320491138981,43.41661564472883,0</t>
  </si>
  <si>
    <t xml:space="preserve">Santamañe kalea 3, Laboral Kutxaren ondoko zebra bidea</t>
  </si>
  <si>
    <t xml:space="preserve">-2.723632280771913,43.41819455405226,0</t>
  </si>
  <si>
    <t xml:space="preserve">Zubiaur tar Kepa 10-12 (Lamera Txiki) 43°25'10.5"N 2°43'35.1"W</t>
  </si>
  <si>
    <t xml:space="preserve">-2.726420768058259,43.41958114865039,0</t>
  </si>
  <si>
    <t xml:space="preserve">Aritzatxu Bidea-Dolariaga 9 (antzinako Peugeot) 43°25'13.3"N 2°43'45.4"W</t>
  </si>
  <si>
    <t xml:space="preserve">-2.729288638955309,43.42036855326442,0</t>
  </si>
  <si>
    <t xml:space="preserve">Bizkaiko Jaurreria 5, 43°25'13.4"N 2°43'33.0"W</t>
  </si>
  <si>
    <t xml:space="preserve">-2.725826042215705,43.42037575254903,0</t>
  </si>
  <si>
    <t xml:space="preserve">Matxitxako Bidea 5, (Sagrado Corazon) 43°25'17.6"N 2°43'28.1"W</t>
  </si>
  <si>
    <t xml:space="preserve">-2.724469882076338,43.42154255908466,0</t>
  </si>
  <si>
    <t xml:space="preserve">Matxitxako Bidea (Kanposantoko eta Aritzatxuko sarreran erdian) 43°25'22.5"N 2°43'38.0"W</t>
  </si>
  <si>
    <t xml:space="preserve">-2.727231592471909,43.42291589059174,0</t>
  </si>
  <si>
    <t xml:space="preserve">Matxitxako Bidea 21 (etxe urdin barriak)  43°25'25.7"N 2°43'50.5"W</t>
  </si>
  <si>
    <t xml:space="preserve">-2.730706271193708,43.42380579426862,0</t>
  </si>
  <si>
    <t xml:space="preserve">Arene auzoa, (Ikastolako negutegia) 43°25'28.9"N 2°44'07.6"W</t>
  </si>
  <si>
    <t xml:space="preserve">-2.735445301915763,43.42469088208097,0</t>
  </si>
  <si>
    <t xml:space="preserve">Arene auzoa, kurba zarratuta heldu baino lehenago (Apraizen etxea)</t>
  </si>
  <si>
    <t xml:space="preserve">-2.739173302231293,43.42500699612825,0</t>
  </si>
  <si>
    <t xml:space="preserve">Arene auzoa, Sabin etxea eta San Juaneko Txosna 43°25'33.8"N 2°44'30.3"W</t>
  </si>
  <si>
    <t xml:space="preserve">-2.741752180424517,43.42604071210616,0</t>
  </si>
  <si>
    <t xml:space="preserve">Arene auzoa, Gibeleko taberna eta Burgorako sarrera artean 43°25'43.3"N 2°44'25.0"W</t>
  </si>
  <si>
    <t xml:space="preserve">-2.740289248312736,43.42869378176166,0</t>
  </si>
  <si>
    <t xml:space="preserve">Arene auzoa, kurbako merenderoa eta gero datorren zuzen gune erdian 43°25'55.6"N 2°44'44.1"W</t>
  </si>
  <si>
    <t xml:space="preserve">-2.745569547226228,43.4320982865113,0</t>
  </si>
  <si>
    <t xml:space="preserve">Arene auzoa, Talaiepe sarrera 43°26'21.9"N 2°45'01.1"W</t>
  </si>
  <si>
    <t xml:space="preserve">-2.750317787161116,43.43940927955865,0</t>
  </si>
  <si>
    <t xml:space="preserve">Arene auzoa, Enagas 43°26'45.9"N 2°45'18.3"W</t>
  </si>
  <si>
    <t xml:space="preserve">-2.755079871506582,43.44607554844232,0</t>
  </si>
  <si>
    <t xml:space="preserve">BI 3101 33km, 43°26'40.8"N 2°45'45.0"W</t>
  </si>
  <si>
    <t xml:space="preserve">-2.762500645812066,43.44465993237436,0</t>
  </si>
  <si>
    <t xml:space="preserve">BI 3101 Gibelorratzagako San Pelaio auzoa, goiko aparkalekua begiratokia 43°26'25.9"N 2°46'22.3"W</t>
  </si>
  <si>
    <t xml:space="preserve">-2.77285424277637,43.44051788507304,0</t>
  </si>
  <si>
    <t xml:space="preserve">BAKIO</t>
  </si>
  <si>
    <t xml:space="preserve">Gibelorratzagako San Pelaio auzoa 48370. Aparkalekua BI3101 errepidea </t>
  </si>
  <si>
    <t xml:space="preserve">Gibelorratzaga auzoa</t>
  </si>
  <si>
    <t xml:space="preserve">-2.783213676679697,43.43924222936695,0</t>
  </si>
  <si>
    <t xml:space="preserve">San Pelaio Auzoa. San Pelaio alde 76 bus geltokia    </t>
  </si>
  <si>
    <t xml:space="preserve">San Pelaio Auzoa </t>
  </si>
  <si>
    <t xml:space="preserve">-2.786955884365228,43.43383108412263,0</t>
  </si>
  <si>
    <t xml:space="preserve">San Pelaio begiratokia 2349 bus geltokia  </t>
  </si>
  <si>
    <t xml:space="preserve">Gibelorratzagako San Pelaio auzoa</t>
  </si>
  <si>
    <t xml:space="preserve">-2.799614198631216,43.43194824883238,0</t>
  </si>
  <si>
    <t xml:space="preserve">Bentalde 2094  bus geltokia  </t>
  </si>
  <si>
    <t xml:space="preserve">Olaskoetxe Irubide </t>
  </si>
  <si>
    <t xml:space="preserve">-2.811716329322549,43.42712567907142,0</t>
  </si>
  <si>
    <t xml:space="preserve">Egia Frontoia 2096 bus geltokia   </t>
  </si>
  <si>
    <t xml:space="preserve">Basigo Bide Nagusia</t>
  </si>
  <si>
    <t xml:space="preserve">-2.813292500117091,43.41835979954011,0</t>
  </si>
  <si>
    <t xml:space="preserve">Kurtzikene 2098 bus geltokia. Zintziri jatetxea  </t>
  </si>
  <si>
    <t xml:space="preserve">-2.813727883653014,43.40726217873053,0</t>
  </si>
  <si>
    <t xml:space="preserve">Mural ondoan dagoena     </t>
  </si>
  <si>
    <t xml:space="preserve">BI 2101. Km 24 munarria</t>
  </si>
  <si>
    <t xml:space="preserve">-2.807209129247653,43.39884360128622,0</t>
  </si>
  <si>
    <t xml:space="preserve">BOLALEKU sarreraren aurrean   </t>
  </si>
  <si>
    <t xml:space="preserve">BI 2101. Bakio bidea</t>
  </si>
  <si>
    <t xml:space="preserve">-2.799162602533449,43.39059259391766,0</t>
  </si>
  <si>
    <t xml:space="preserve">LARRAURI/MEÑAKA</t>
  </si>
  <si>
    <t xml:space="preserve">Ereñotzaga 2101 bus geltokia.  Baserri ondoan </t>
  </si>
  <si>
    <t xml:space="preserve">BI 2101. Bakio bidea. Emerando auzoa</t>
  </si>
  <si>
    <t xml:space="preserve">-2.801532977390956,43.38152836127593,0</t>
  </si>
  <si>
    <t xml:space="preserve">Bidebieta errotonda. Bidebieta jatetxean.  </t>
  </si>
  <si>
    <t xml:space="preserve">BI 2101. Emerando auzoa/Meñaka</t>
  </si>
  <si>
    <t xml:space="preserve">-2.801468264276619,43.37387885873149,0</t>
  </si>
  <si>
    <t xml:space="preserve">Errotondan  </t>
  </si>
  <si>
    <t xml:space="preserve">BI 2101 Larrauriko irteera</t>
  </si>
  <si>
    <t xml:space="preserve">-2.814302871389498,43.36515041944863,0</t>
  </si>
  <si>
    <t xml:space="preserve">MUNGIA</t>
  </si>
  <si>
    <t xml:space="preserve">BI 631 Markaida</t>
  </si>
  <si>
    <t xml:space="preserve">Elordui 2081 bus geltokia. Markaida bidegurutzea.     </t>
  </si>
  <si>
    <t xml:space="preserve">-2.824350630295314,43.36556057154387,0</t>
  </si>
  <si>
    <t xml:space="preserve">Km 20.5. Errebuelta pasata.    </t>
  </si>
  <si>
    <t xml:space="preserve">-2.829734250968035,43.36252488491824,0</t>
  </si>
  <si>
    <t xml:space="preserve">BI 631 Bermeo Bidea</t>
  </si>
  <si>
    <t xml:space="preserve">Trobika errotonda    </t>
  </si>
  <si>
    <t xml:space="preserve">-2.837286964058876,43.35743900388479,0</t>
  </si>
  <si>
    <t xml:space="preserve">Aritz Kalea</t>
  </si>
  <si>
    <t xml:space="preserve">Bermeo bidea bidegurutzean Alcampoko goiko sarrera    </t>
  </si>
  <si>
    <t xml:space="preserve">-2.841609521714478,43.35475205274579,0</t>
  </si>
  <si>
    <t xml:space="preserve">Arana Goiri’tar Sabin kalea</t>
  </si>
  <si>
    <t xml:space="preserve">Gamiz bidea errotonda.   </t>
  </si>
  <si>
    <t xml:space="preserve">-2.844553882946165,43.3513284826326,0</t>
  </si>
  <si>
    <t xml:space="preserve">Askatasun Etorbidea</t>
  </si>
  <si>
    <t xml:space="preserve">Trobika 2001 bus geltokia. Udaletxe aurrean  </t>
  </si>
  <si>
    <t xml:space="preserve">-2.846280974050076,43.35437237326632,0</t>
  </si>
  <si>
    <t xml:space="preserve">Elorduigoitia 5 </t>
  </si>
  <si>
    <t xml:space="preserve">3438 bus geltokia Ikigai aurrean     </t>
  </si>
  <si>
    <t xml:space="preserve">-2.846786007285118,43.35506197996438,0</t>
  </si>
  <si>
    <t xml:space="preserve">Landetxo kalea 4</t>
  </si>
  <si>
    <t xml:space="preserve">Euskaltegi berriaren aurrean    </t>
  </si>
  <si>
    <t xml:space="preserve">-2.851411632799849,43.356115734112,0</t>
  </si>
  <si>
    <t xml:space="preserve">Lauaxeta 3396 bus geltokia</t>
  </si>
  <si>
    <t xml:space="preserve">Herriko  Taberna aurrean     </t>
  </si>
  <si>
    <t xml:space="preserve">-2.850592329977163,43.3569134105506,0</t>
  </si>
  <si>
    <t xml:space="preserve">GATIKA</t>
  </si>
  <si>
    <t xml:space="preserve">Atxuri 3141 bus geltokia. Errotonda    </t>
  </si>
  <si>
    <t xml:space="preserve">Atxuri auzoa</t>
  </si>
  <si>
    <t xml:space="preserve">-2.859258636413771,43.35860087376912,0</t>
  </si>
  <si>
    <t xml:space="preserve">Sertutxa 3142 bus geltokia.    </t>
  </si>
  <si>
    <t xml:space="preserve">Sertutxa auzoa. BI 634</t>
  </si>
  <si>
    <t xml:space="preserve">-2.868144721892274,43.35953668357477,0</t>
  </si>
  <si>
    <t xml:space="preserve">Gatikako Udaletxeko aurreko errotonda.     </t>
  </si>
  <si>
    <t xml:space="preserve">Garai auzoa. BI 634</t>
  </si>
  <si>
    <t xml:space="preserve">-2.873608808016926,43.36290492836694,0</t>
  </si>
  <si>
    <t xml:space="preserve">Gatika-Maruri Jatabe errepidea </t>
  </si>
  <si>
    <t xml:space="preserve">Sertutxa Lubarrieta</t>
  </si>
  <si>
    <t xml:space="preserve">-2.87135709772911,43.36785466270359,0</t>
  </si>
  <si>
    <t xml:space="preserve">MARURI-JATABE</t>
  </si>
  <si>
    <t xml:space="preserve">Maruri-Jatabe kartela</t>
  </si>
  <si>
    <t xml:space="preserve">-2.868700303085055,43.37558076917392,0</t>
  </si>
  <si>
    <t xml:space="preserve">Edulis Jatetxe aurreko errotonda.</t>
  </si>
  <si>
    <t xml:space="preserve">BI 2120 errepidea</t>
  </si>
  <si>
    <t xml:space="preserve">-2.869334812407299,43.38115277929684,0</t>
  </si>
  <si>
    <t xml:space="preserve">Km 20 munarria</t>
  </si>
  <si>
    <t xml:space="preserve">BI 2120. Km 20 munarria</t>
  </si>
  <si>
    <t xml:space="preserve">-2.878144735514653,43.38442389530708,0</t>
  </si>
  <si>
    <t xml:space="preserve">Km 21 munarria</t>
  </si>
  <si>
    <t xml:space="preserve">BI 2120. Km 21 munarria</t>
  </si>
  <si>
    <t xml:space="preserve">-2.889349623742769,43.38888208445403,0</t>
  </si>
  <si>
    <t xml:space="preserve">LEMOIZ</t>
  </si>
  <si>
    <t xml:space="preserve">LEMOIZ, BI-2120 22KM</t>
  </si>
  <si>
    <t xml:space="preserve">URIBE KOSTA KARTELA</t>
  </si>
  <si>
    <t xml:space="preserve">-2.896966765220475,43.3942103878879,0</t>
  </si>
  <si>
    <t xml:space="preserve">LEMOIZ, BI-2120 22KM </t>
  </si>
  <si>
    <t xml:space="preserve">ESKUMAKO 1. SARRERA</t>
  </si>
  <si>
    <t xml:space="preserve">-2.902262974530459,43.39607798494399,0</t>
  </si>
  <si>
    <t xml:space="preserve">LEMOIZ, BI-2120 23KM </t>
  </si>
  <si>
    <t xml:space="preserve">BIHURGUNE ARRISKUTSUA ESKUMATARA</t>
  </si>
  <si>
    <t xml:space="preserve">-2.913317028433085,43.39953996241093,0</t>
  </si>
  <si>
    <t xml:space="preserve">GORLIZ</t>
  </si>
  <si>
    <t xml:space="preserve">MUNGIA BIDEA 27</t>
  </si>
  <si>
    <t xml:space="preserve">27. ETXEAREN PAREAN</t>
  </si>
  <si>
    <t xml:space="preserve">-2.924659000709653,43.40207003988326,0</t>
  </si>
  <si>
    <t xml:space="preserve">GORLIZ, BI-2120 25KM </t>
  </si>
  <si>
    <t xml:space="preserve">ERROTONDAKO CEDAN</t>
  </si>
  <si>
    <t xml:space="preserve">-2.933158427483622,43.40506706976912,0</t>
  </si>
  <si>
    <t xml:space="preserve">GORLIZ  BI-3154 6KM</t>
  </si>
  <si>
    <t xml:space="preserve">TXALUPAREN ERROTONDA</t>
  </si>
  <si>
    <t xml:space="preserve">-2.934004087402293,43.41113233014393,0</t>
  </si>
  <si>
    <t xml:space="preserve">TRIBIÑU KALEA 19</t>
  </si>
  <si>
    <t xml:space="preserve">GOIKO ERROTONDA TXIKIA</t>
  </si>
  <si>
    <t xml:space="preserve">-2.930251261547638,43.41495192504237,0</t>
  </si>
  <si>
    <t xml:space="preserve">ANDRA MARI KALEA 1</t>
  </si>
  <si>
    <t xml:space="preserve">ITSASBIDE KALEA- ANDRA MARI</t>
  </si>
  <si>
    <t xml:space="preserve">-2.935809674059582,43.41348970892778,0</t>
  </si>
  <si>
    <t xml:space="preserve">ITSASBIDE KALEA 47</t>
  </si>
  <si>
    <t xml:space="preserve">HONDARTZAKO PARKING SARRERA</t>
  </si>
  <si>
    <t xml:space="preserve">-2.941840464611949,43.41243051779383,0</t>
  </si>
  <si>
    <t xml:space="preserve">AREATZA KALEA 11</t>
  </si>
  <si>
    <t xml:space="preserve">KORRIKA MURALA</t>
  </si>
  <si>
    <t xml:space="preserve">-2.943619127372525,43.40956243572577,0</t>
  </si>
  <si>
    <t xml:space="preserve">PLENTZIA</t>
  </si>
  <si>
    <t xml:space="preserve">AREATZA IBILBIDEA 1</t>
  </si>
  <si>
    <t xml:space="preserve">EROSKIKO ERROTONDA TXIKIA</t>
  </si>
  <si>
    <t xml:space="preserve">-2.948947316689101,43.40532490960803,0</t>
  </si>
  <si>
    <t xml:space="preserve">ERRIBERA KALEA 1</t>
  </si>
  <si>
    <t xml:space="preserve">BATELA TABERNA</t>
  </si>
  <si>
    <t xml:space="preserve">-2.946490555416443,43.40343028386647,0</t>
  </si>
  <si>
    <t xml:space="preserve">PLENTZIA BI-2120 23KM </t>
  </si>
  <si>
    <t xml:space="preserve">ERDIKO IRLA MARRADUNAREN HASIERA</t>
  </si>
  <si>
    <t xml:space="preserve">-2.943651969735575,43.40072093206536,0</t>
  </si>
  <si>
    <t xml:space="preserve">PLENTZIA BI-2120 24KM</t>
  </si>
  <si>
    <t xml:space="preserve">ERROTONDA HANDIA</t>
  </si>
  <si>
    <t xml:space="preserve">-2.944400926402549,43.3964596820069,0</t>
  </si>
  <si>
    <t xml:space="preserve">PLENTZIA BI-2704 23KM</t>
  </si>
  <si>
    <t xml:space="preserve">GASOLINDEGIA</t>
  </si>
  <si>
    <t xml:space="preserve">-2.943855962007149,43.39023816406706,0</t>
  </si>
  <si>
    <t xml:space="preserve">PLENTZIA-URDULIZ ERREPIDEA 1</t>
  </si>
  <si>
    <t xml:space="preserve">LAS PALMERAS</t>
  </si>
  <si>
    <t xml:space="preserve">-2.944594922030221,43.37927748394537,0</t>
  </si>
  <si>
    <t xml:space="preserve">URDULIZ</t>
  </si>
  <si>
    <t xml:space="preserve">ELORTZA AUZOA 19</t>
  </si>
  <si>
    <t xml:space="preserve">ELORTZA AUZOA KARTELA</t>
  </si>
  <si>
    <t xml:space="preserve">-2.945776623379524,43.37624657472128,0</t>
  </si>
  <si>
    <t xml:space="preserve">AITA GOTZON KALEA 2</t>
  </si>
  <si>
    <t xml:space="preserve">TXIBERRI TABERNA</t>
  </si>
  <si>
    <t xml:space="preserve">-2.948291225073675,43.37302315681151,0</t>
  </si>
  <si>
    <t xml:space="preserve">AITA GOTZON KALEA 9</t>
  </si>
  <si>
    <t xml:space="preserve">FRONTOI ZAHARRA</t>
  </si>
  <si>
    <t xml:space="preserve">-2.952247178320127,43.37426625804012,0</t>
  </si>
  <si>
    <t xml:space="preserve">AITA GOTZON KALEA 18</t>
  </si>
  <si>
    <t xml:space="preserve">ANBULATORIOA</t>
  </si>
  <si>
    <t xml:space="preserve">-2.956746015697718,43.378103999421,0</t>
  </si>
  <si>
    <t xml:space="preserve">AITA GOTZON KALEA 37</t>
  </si>
  <si>
    <t xml:space="preserve">LOINTEK</t>
  </si>
  <si>
    <t xml:space="preserve">-2.960424918708007,43.3803437718604,0</t>
  </si>
  <si>
    <t xml:space="preserve">SOPELA</t>
  </si>
  <si>
    <t xml:space="preserve">SABINO ARANA ERREPIDEA 93</t>
  </si>
  <si>
    <t xml:space="preserve">GARBIGUNEKO ERROTONDA</t>
  </si>
  <si>
    <t xml:space="preserve">-2.967171479740001,43.38117902964902,0</t>
  </si>
  <si>
    <t xml:space="preserve">SABINO ARANA 37</t>
  </si>
  <si>
    <t xml:space="preserve">ERROTONDA OSTEKO ZEBRABIDEA</t>
  </si>
  <si>
    <t xml:space="preserve">-2.973023076767499,43.38142969225008,0</t>
  </si>
  <si>
    <t xml:space="preserve">LOROÑO KALEA 2</t>
  </si>
  <si>
    <t xml:space="preserve">UDALETXEA</t>
  </si>
  <si>
    <t xml:space="preserve">-2.980970456296771,43.38139601055522,0</t>
  </si>
  <si>
    <t xml:space="preserve">AKILINO ARRIOLA KALEA 27</t>
  </si>
  <si>
    <t xml:space="preserve">ZIPIRIÑE ESKOLA</t>
  </si>
  <si>
    <t xml:space="preserve">-2.984961675713627,43.38013577012326,0</t>
  </si>
  <si>
    <t xml:space="preserve"> IBERRE KALEA 2</t>
  </si>
  <si>
    <t xml:space="preserve">IBERREKO ERROTONDA (LARRABASTERRA)</t>
  </si>
  <si>
    <t xml:space="preserve">-2.989243548556579,43.37644614060632,0</t>
  </si>
  <si>
    <t xml:space="preserve">43°22'20.7"N 2°59'29.6"W</t>
  </si>
  <si>
    <t xml:space="preserve">KORREDORE SARRERAKO BIHURGUNEA</t>
  </si>
  <si>
    <t xml:space="preserve">-2.991566688708439,43.37235981313834,0</t>
  </si>
  <si>
    <t xml:space="preserve">BERANGO</t>
  </si>
  <si>
    <t xml:space="preserve">AREBETA B 20</t>
  </si>
  <si>
    <t xml:space="preserve">REPSOL GASOLINDEGIKO BIHURGUNEA</t>
  </si>
  <si>
    <t xml:space="preserve">-2.996892321409775,43.37265001392893,0</t>
  </si>
  <si>
    <t xml:space="preserve">SABINO ARANA KALEA 64</t>
  </si>
  <si>
    <t xml:space="preserve">EROSKIKO ERROTONDA</t>
  </si>
  <si>
    <t xml:space="preserve">-2.999344965124599,43.36930937820745,0</t>
  </si>
  <si>
    <t xml:space="preserve">ELEXALDE PLAZA 4</t>
  </si>
  <si>
    <t xml:space="preserve">OTXANDATEGI</t>
  </si>
  <si>
    <t xml:space="preserve">-2.995762255278973,43.36389315169259,0</t>
  </si>
  <si>
    <t xml:space="preserve">ZUBEROA IBILBIDEA 61</t>
  </si>
  <si>
    <t xml:space="preserve">SANTA ANARAKO SARRERA (SABINO ARANA)</t>
  </si>
  <si>
    <t xml:space="preserve">-2.997139717464817,43.36011737337749,0</t>
  </si>
  <si>
    <t xml:space="preserve">GETXO</t>
  </si>
  <si>
    <t xml:space="preserve">JESUS MARIA LEIZAOLA KALEA 40</t>
  </si>
  <si>
    <t xml:space="preserve">JESUS MARIA LEIZAOLA KALE HASIERA</t>
  </si>
  <si>
    <t xml:space="preserve">-2.995093977078795,43.35733096115291,0</t>
  </si>
  <si>
    <t xml:space="preserve">SIMON OTXANDATEGI 70</t>
  </si>
  <si>
    <t xml:space="preserve">GÜECHO KARTELA</t>
  </si>
  <si>
    <t xml:space="preserve">-2.999524481928511,43.35741485012204,0</t>
  </si>
  <si>
    <t xml:space="preserve">SALSIDU ETORBIDEA 65</t>
  </si>
  <si>
    <t xml:space="preserve">BIZKERRE KALEKO BIDEGURUTZEA</t>
  </si>
  <si>
    <t xml:space="preserve">-3.003149991855025,43.35396101698279,0</t>
  </si>
  <si>
    <t xml:space="preserve">OILARETXE KALEA 6</t>
  </si>
  <si>
    <t xml:space="preserve">OLLARETXEKO TANATORIOA</t>
  </si>
  <si>
    <t xml:space="preserve">-3.005936800374895,43.35467488592145,0</t>
  </si>
  <si>
    <t xml:space="preserve">OILARETXE KALEA 10</t>
  </si>
  <si>
    <t xml:space="preserve">IBATAOKO BUS GELTOKIA</t>
  </si>
  <si>
    <t xml:space="preserve">-3.006841916904301,43.35703567709584,0</t>
  </si>
  <si>
    <t xml:space="preserve">ORMATZA ESTARTA  32</t>
  </si>
  <si>
    <t xml:space="preserve">-3.006963936551348,43.35977688721982,0</t>
  </si>
  <si>
    <t xml:space="preserve">ORMATZA  ESTARTA 5</t>
  </si>
  <si>
    <t xml:space="preserve">N.S EUROPA PAREA</t>
  </si>
  <si>
    <t xml:space="preserve">-3.010135792569504,43.36132940293167,0</t>
  </si>
  <si>
    <t xml:space="preserve">TORREBARRIA 19</t>
  </si>
  <si>
    <t xml:space="preserve">TORREBARRIA-ORMAZA BIDEGURUTZEA</t>
  </si>
  <si>
    <t xml:space="preserve">-3.013619463899131,43.36224218343568,0</t>
  </si>
  <si>
    <t xml:space="preserve">GABRIEL RAMOS URANGA 1</t>
  </si>
  <si>
    <t xml:space="preserve">ORMATZA GOIKO BUS GELTOKIA</t>
  </si>
  <si>
    <t xml:space="preserve">-3.01706001162529,43.36410596966743,0</t>
  </si>
  <si>
    <t xml:space="preserve">MAIDAGAN KALEA 42</t>
  </si>
  <si>
    <t xml:space="preserve">AINGERU GOARDAKOA BASELIZA</t>
  </si>
  <si>
    <t xml:space="preserve">-3.016163983292569,43.36196292370265,0</t>
  </si>
  <si>
    <t xml:space="preserve">AINGERU ETORBIDEA 20</t>
  </si>
  <si>
    <t xml:space="preserve">AINGERU ETORBIDEKO GOIKO BIHURGUNEA</t>
  </si>
  <si>
    <t xml:space="preserve">-3.016683950167356,43.35897121665307,0</t>
  </si>
  <si>
    <t xml:space="preserve">AINGERU ETORBIDEA 3</t>
  </si>
  <si>
    <t xml:space="preserve">GARAI KAFETEGIA</t>
  </si>
  <si>
    <t xml:space="preserve">-3.013772502097555,43.35696796351062,0</t>
  </si>
  <si>
    <t xml:space="preserve">BIDEZABAL KALEA 7</t>
  </si>
  <si>
    <t xml:space="preserve">ARALAR KALEA</t>
  </si>
  <si>
    <t xml:space="preserve">-3.010771957627416,43.35733685629851,0</t>
  </si>
  <si>
    <t xml:space="preserve">SARRIKOBASO 30</t>
  </si>
  <si>
    <t xml:space="preserve">SARRIKOBASO ERDIKO ERROTONDA</t>
  </si>
  <si>
    <t xml:space="preserve">-3.009382166769219,43.35557731600592,0</t>
  </si>
  <si>
    <t xml:space="preserve">SARRIKOBASO 20</t>
  </si>
  <si>
    <t xml:space="preserve">SARRIKOBASO-ILLETA</t>
  </si>
  <si>
    <t xml:space="preserve">-3.009652001783252,43.35382103919983,0</t>
  </si>
  <si>
    <t xml:space="preserve">ALGORTAKO ETORBIDEA 59</t>
  </si>
  <si>
    <t xml:space="preserve">BATZOKIA</t>
  </si>
  <si>
    <t xml:space="preserve">-3.011346692105955,43.35121470071507,0</t>
  </si>
  <si>
    <t xml:space="preserve">ALGORTAKO ETORBIDEA 47</t>
  </si>
  <si>
    <t xml:space="preserve">MARIANDRESENA</t>
  </si>
  <si>
    <t xml:space="preserve">-3.010640555688666,43.34842363067688,0</t>
  </si>
  <si>
    <t xml:space="preserve">TELLETXE KALEA 1</t>
  </si>
  <si>
    <t xml:space="preserve">TELLETXEKO APARKALEKUA</t>
  </si>
  <si>
    <t xml:space="preserve">-3.009428959339857,43.35058000870049,0</t>
  </si>
  <si>
    <t xml:space="preserve">SALSIDU ETORBIDEA 20</t>
  </si>
  <si>
    <t xml:space="preserve">HATOR TABERNA PAREA</t>
  </si>
  <si>
    <t xml:space="preserve">-3.008636111193161,43.35164736197353,0</t>
  </si>
  <si>
    <t xml:space="preserve">ITURGITXI KALEA 25</t>
  </si>
  <si>
    <t xml:space="preserve">ITURGITXIKO KEBABA</t>
  </si>
  <si>
    <t xml:space="preserve">-3.0055031184298,43.35111889428936,0</t>
  </si>
  <si>
    <t xml:space="preserve">IPARBIDE KALEA 6</t>
  </si>
  <si>
    <t xml:space="preserve">LAUAXETA AEK</t>
  </si>
  <si>
    <t xml:space="preserve">-3.003278987255577,43.35067526956937,0</t>
  </si>
  <si>
    <t xml:space="preserve">MAKALETA ETORBIDEA 26</t>
  </si>
  <si>
    <t xml:space="preserve">FADURAKO BUS GELTOKIA (EZKERREKOA)</t>
  </si>
  <si>
    <t xml:space="preserve">-3.000831496202441,43.34882566661022,0</t>
  </si>
  <si>
    <t xml:space="preserve">MAKALETA ETORBIDEA 56</t>
  </si>
  <si>
    <t xml:space="preserve">GARBIGUNE AURREA</t>
  </si>
  <si>
    <t xml:space="preserve">-3.000269079349422,43.34554761996258,0</t>
  </si>
  <si>
    <t xml:space="preserve">MAKALETA ETORBIDEA 35</t>
  </si>
  <si>
    <t xml:space="preserve">NEGURI LANGILE (TXOPOS 35)</t>
  </si>
  <si>
    <t xml:space="preserve">-3.001806642294975,43.34059477510587,0</t>
  </si>
  <si>
    <t xml:space="preserve">MAKALETA ETORBIDEA 18</t>
  </si>
  <si>
    <t xml:space="preserve">JOLASETA (TXOPOS 18)</t>
  </si>
  <si>
    <t xml:space="preserve">-3.002466974266218,43.33843218880552,0</t>
  </si>
  <si>
    <t xml:space="preserve">MAKALETA ETORBIDEA 21</t>
  </si>
  <si>
    <t xml:space="preserve">JOLASTOKI (TXOPOS 21)</t>
  </si>
  <si>
    <t xml:space="preserve">-3.003054663814194,43.33699219892697,0</t>
  </si>
  <si>
    <t xml:space="preserve">ASUA-LA AVANZADA ETORBIDEA 28</t>
  </si>
  <si>
    <t xml:space="preserve">ABANZADAKO BUS GELTOKIA</t>
  </si>
  <si>
    <t xml:space="preserve">-3.003658388639077,43.33391017629369,0</t>
  </si>
  <si>
    <t xml:space="preserve">AMAIA ETORBIDEA 43</t>
  </si>
  <si>
    <t xml:space="preserve">ITZUBALTZETAKO JOLASTOKIA</t>
  </si>
  <si>
    <t xml:space="preserve">-3.003685016327241,43.33128726979889,0</t>
  </si>
  <si>
    <t xml:space="preserve">LOS PUENTES KALEA 6</t>
  </si>
  <si>
    <t xml:space="preserve">ASUABERRI ERROTONDA</t>
  </si>
  <si>
    <t xml:space="preserve">-3.007717039436102,43.32941402681172,0</t>
  </si>
  <si>
    <t xml:space="preserve">KRESALTZU KALEA 8</t>
  </si>
  <si>
    <t xml:space="preserve">KRESALTXU-LOPE DE VEGA BIDEGURUTZEA</t>
  </si>
  <si>
    <t xml:space="preserve">-3.007569161667841,43.32834910457231,0</t>
  </si>
  <si>
    <t xml:space="preserve">EZEKIEL AGIRRE KALEA 33</t>
  </si>
  <si>
    <t xml:space="preserve">EZEKIEL AGIRRERAKO SARRERA</t>
  </si>
  <si>
    <t xml:space="preserve">-3.006608983847998,43.32677092069476,0</t>
  </si>
  <si>
    <t xml:space="preserve">EZEKIEL AGIRRE KALEA 2</t>
  </si>
  <si>
    <t xml:space="preserve">ERREKAGANE ZUBIA</t>
  </si>
  <si>
    <t xml:space="preserve">-3.009423949782528,43.32875448593533,0</t>
  </si>
  <si>
    <t xml:space="preserve">MESEDETAKO KALEA 28</t>
  </si>
  <si>
    <t xml:space="preserve">LAS MERCEDES-CLUB KALEA BIDEGURUTZEA</t>
  </si>
  <si>
    <t xml:space="preserve">-3.012903908757272,43.32716922908648,0</t>
  </si>
  <si>
    <t xml:space="preserve">LEIOA</t>
  </si>
  <si>
    <t xml:space="preserve">KALE NAGUSIA 1</t>
  </si>
  <si>
    <t xml:space="preserve">ZUBIKO PLAZA</t>
  </si>
  <si>
    <t xml:space="preserve">-3.015869505864377,43.32424515022725,0</t>
  </si>
  <si>
    <t xml:space="preserve">SANTA EUGENIA KALEA 1</t>
  </si>
  <si>
    <t xml:space="preserve">IBAIONDO KALE HASIERA</t>
  </si>
  <si>
    <t xml:space="preserve">-3.010501059308069,43.32756716182791,0</t>
  </si>
  <si>
    <t xml:space="preserve">SANTA EUGENIA KALEA 8</t>
  </si>
  <si>
    <t xml:space="preserve">AMALLOA KALEKO APARKALEKUA</t>
  </si>
  <si>
    <t xml:space="preserve">-3.009131718071698,43.3265379206405,0</t>
  </si>
  <si>
    <t xml:space="preserve">LANGILERIA 198</t>
  </si>
  <si>
    <t xml:space="preserve">SOPLADOREKO BIRIBILGUNEA</t>
  </si>
  <si>
    <t xml:space="preserve">-3.006771619461794,43.32442877736754,0</t>
  </si>
  <si>
    <t xml:space="preserve">LANGILERIA 90</t>
  </si>
  <si>
    <t xml:space="preserve">LAMIAKOKO GELTOKI PAREA</t>
  </si>
  <si>
    <t xml:space="preserve">-3.001309495866691,43.32181051160817,0</t>
  </si>
  <si>
    <t xml:space="preserve">LANGILERIA 22-26</t>
  </si>
  <si>
    <t xml:space="preserve">LA REINETA TABERNA</t>
  </si>
  <si>
    <t xml:space="preserve">-2.996419145019726,43.31999732857679,0</t>
  </si>
  <si>
    <t xml:space="preserve">LANGILERIA 2</t>
  </si>
  <si>
    <t xml:space="preserve">METROKO BIRIBILGUNEA</t>
  </si>
  <si>
    <t xml:space="preserve">-2.992246806362334,43.31857724975084,0</t>
  </si>
  <si>
    <t xml:space="preserve">SABINO ARANA ETORBIDEA 12-18</t>
  </si>
  <si>
    <t xml:space="preserve">SABINO ARANA (MOON TABERNA PAREA)</t>
  </si>
  <si>
    <t xml:space="preserve">-2.989278066769647,43.31970896626607,0</t>
  </si>
  <si>
    <t xml:space="preserve">SABINO ARANA ETORBIDEA 40-42</t>
  </si>
  <si>
    <t xml:space="preserve">KARBONERAKO PARKINGA</t>
  </si>
  <si>
    <t xml:space="preserve">-2.987027066245159,43.32115147896343,0</t>
  </si>
  <si>
    <t xml:space="preserve">SABINO ARANA ETORBIDEA 67</t>
  </si>
  <si>
    <t xml:space="preserve">AEK LAMIA</t>
  </si>
  <si>
    <t xml:space="preserve">-2.987173971930495,43.32332931277729,0</t>
  </si>
  <si>
    <t xml:space="preserve">ITURRIBIDE ETXETALDEA 16</t>
  </si>
  <si>
    <t xml:space="preserve">ITURRIBIDE KIOSKOA</t>
  </si>
  <si>
    <t xml:space="preserve">-2.986119776016133,43.32536740530375,0</t>
  </si>
  <si>
    <t xml:space="preserve">ITURRIBIDE ETXETALDEA 5</t>
  </si>
  <si>
    <t xml:space="preserve">ITURRIBIDE ETXE TALDEA</t>
  </si>
  <si>
    <t xml:space="preserve">-2.984407450385036,43.32553671927083,0</t>
  </si>
  <si>
    <t xml:space="preserve">JOSE RAMON AKETXE PLAZA 4</t>
  </si>
  <si>
    <t xml:space="preserve">IPARRAGIRRE TELEPIZZA</t>
  </si>
  <si>
    <t xml:space="preserve">-2.986292481595081,43.3254680056828,0</t>
  </si>
  <si>
    <t xml:space="preserve">ESTARTETXE KALEA 11</t>
  </si>
  <si>
    <t xml:space="preserve">IPARRAGIRRE-ESTARTETXE BIDEGURUTZEA</t>
  </si>
  <si>
    <t xml:space="preserve">-2.989386020992178,43.32698210500408,0</t>
  </si>
  <si>
    <t xml:space="preserve">IPARRAGIRRE ETORBIDEA 2</t>
  </si>
  <si>
    <t xml:space="preserve">MULLIGANS </t>
  </si>
  <si>
    <t xml:space="preserve">-2.991767952514381,43.32784956846653,0</t>
  </si>
  <si>
    <t xml:space="preserve">IPARRAGIRRE ETORBIDEA 20</t>
  </si>
  <si>
    <t xml:space="preserve">CARREFOUR EXPRESS</t>
  </si>
  <si>
    <t xml:space="preserve">-2.990379822916422,43.32716730386613,0</t>
  </si>
  <si>
    <t xml:space="preserve">ERANDIO</t>
  </si>
  <si>
    <t xml:space="preserve">SABINO ARANA ETORBIDEA 90</t>
  </si>
  <si>
    <t xml:space="preserve">IKEA ALTZARIAK</t>
  </si>
  <si>
    <t xml:space="preserve">-2.987751083176088,43.32569955177549,0</t>
  </si>
  <si>
    <t xml:space="preserve">LUIS LIBANO DOKTOREAREN KALEA 11</t>
  </si>
  <si>
    <t xml:space="preserve">CORREOS</t>
  </si>
  <si>
    <t xml:space="preserve">-2.985906973548715,43.32324836956295,0</t>
  </si>
  <si>
    <t xml:space="preserve">AGIRRE LEHENDAKARIAREN PLAZA 2</t>
  </si>
  <si>
    <t xml:space="preserve">PITXOTE SALBAJE</t>
  </si>
  <si>
    <t xml:space="preserve">-2.986425231705495,43.32045109359415,0</t>
  </si>
  <si>
    <t xml:space="preserve">ERANDIO, BI-647 1KM</t>
  </si>
  <si>
    <t xml:space="preserve">MANUEL IRADIER BULFFY KALE HASIERA</t>
  </si>
  <si>
    <t xml:space="preserve">-2.984417070866457,43.31898874720915,0</t>
  </si>
  <si>
    <t xml:space="preserve">ITURBENGOA ZEHARKALEA, 1 </t>
  </si>
  <si>
    <t xml:space="preserve">ASTRABUDUAKO SKATE PARKA</t>
  </si>
  <si>
    <t xml:space="preserve">-2.981133512469205,43.31826266765047,0</t>
  </si>
  <si>
    <t xml:space="preserve">TXAKURZULO BIDEA 10</t>
  </si>
  <si>
    <t xml:space="preserve">GOROSTIZA MUSIKARIAREN PLAZA</t>
  </si>
  <si>
    <t xml:space="preserve">-2.983529777053824,43.3180893031684,0</t>
  </si>
  <si>
    <t xml:space="preserve">ETXEGORRI KALEA 12</t>
  </si>
  <si>
    <t xml:space="preserve">JOSU MURUETA PLAZA</t>
  </si>
  <si>
    <t xml:space="preserve">-2.983741099561896,43.31618486969408,0</t>
  </si>
  <si>
    <t xml:space="preserve">MADARIPE BIDEA 4</t>
  </si>
  <si>
    <t xml:space="preserve">ASTRABUDUA METRO GELTOKIA</t>
  </si>
  <si>
    <t xml:space="preserve">-2.986187031492591,43.31491299904883,0</t>
  </si>
  <si>
    <t xml:space="preserve">AXPEKO ERRIBERA ETORBIDEA 11</t>
  </si>
  <si>
    <t xml:space="preserve">ESTATUA</t>
  </si>
  <si>
    <t xml:space="preserve">-2.983406737333402,43.31296560206918,0</t>
  </si>
  <si>
    <t xml:space="preserve">AXPEKO ERRIBERA ETORBIDEA 5</t>
  </si>
  <si>
    <t xml:space="preserve">AXPE INDUSTRIALDEKO SARRERA</t>
  </si>
  <si>
    <t xml:space="preserve">-2.979933472770593,43.31142503829155,0</t>
  </si>
  <si>
    <t xml:space="preserve">JOSE LUIS GOIOAGA ETORBIDEA 37</t>
  </si>
  <si>
    <t xml:space="preserve">SUNYOUNG</t>
  </si>
  <si>
    <t xml:space="preserve">-2.977487762888967,43.30907043988968,0</t>
  </si>
  <si>
    <t xml:space="preserve">JOSE LUIS GOIOAGA ETORBIDEA 32</t>
  </si>
  <si>
    <t xml:space="preserve">TARTANGA ALBAITARITZA ZENTROA</t>
  </si>
  <si>
    <t xml:space="preserve">-2.977047589580475,43.3062526206208,0</t>
  </si>
  <si>
    <t xml:space="preserve">URDANETA KALEA 4</t>
  </si>
  <si>
    <t xml:space="preserve">URDANETA-IBARRA BIDEGURUTZEA</t>
  </si>
  <si>
    <t xml:space="preserve">-2.97608383655473,43.30448294329933,0</t>
  </si>
  <si>
    <t xml:space="preserve">TARTANGA 12</t>
  </si>
  <si>
    <t xml:space="preserve">TARTANGA-RAMON RUBIAL BIDEGURUTZEA</t>
  </si>
  <si>
    <t xml:space="preserve">-2.974013949387694,43.30569644152542,0</t>
  </si>
  <si>
    <t xml:space="preserve">RAMON RUBIAL KALEA 4</t>
  </si>
  <si>
    <t xml:space="preserve">RAMON RUBIAL-DESANEXIO BIDEGURUTZEA</t>
  </si>
  <si>
    <t xml:space="preserve">-2.971154004335403,43.30620302818716,0</t>
  </si>
  <si>
    <t xml:space="preserve">TXINBOAK KALEA 1</t>
  </si>
  <si>
    <t xml:space="preserve">OBIETA-TXINBOAK BIDEGURUTZEA</t>
  </si>
  <si>
    <t xml:space="preserve">-2.971704349587614,43.30404784523428,0</t>
  </si>
  <si>
    <t xml:space="preserve">ANTONIO TRUEBA KALEA 26</t>
  </si>
  <si>
    <t xml:space="preserve">TRUEBA-LEGAZPI BIDEGURUTZEA</t>
  </si>
  <si>
    <t xml:space="preserve">-2.974073513435148,43.30219371837489,0</t>
  </si>
  <si>
    <t xml:space="preserve">JOSE LUIS GOIOAGA ETORBIDEA 25</t>
  </si>
  <si>
    <t xml:space="preserve">OBIETA-JOSE LUIS GOIOAGA ETORBIDEA BIDEGURUTZEA</t>
  </si>
  <si>
    <t xml:space="preserve">-2.97698115551049,43.30294397534844,0</t>
  </si>
  <si>
    <t xml:space="preserve">JOSE LUIS GOIOAGA ETORBIDEA 1</t>
  </si>
  <si>
    <t xml:space="preserve">BATELAREN MOILA ITSASADARREAN</t>
  </si>
  <si>
    <t xml:space="preserve">-2.975909436097774,43.29942488238492,0</t>
  </si>
  <si>
    <t xml:space="preserve">BARAKALDO</t>
  </si>
  <si>
    <t xml:space="preserve">Gasolinoan, ibaiertzean bertan</t>
  </si>
  <si>
    <t xml:space="preserve">-2.98001378850063,43.30009793987207,0</t>
  </si>
  <si>
    <t xml:space="preserve">Manolo Travieso kaleko zebrabidean, futbol zelai parean</t>
  </si>
  <si>
    <t xml:space="preserve">-2.985980443405774,43.3025274895809,0</t>
  </si>
  <si>
    <t xml:space="preserve">Aldapa kale bukaeran_Herriko plazan (agertokiaren kantoian)</t>
  </si>
  <si>
    <t xml:space="preserve">-2.986251030232938,43.29740161461208,0</t>
  </si>
  <si>
    <t xml:space="preserve">Askatasun etorbidean_Sta Teresa plazan (Sotera taberna aurreko zebrabidean)</t>
  </si>
  <si>
    <t xml:space="preserve">-2.993028767961387,43.29938375505567,0</t>
  </si>
  <si>
    <t xml:space="preserve">San Bizente kale bukaeran_San Bizenteko elizan</t>
  </si>
  <si>
    <t xml:space="preserve">-2.996750150221164,43.2955515273098,0</t>
  </si>
  <si>
    <t xml:space="preserve">Arteagabeitia kalean, prentsa kioskoaren ondoko zebrabidean</t>
  </si>
  <si>
    <t xml:space="preserve">-2.991419939971017,43.29211382089891,0</t>
  </si>
  <si>
    <t xml:space="preserve">Euskalduna etorbideko zebrabidean, Erreka-Ortu tabernaren parean</t>
  </si>
  <si>
    <t xml:space="preserve">-2.995048645288114,43.28393965458798,0</t>
  </si>
  <si>
    <t xml:space="preserve">Bake kalean, aparkaleku aurreko zebrabidean</t>
  </si>
  <si>
    <t xml:space="preserve">-2.987888119787226,43.28150212336894,0</t>
  </si>
  <si>
    <t xml:space="preserve">Horacio Etxebarrieta kaleko bus geltokian</t>
  </si>
  <si>
    <t xml:space="preserve">-2.981784244790573,43.2820506721583,0</t>
  </si>
  <si>
    <t xml:space="preserve">Andikollano kaleko zubiaren bestaldeko zebrabidean</t>
  </si>
  <si>
    <t xml:space="preserve">-2.982728576313032,43.2860724846547,0</t>
  </si>
  <si>
    <t xml:space="preserve">Andikollano kalean, Artzain Ona eliza aurreko bus geltokian</t>
  </si>
  <si>
    <t xml:space="preserve">-2.979454931912423,43.29047083679719,0</t>
  </si>
  <si>
    <t xml:space="preserve">Landaburu kaleko bus geltokian</t>
  </si>
  <si>
    <t xml:space="preserve">-2.987163113383344,43.29407940004117,0</t>
  </si>
  <si>
    <t xml:space="preserve">Batzar Nagusiak kaleko prentsa denda ondoko zebrabidean</t>
  </si>
  <si>
    <t xml:space="preserve">-2.99183491484585,43.29783723373843,0</t>
  </si>
  <si>
    <t xml:space="preserve">SESTAO</t>
  </si>
  <si>
    <t xml:space="preserve">La Bondad kalean, Sestao udalerri kartelaren ondo-ondoan</t>
  </si>
  <si>
    <t xml:space="preserve">-3.001331742828413,43.29863053066624,0</t>
  </si>
  <si>
    <t xml:space="preserve">Ibarzaharra bus geltokia (San Vicente errepidea)</t>
  </si>
  <si>
    <t xml:space="preserve">-3.006817921661409,43.2988602054454,0</t>
  </si>
  <si>
    <t xml:space="preserve">Via Galindo, 15</t>
  </si>
  <si>
    <t xml:space="preserve">-3.008779499308663,43.30588278270604,0</t>
  </si>
  <si>
    <t xml:space="preserve">Las Llanas zumardia, 13</t>
  </si>
  <si>
    <t xml:space="preserve">-3.007947303210989,43.30921304844291,0</t>
  </si>
  <si>
    <t xml:space="preserve">Bide Nagusia, 13</t>
  </si>
  <si>
    <t xml:space="preserve">-3.005815824900258,43.3091916481582,0</t>
  </si>
  <si>
    <t xml:space="preserve">Kuetoko gurutzea</t>
  </si>
  <si>
    <t xml:space="preserve">-3.001445214284675,43.3080810248583,0</t>
  </si>
  <si>
    <t xml:space="preserve">Gran Vía, 55</t>
  </si>
  <si>
    <t xml:space="preserve">-2.997797962139784,43.30775429210973,0</t>
  </si>
  <si>
    <t xml:space="preserve">Txabarri, 4</t>
  </si>
  <si>
    <t xml:space="preserve">-2.998012658386795,43.31014100784039,0</t>
  </si>
  <si>
    <t xml:space="preserve">Txabarri, 51</t>
  </si>
  <si>
    <t xml:space="preserve">-3.001098727923552,43.31096427721695,0</t>
  </si>
  <si>
    <t xml:space="preserve">Iberia, 3</t>
  </si>
  <si>
    <t xml:space="preserve">-3.005642741570699,43.30971921835556,0</t>
  </si>
  <si>
    <t xml:space="preserve">Gran Vía, 3</t>
  </si>
  <si>
    <t xml:space="preserve">-3.007006365913372,43.30947924922215,0</t>
  </si>
  <si>
    <t xml:space="preserve">Nuestra Señora del Carmen auzunea / Triano kalea / San Diego kalea</t>
  </si>
  <si>
    <t xml:space="preserve">-3.009537477366442,43.31173750787898,0</t>
  </si>
  <si>
    <t xml:space="preserve">PORTUGALETE</t>
  </si>
  <si>
    <t xml:space="preserve">RAMON Y CAJAL / Sestaoko hilerria</t>
  </si>
  <si>
    <t xml:space="preserve">-3.012787860414506,43.31251669959779,0</t>
  </si>
  <si>
    <t xml:space="preserve">ABATXOLO KALEA / A. Trueba eskola</t>
  </si>
  <si>
    <t xml:space="preserve">-3.014353291776335,43.31545565425673,0</t>
  </si>
  <si>
    <t xml:space="preserve">ERREPELEGA ETORB. / El progreso</t>
  </si>
  <si>
    <t xml:space="preserve">-3.017424186887126,43.31533844799816,0</t>
  </si>
  <si>
    <t xml:space="preserve">M. UNAMUNO / San Kristobal</t>
  </si>
  <si>
    <t xml:space="preserve">-3.017498968656434,43.31203771571889,0</t>
  </si>
  <si>
    <t xml:space="preserve">M. UNAMUNO / Pando etorbidea</t>
  </si>
  <si>
    <t xml:space="preserve">-3.022155764518627,43.314436665946,0</t>
  </si>
  <si>
    <t xml:space="preserve">CARLOS VII / Metro geltokia</t>
  </si>
  <si>
    <t xml:space="preserve">-3.021847517893103,43.31838655579707,0</t>
  </si>
  <si>
    <t xml:space="preserve">SIMON BOLIVAR / Asilo / Metro Peñota </t>
  </si>
  <si>
    <t xml:space="preserve">-3.024668734609465,43.32232621304676,0</t>
  </si>
  <si>
    <t xml:space="preserve">SANTURTZI</t>
  </si>
  <si>
    <t xml:space="preserve">ANTONIO ALZAGA 2</t>
  </si>
  <si>
    <t xml:space="preserve">-3.02755819853647,43.32379313944281,0</t>
  </si>
  <si>
    <t xml:space="preserve">ANTONIO ALZAGA 40</t>
  </si>
  <si>
    <t xml:space="preserve">-3.031572986585211,43.32493491354911,0</t>
  </si>
  <si>
    <t xml:space="preserve">ANTONIO ALZAGA 68</t>
  </si>
  <si>
    <t xml:space="preserve">-3.037123448504921,43.32216979786528,0</t>
  </si>
  <si>
    <t xml:space="preserve">JOSE MIGUEL DE BARANDIARAN 21</t>
  </si>
  <si>
    <t xml:space="preserve">-3.034387129590677,43.3250578784284,0</t>
  </si>
  <si>
    <t xml:space="preserve">SANTURTZIKO PARKEA 3</t>
  </si>
  <si>
    <t xml:space="preserve">-3.030525357402078,43.32877748538073,0</t>
  </si>
  <si>
    <t xml:space="preserve">ITSASALDE 44</t>
  </si>
  <si>
    <t xml:space="preserve">-3.036661276146116,43.33278646762029,0</t>
  </si>
  <si>
    <t xml:space="preserve">ITSASOKO AMA 12</t>
  </si>
  <si>
    <t xml:space="preserve">-3.036595982851825,43.33166560683082,0</t>
  </si>
  <si>
    <t xml:space="preserve">RAMON Y CAJAL 9</t>
  </si>
  <si>
    <t xml:space="preserve">-3.036335007322179,43.32995642517228,0</t>
  </si>
  <si>
    <t xml:space="preserve">MAHASTIAK 63</t>
  </si>
  <si>
    <t xml:space="preserve">-3.038922975581472,43.32935060610594,0</t>
  </si>
  <si>
    <t xml:space="preserve">MAHASTIAK 7</t>
  </si>
  <si>
    <t xml:space="preserve">-3.034240318518368,43.32850027361078,0</t>
  </si>
  <si>
    <t xml:space="preserve">MURRIETA 13</t>
  </si>
  <si>
    <t xml:space="preserve">-3.028460742052024,43.32735625715747,0</t>
  </si>
  <si>
    <t xml:space="preserve">ABARO ETORB. / Oriol jauregia</t>
  </si>
  <si>
    <t xml:space="preserve">-3.024695027453347,43.32565363788873,0</t>
  </si>
  <si>
    <t xml:space="preserve">ABARO ETORB. / Danok Bat kalea</t>
  </si>
  <si>
    <t xml:space="preserve">-3.020617070435999,43.32177175030655,0</t>
  </si>
  <si>
    <t xml:space="preserve">CARLOS VII / Correos kalea</t>
  </si>
  <si>
    <t xml:space="preserve">-3.020547615487537,43.32024427352886,0</t>
  </si>
  <si>
    <t xml:space="preserve">BALLONTI ETORB. / Hilerria</t>
  </si>
  <si>
    <t xml:space="preserve">-3.024233202932002,43.31617928655786,0</t>
  </si>
  <si>
    <t xml:space="preserve">TRAPAGARAN</t>
  </si>
  <si>
    <t xml:space="preserve">Ballonti etorbidea (Ibarrola errotonda)</t>
  </si>
  <si>
    <t xml:space="preserve">-3.028533321826015,43.3132410908069,0</t>
  </si>
  <si>
    <t xml:space="preserve">Salcedillo etorbidea (suhiltzaileak)</t>
  </si>
  <si>
    <t xml:space="preserve">-3.033519124172435,43.30915883580521,0</t>
  </si>
  <si>
    <t xml:space="preserve">Salcedillo industria gunea</t>
  </si>
  <si>
    <t xml:space="preserve">-3.030150650555257,43.30555210552181,0</t>
  </si>
  <si>
    <t xml:space="preserve">Salcedillo etorbidea (errotonda)</t>
  </si>
  <si>
    <t xml:space="preserve">-3.026096039046355,43.30471079709841,0</t>
  </si>
  <si>
    <t xml:space="preserve">San Gabriel auzoa (Burdinibarra institutua)</t>
  </si>
  <si>
    <t xml:space="preserve">-3.029292162851731,43.30381335720001,0</t>
  </si>
  <si>
    <t xml:space="preserve">Arkotxa auzoa (La estacion ibilbidea 9)</t>
  </si>
  <si>
    <t xml:space="preserve">-3.030512676419393,43.30145153657787,0</t>
  </si>
  <si>
    <t xml:space="preserve">N-634 /Dolores Ibarruri kalea</t>
  </si>
  <si>
    <t xml:space="preserve">-3.033921371635713,43.30170478036253,0</t>
  </si>
  <si>
    <t xml:space="preserve">N-634 / Larramendi enparantza (bus geltokia)</t>
  </si>
  <si>
    <t xml:space="preserve">-3.036488366728063,43.3042699614563,0</t>
  </si>
  <si>
    <t xml:space="preserve">Funikular kalea 18</t>
  </si>
  <si>
    <t xml:space="preserve">-3.038747234073835,43.30358543559597,0</t>
  </si>
  <si>
    <t xml:space="preserve">R.M Azkue kalea (Ikastola)</t>
  </si>
  <si>
    <t xml:space="preserve">-3.036288224871615,43.30187388591845,0</t>
  </si>
  <si>
    <t xml:space="preserve">San Jose kalea 10</t>
  </si>
  <si>
    <t xml:space="preserve">-3.035213152828916,43.30362066741895,0</t>
  </si>
  <si>
    <t xml:space="preserve">Txurruka kalea,2 (N-634)</t>
  </si>
  <si>
    <t xml:space="preserve">-3.037326702619949,43.30524599983158,0</t>
  </si>
  <si>
    <t xml:space="preserve">ORTUELLA</t>
  </si>
  <si>
    <t xml:space="preserve">N-634 (Errotonda, Argare)</t>
  </si>
  <si>
    <t xml:space="preserve">-3.049580011003466,43.30667144391661,0</t>
  </si>
  <si>
    <t xml:space="preserve">N-634 Bilbo hiribidea 2</t>
  </si>
  <si>
    <t xml:space="preserve">-3.041189960236169,43.30679754699305,0</t>
  </si>
  <si>
    <t xml:space="preserve">Meatzari etorbidea 9</t>
  </si>
  <si>
    <t xml:space="preserve">-3.049635442855655,43.30774508679605,0</t>
  </si>
  <si>
    <t xml:space="preserve">Urioste auzoa 6</t>
  </si>
  <si>
    <t xml:space="preserve">-3.041802035841379,43.30906415391578,0</t>
  </si>
  <si>
    <t xml:space="preserve">La Llana kalea</t>
  </si>
  <si>
    <t xml:space="preserve">-3.042226302357848,43.30963161331557,0</t>
  </si>
  <si>
    <t xml:space="preserve">Meatzari etorbidea 11</t>
  </si>
  <si>
    <t xml:space="preserve">-3.048718769519068,43.30748943811398,0</t>
  </si>
  <si>
    <t xml:space="preserve">Catalina Gibaja 5 (Otxartaga ikastetxea)</t>
  </si>
  <si>
    <t xml:space="preserve">-3.054341826356134,43.30931744482927,0</t>
  </si>
  <si>
    <t xml:space="preserve">Lasagabaster 18</t>
  </si>
  <si>
    <t xml:space="preserve">-3.0600746195397,43.3134839356721,0</t>
  </si>
  <si>
    <t xml:space="preserve">Intxaurdi auzoa 7 (auzoaren sarreran)</t>
  </si>
  <si>
    <t xml:space="preserve">-3.060900123099429,43.31766080654374,0</t>
  </si>
  <si>
    <t xml:space="preserve">ABANTO</t>
  </si>
  <si>
    <t xml:space="preserve">Intxaurdi auzoa,26</t>
  </si>
  <si>
    <t xml:space="preserve">-3.066709865711135,43.32145007455095,0</t>
  </si>
  <si>
    <t xml:space="preserve">Pilar Albin plaza</t>
  </si>
  <si>
    <t xml:space="preserve">-3.070221935504573,43.3231541650274,0</t>
  </si>
  <si>
    <t xml:space="preserve">Udaletxeko bus geltokia</t>
  </si>
  <si>
    <t xml:space="preserve">-3.072978010052835,43.32147410661078,0</t>
  </si>
  <si>
    <t xml:space="preserve">El Minero hiribidea 14</t>
  </si>
  <si>
    <t xml:space="preserve">-3.074097504595143,43.31792585025846,0</t>
  </si>
  <si>
    <t xml:space="preserve">Dr.Areilza biribilgunea</t>
  </si>
  <si>
    <t xml:space="preserve">-3.073259928203798,43.31617201420562,0</t>
  </si>
  <si>
    <t xml:space="preserve">E Minero hiribidea 50</t>
  </si>
  <si>
    <t xml:space="preserve">-3.072855909049807,43.3127983123964,0</t>
  </si>
  <si>
    <t xml:space="preserve">Kultur etxea</t>
  </si>
  <si>
    <t xml:space="preserve">-3.074257908179607,43.31518551017189,0</t>
  </si>
  <si>
    <t xml:space="preserve">Gallartako egoitza</t>
  </si>
  <si>
    <t xml:space="preserve">-3.075934561138238,43.31781825418287,0</t>
  </si>
  <si>
    <t xml:space="preserve">Bao bus geltokia</t>
  </si>
  <si>
    <t xml:space="preserve">-3.080734207973033,43.32110149158104,0</t>
  </si>
  <si>
    <t xml:space="preserve">Maria auxiliadora Etxetaldea 1</t>
  </si>
  <si>
    <t xml:space="preserve">-3.09098973568231,43.31789842292907,0</t>
  </si>
  <si>
    <t xml:space="preserve">Ambrosio de los Heros 40</t>
  </si>
  <si>
    <t xml:space="preserve">-3.097361020243765,43.31894332439107,0</t>
  </si>
  <si>
    <t xml:space="preserve">Los Llanos 8</t>
  </si>
  <si>
    <t xml:space="preserve">-3.099574873953519,43.3192677271703,0</t>
  </si>
  <si>
    <t xml:space="preserve">MUSKIZ</t>
  </si>
  <si>
    <t xml:space="preserve">Ambrosio de los Heros 54</t>
  </si>
  <si>
    <t xml:space="preserve">-3.105446415070467,43.32212145491403,0</t>
  </si>
  <si>
    <t xml:space="preserve">Cendeja 31 (BI-734)</t>
  </si>
  <si>
    <t xml:space="preserve">-3.117380425809431,43.321856546136,0</t>
  </si>
  <si>
    <t xml:space="preserve">Arkatzieta errepidea (N-634)</t>
  </si>
  <si>
    <t xml:space="preserve">-3.125965933899875,43.32263804431845,0</t>
  </si>
  <si>
    <t xml:space="preserve">Errota zahar/Arkatzieta 31</t>
  </si>
  <si>
    <t xml:space="preserve">-3.127512148543157,43.31907893211958,0</t>
  </si>
  <si>
    <t xml:space="preserve">Giba kalea 1</t>
  </si>
  <si>
    <t xml:space="preserve">-3.119554376172418,43.32089363821188,0</t>
  </si>
  <si>
    <t xml:space="preserve">Santelices 19</t>
  </si>
  <si>
    <t xml:space="preserve">-3.120787660291376,43.31560723255812,0</t>
  </si>
  <si>
    <t xml:space="preserve">Nesilla auzoa</t>
  </si>
  <si>
    <t xml:space="preserve">-3.121430713255674,43.30624666295118,0</t>
  </si>
  <si>
    <t xml:space="preserve">GALDAMES</t>
  </si>
  <si>
    <t xml:space="preserve">BI-2701. KM 23,7</t>
  </si>
  <si>
    <t xml:space="preserve">-3.126853682172878,43.29529018553448,0</t>
  </si>
  <si>
    <t xml:space="preserve">BI-2701, KM 25,0</t>
  </si>
  <si>
    <t xml:space="preserve">-3.135035350567927,43.28673370429754,0</t>
  </si>
  <si>
    <t xml:space="preserve">SOPUERTA</t>
  </si>
  <si>
    <t xml:space="preserve">BI-2701, KM 26,1</t>
  </si>
  <si>
    <t xml:space="preserve">-3.139172751908639,43.27877994479793,0</t>
  </si>
  <si>
    <t xml:space="preserve">BI-2701, KM 27,2</t>
  </si>
  <si>
    <t xml:space="preserve">-3.147998135568541,43.27428756259078,0</t>
  </si>
  <si>
    <t xml:space="preserve">Mercadillo auzoa, 6</t>
  </si>
  <si>
    <t xml:space="preserve">-3.153527124013701,43.26918145402018,0</t>
  </si>
  <si>
    <t xml:space="preserve">Mercadillo auzoa 50</t>
  </si>
  <si>
    <t xml:space="preserve">-3.154111746684205,43.26136064695183,0</t>
  </si>
  <si>
    <t xml:space="preserve">BI-2701, KM 30,4</t>
  </si>
  <si>
    <t xml:space="preserve">-3.15542166319035,43.24927868983177,0</t>
  </si>
  <si>
    <t xml:space="preserve">BI-2701, KM 32,2</t>
  </si>
  <si>
    <t xml:space="preserve">-3.158290270061312,43.23470027739565,0</t>
  </si>
  <si>
    <t xml:space="preserve">ZALLA</t>
  </si>
  <si>
    <t xml:space="preserve">BI-2701, KM 33</t>
  </si>
  <si>
    <t xml:space="preserve">-3.160891452430622,43.22877347122116,0</t>
  </si>
  <si>
    <t xml:space="preserve">BI-2701, KM 33,8</t>
  </si>
  <si>
    <t xml:space="preserve">-3.166198137214633,43.22405174317228,0</t>
  </si>
  <si>
    <t xml:space="preserve">BI-3602, KM 27,3</t>
  </si>
  <si>
    <t xml:space="preserve">-3.172703715226728,43.22195535158927,0</t>
  </si>
  <si>
    <t xml:space="preserve">BI-3602, KM 26,5</t>
  </si>
  <si>
    <t xml:space="preserve">-3.16295334734399,43.21939203569009,0</t>
  </si>
  <si>
    <t xml:space="preserve">BI-3602, KM 25,5</t>
  </si>
  <si>
    <t xml:space="preserve">-3.150428195565098,43.21957338807307,0</t>
  </si>
  <si>
    <t xml:space="preserve">BI-3602, KM 24,6</t>
  </si>
  <si>
    <t xml:space="preserve">-3.141926394438515,43.21688137657498,0</t>
  </si>
  <si>
    <t xml:space="preserve">Nuestra señora del Rosario k. 8</t>
  </si>
  <si>
    <t xml:space="preserve">-3.133409297007248,43.2146041364567,0</t>
  </si>
  <si>
    <t xml:space="preserve">BI-3602, KM 23,3</t>
  </si>
  <si>
    <t xml:space="preserve">-3.124329536871933,43.21106175609675,0</t>
  </si>
  <si>
    <t xml:space="preserve">Langileen etorbidea, 2</t>
  </si>
  <si>
    <t xml:space="preserve">-3.115012519882904,43.21069437771435,0</t>
  </si>
  <si>
    <t xml:space="preserve">GUEÑES</t>
  </si>
  <si>
    <t xml:space="preserve">Arangoiti k. 7</t>
  </si>
  <si>
    <t xml:space="preserve">-3.107534525752741,43.21201343162836,0</t>
  </si>
  <si>
    <t xml:space="preserve">Barretaguren k. 2</t>
  </si>
  <si>
    <t xml:space="preserve">-3.096248360773975,43.2129142951424,0</t>
  </si>
  <si>
    <t xml:space="preserve">BI-3651, KM 21</t>
  </si>
  <si>
    <t xml:space="preserve">-3.10125788599507,43.20977191444917,0</t>
  </si>
  <si>
    <t xml:space="preserve">BI-3621, KM 26,3</t>
  </si>
  <si>
    <t xml:space="preserve">-3.110456676149497,43.2077257141135,0</t>
  </si>
  <si>
    <t xml:space="preserve">BI-3602, KM 23,1</t>
  </si>
  <si>
    <t xml:space="preserve">-3.124204536743524,43.20923754075942,0</t>
  </si>
  <si>
    <t xml:space="preserve">Llantada auzoa, 6</t>
  </si>
  <si>
    <t xml:space="preserve">-3.133351458389083,43.20570064656113,0</t>
  </si>
  <si>
    <t xml:space="preserve">BI-3651, KM 24,4</t>
  </si>
  <si>
    <t xml:space="preserve">-3.143102205051739,43.20451492400318,0</t>
  </si>
  <si>
    <t xml:space="preserve">BI-3651, KM 25,2</t>
  </si>
  <si>
    <t xml:space="preserve">-3.149367044209033,43.2001206919313,0</t>
  </si>
  <si>
    <t xml:space="preserve">BI-3651, KM 26,3</t>
  </si>
  <si>
    <t xml:space="preserve">-3.159280065746056,43.20393949276966,0</t>
  </si>
  <si>
    <t xml:space="preserve">BI-3651, KM 27,3</t>
  </si>
  <si>
    <t xml:space="preserve">-3.169496311112775,43.20336511208406,0</t>
  </si>
  <si>
    <t xml:space="preserve">BALMASEDA</t>
  </si>
  <si>
    <t xml:space="preserve">BI-636, 29,8</t>
  </si>
  <si>
    <t xml:space="preserve">-3.183434377798839,43.19778588087076,0</t>
  </si>
  <si>
    <t xml:space="preserve">San Severino plaza 14</t>
  </si>
  <si>
    <t xml:space="preserve">-3.192047486957714,43.19629026788984,0</t>
  </si>
  <si>
    <t xml:space="preserve">Moja zelaia k. 2</t>
  </si>
  <si>
    <t xml:space="preserve">-3.19736626501281,43.19254061667067,0</t>
  </si>
  <si>
    <t xml:space="preserve">Enkarterri etorb. 68</t>
  </si>
  <si>
    <t xml:space="preserve">-3.203126379854062,43.18668474025515,0</t>
  </si>
  <si>
    <t xml:space="preserve">BI-624, KM 66,1</t>
  </si>
  <si>
    <t xml:space="preserve">-3.206716823008171,43.1796866710249,0</t>
  </si>
  <si>
    <t xml:space="preserve">BI-624, KM 65,3</t>
  </si>
  <si>
    <t xml:space="preserve">-3.202338045512806,43.1742493611937,0</t>
  </si>
  <si>
    <t xml:space="preserve">CL-620, KM 0</t>
  </si>
  <si>
    <t xml:space="preserve">-3.194248767702319,43.16977152859212,0</t>
  </si>
  <si>
    <t xml:space="preserve">CL-620, KM 1,5</t>
  </si>
  <si>
    <t xml:space="preserve">-3.186369791869645,43.15903629645614,0</t>
  </si>
  <si>
    <t xml:space="preserve">CL-620, KM 3,3</t>
  </si>
  <si>
    <t xml:space="preserve">-3.168126966814723,43.15029692033647,0</t>
  </si>
  <si>
    <t xml:space="preserve">AIARALDEA AMURRIO</t>
  </si>
  <si>
    <t xml:space="preserve">Balmasedatik Santa Kolomarako bidean</t>
  </si>
  <si>
    <t xml:space="preserve">A-624</t>
  </si>
  <si>
    <t xml:space="preserve">A-264 mugarrian (Provincia de Álava)</t>
  </si>
  <si>
    <t xml:space="preserve">-3.161832854851789,43.14342373906547,0</t>
  </si>
  <si>
    <t xml:space="preserve">Santa Koloma</t>
  </si>
  <si>
    <t xml:space="preserve">Santa Koloma amaiera seinalean</t>
  </si>
  <si>
    <t xml:space="preserve">-3.152842298214932,43.13812838677274,0</t>
  </si>
  <si>
    <t xml:space="preserve">Santa Kolomatik Artziniegarako bidean</t>
  </si>
  <si>
    <t xml:space="preserve">A-624 Km 58</t>
  </si>
  <si>
    <t xml:space="preserve">A-624 Km 58 mugarrian</t>
  </si>
  <si>
    <t xml:space="preserve">-3.141861718739098,43.13259345466633,0</t>
  </si>
  <si>
    <t xml:space="preserve">A-624 Km 57</t>
  </si>
  <si>
    <t xml:space="preserve">A-624 Km 57 mugarrian (Artea auzoa)</t>
  </si>
  <si>
    <t xml:space="preserve">-3.135949999909463,43.12780924369555,0</t>
  </si>
  <si>
    <t xml:space="preserve">Artziniega</t>
  </si>
  <si>
    <t xml:space="preserve">Arteko aldapa 10</t>
  </si>
  <si>
    <t xml:space="preserve">-3.131870816507082,43.12251676430422,0</t>
  </si>
  <si>
    <t xml:space="preserve">Barrenkale kalea 37</t>
  </si>
  <si>
    <t xml:space="preserve">-3.126885101926087,43.12144066439004,0</t>
  </si>
  <si>
    <t xml:space="preserve">Goienkale kalea 16</t>
  </si>
  <si>
    <t xml:space="preserve">-3.1267699095486,43.12106194630078,0</t>
  </si>
  <si>
    <t xml:space="preserve">Artziniegatik Menagarairako bidean</t>
  </si>
  <si>
    <t xml:space="preserve">Artziniega amaiera seinalea</t>
  </si>
  <si>
    <t xml:space="preserve">-3.116456978943466,43.12318866311579,0</t>
  </si>
  <si>
    <t xml:space="preserve">A-624 Km 54</t>
  </si>
  <si>
    <t xml:space="preserve">A-624 Km 54 seinalean</t>
  </si>
  <si>
    <t xml:space="preserve">-3.107367344855815,43.11878940343946,0</t>
  </si>
  <si>
    <t xml:space="preserve">A-624 Km 53</t>
  </si>
  <si>
    <t xml:space="preserve">A-624 Km 53 seinalean</t>
  </si>
  <si>
    <t xml:space="preserve">-3.098124770537444,43.11363028858772,0</t>
  </si>
  <si>
    <t xml:space="preserve">A-624 Km 52</t>
  </si>
  <si>
    <t xml:space="preserve">A-624 Km 52 seinalean</t>
  </si>
  <si>
    <t xml:space="preserve">-3.094284269446898,43.10611116000286,0</t>
  </si>
  <si>
    <t xml:space="preserve">A-624 Km 51</t>
  </si>
  <si>
    <t xml:space="preserve">A-624 Km 51 seinalean</t>
  </si>
  <si>
    <t xml:space="preserve">-3.084993675535484,43.1015672263557,0</t>
  </si>
  <si>
    <t xml:space="preserve">Menagarai</t>
  </si>
  <si>
    <t xml:space="preserve">A-624 Km 50</t>
  </si>
  <si>
    <t xml:space="preserve">A-624 Km 50 seinalean</t>
  </si>
  <si>
    <t xml:space="preserve">-3.074513826942119,43.09746806408706,0</t>
  </si>
  <si>
    <t xml:space="preserve">Menagaraitik Arespalditzarako bidean</t>
  </si>
  <si>
    <t xml:space="preserve">A-624 Km 49</t>
  </si>
  <si>
    <t xml:space="preserve">A-624 Km 49 mugarrian</t>
  </si>
  <si>
    <t xml:space="preserve">-3.0657296009637,43.09187066290318,0</t>
  </si>
  <si>
    <t xml:space="preserve">A-624 Km 48</t>
  </si>
  <si>
    <t xml:space="preserve">Artziniega 7 km seinale marroia handian (atzeko aldea ikusten da)</t>
  </si>
  <si>
    <t xml:space="preserve">-3.056232610096041,43.08620374232448,0</t>
  </si>
  <si>
    <t xml:space="preserve">Arespalditza</t>
  </si>
  <si>
    <t xml:space="preserve">A-624 Km 47</t>
  </si>
  <si>
    <t xml:space="preserve">A-624 Km 47 mugarrian</t>
  </si>
  <si>
    <t xml:space="preserve">-3.046894513861403,43.08018601592716,0</t>
  </si>
  <si>
    <t xml:space="preserve">Arespalditzatik Amurriorako bidean</t>
  </si>
  <si>
    <t xml:space="preserve">A-624 Km 46</t>
  </si>
  <si>
    <t xml:space="preserve">Arespalditza amaiera seinalea</t>
  </si>
  <si>
    <t xml:space="preserve">-3.039425348632831,43.07320407054665,0</t>
  </si>
  <si>
    <t xml:space="preserve">A-624 Km 45</t>
  </si>
  <si>
    <t xml:space="preserve">A-624 Km 45 mugarria</t>
  </si>
  <si>
    <t xml:space="preserve">-3.030619191683503,43.06695923883942,0</t>
  </si>
  <si>
    <t xml:space="preserve">A-624 Km 44</t>
  </si>
  <si>
    <t xml:space="preserve">A-624 Km 44 mugarria</t>
  </si>
  <si>
    <t xml:space="preserve">-3.024675538553643,43.05930510385544,0</t>
  </si>
  <si>
    <t xml:space="preserve">A-624 Km 43</t>
  </si>
  <si>
    <t xml:space="preserve">A-624 Km 43 mugarria</t>
  </si>
  <si>
    <t xml:space="preserve">-3.0160212016629,43.05463369714813,0</t>
  </si>
  <si>
    <t xml:space="preserve">Amurrio</t>
  </si>
  <si>
    <t xml:space="preserve">Amurrio sarrera seinalea</t>
  </si>
  <si>
    <t xml:space="preserve">-3.008023723091223,43.05477894733521,0</t>
  </si>
  <si>
    <t xml:space="preserve">Félix Murga Kalea 88</t>
  </si>
  <si>
    <t xml:space="preserve">-3.002505218679894,43.0542796706422,0</t>
  </si>
  <si>
    <t xml:space="preserve">Landaburu kalea 21</t>
  </si>
  <si>
    <t xml:space="preserve">-2.998090009814828,43.05800354139932,0</t>
  </si>
  <si>
    <t xml:space="preserve">Arenalde kalea 6</t>
  </si>
  <si>
    <t xml:space="preserve">-2.999404094890892,43.05954036438552,0</t>
  </si>
  <si>
    <t xml:space="preserve">Mendiko kalea 36</t>
  </si>
  <si>
    <t xml:space="preserve">-3.002520466107325,43.05680633972433,0</t>
  </si>
  <si>
    <t xml:space="preserve">Iturralde kalea 7</t>
  </si>
  <si>
    <t xml:space="preserve">-3.002564782765988,43.0520158006388,0</t>
  </si>
  <si>
    <t xml:space="preserve">-2.998369417741813,43.05407827747299,0</t>
  </si>
  <si>
    <t xml:space="preserve">Bañuetaibar kalea 43</t>
  </si>
  <si>
    <t xml:space="preserve">-2.995254530810965,43.04936443885943,0</t>
  </si>
  <si>
    <t xml:space="preserve">Larrinbe</t>
  </si>
  <si>
    <t xml:space="preserve">Amurrio amaiera seinalea/Larrinbe hasiera seinalea</t>
  </si>
  <si>
    <t xml:space="preserve">-2.990213442139397,43.04704588916368,0</t>
  </si>
  <si>
    <t xml:space="preserve">A-624 Km 39</t>
  </si>
  <si>
    <t xml:space="preserve">A-624 Km 39 mugarrian</t>
  </si>
  <si>
    <t xml:space="preserve">-2.977647107893948,43.03983069878183,0</t>
  </si>
  <si>
    <t xml:space="preserve">Larrinbe entitatea 108</t>
  </si>
  <si>
    <t xml:space="preserve">Larrinbe amaiera seinalea</t>
  </si>
  <si>
    <t xml:space="preserve">-2.968722043189298,43.03645951233423,0</t>
  </si>
  <si>
    <t xml:space="preserve">Larrinbetik Bergantzarako bidean</t>
  </si>
  <si>
    <t xml:space="preserve">Lezama entitatea 24</t>
  </si>
  <si>
    <t xml:space="preserve">Km 40 mugarrian</t>
  </si>
  <si>
    <t xml:space="preserve">-2.959231601740606,43.03518584134014,0</t>
  </si>
  <si>
    <t xml:space="preserve">Lezama entitatea Km 39</t>
  </si>
  <si>
    <t xml:space="preserve">Km 39 mugarrian (Eskumako kitamiedosean sartuta dago)</t>
  </si>
  <si>
    <t xml:space="preserve">-2.950345252128148,43.04023741070111,0</t>
  </si>
  <si>
    <t xml:space="preserve">Lezama entitatea Km 38</t>
  </si>
  <si>
    <t xml:space="preserve">Km 38 mugarrian</t>
  </si>
  <si>
    <t xml:space="preserve">-2.947389996540544,43.0482054185535,0</t>
  </si>
  <si>
    <t xml:space="preserve">Bergantza</t>
  </si>
  <si>
    <t xml:space="preserve">Lezama entitatea </t>
  </si>
  <si>
    <t xml:space="preserve">Bergantza sarrera seinalea</t>
  </si>
  <si>
    <t xml:space="preserve">-2.941894509233207,43.05202439823005,0</t>
  </si>
  <si>
    <t xml:space="preserve">Bergantza amaiera seinalea</t>
  </si>
  <si>
    <t xml:space="preserve">-2.931141886441782,43.05742551805139,0</t>
  </si>
  <si>
    <t xml:space="preserve">AIARALDEA LAUDIO</t>
  </si>
  <si>
    <t xml:space="preserve">Orozko</t>
  </si>
  <si>
    <t xml:space="preserve">Bi-2522</t>
  </si>
  <si>
    <t xml:space="preserve">-2.926023102885049,43.06766390396606,0</t>
  </si>
  <si>
    <t xml:space="preserve">-2.922739791550147,43.07651975609878,0</t>
  </si>
  <si>
    <t xml:space="preserve">-2.916154470108743,43.08365106293775,0</t>
  </si>
  <si>
    <t xml:space="preserve">-2.917513110252452,43.09361981332408,0</t>
  </si>
  <si>
    <t xml:space="preserve">Burruzkale Kalea 25</t>
  </si>
  <si>
    <t xml:space="preserve">-2.914580269264974,43.10386290657659,0</t>
  </si>
  <si>
    <t xml:space="preserve">Untzueta Kalea</t>
  </si>
  <si>
    <t xml:space="preserve">-2.910980843468915,43.1048955332311,0</t>
  </si>
  <si>
    <t xml:space="preserve">Itxina Kalea 7</t>
  </si>
  <si>
    <t xml:space="preserve">-2.909186377865844,43.10679543059843,0</t>
  </si>
  <si>
    <t xml:space="preserve">Orozko-Areatza Errepidea</t>
  </si>
  <si>
    <t xml:space="preserve">-2.91171186402913,43.10719467442503,0</t>
  </si>
  <si>
    <t xml:space="preserve">Larrazabal Kalea 9</t>
  </si>
  <si>
    <t xml:space="preserve">-2.911548140186326,43.10923140092978,0</t>
  </si>
  <si>
    <t xml:space="preserve">Francisco Muñoz Kalea</t>
  </si>
  <si>
    <t xml:space="preserve">-2.910694690811505,43.1138985307919,0</t>
  </si>
  <si>
    <t xml:space="preserve">-2.914760163411433,43.12412051488094,0</t>
  </si>
  <si>
    <t xml:space="preserve">-2.925623745619522,43.13034951706788,0</t>
  </si>
  <si>
    <t xml:space="preserve">Laudio</t>
  </si>
  <si>
    <t xml:space="preserve">-2.934650697997241,43.13568000370295,0</t>
  </si>
  <si>
    <t xml:space="preserve">Vitoria Kalea 34</t>
  </si>
  <si>
    <t xml:space="preserve">-2.93968309861723,43.14119276819151,0</t>
  </si>
  <si>
    <t xml:space="preserve">Vitoria Kalea 5</t>
  </si>
  <si>
    <t xml:space="preserve">-2.942998129709303,43.1459858216509,0</t>
  </si>
  <si>
    <t xml:space="preserve">Areta Kalea 27</t>
  </si>
  <si>
    <t xml:space="preserve">-2.946387333814877,43.14769897747485,0</t>
  </si>
  <si>
    <t xml:space="preserve">Areta Kalea 5</t>
  </si>
  <si>
    <t xml:space="preserve">-2.951308500482988,43.14872227963131,0</t>
  </si>
  <si>
    <t xml:space="preserve">Bitorika Kalea 1</t>
  </si>
  <si>
    <t xml:space="preserve">-2.956040904974788,43.14820428013179,0</t>
  </si>
  <si>
    <t xml:space="preserve">Zumalakarregi Etorbidea 10</t>
  </si>
  <si>
    <t xml:space="preserve">-2.958813780019385,43.14663441154231,0</t>
  </si>
  <si>
    <t xml:space="preserve">Zumalakarregi Etorbidea 25</t>
  </si>
  <si>
    <t xml:space="preserve">-2.963805976089835,43.14204770281423,0</t>
  </si>
  <si>
    <t xml:space="preserve">Zumalakarregi Etorbidea 42</t>
  </si>
  <si>
    <t xml:space="preserve">-2.961744304997149,43.1442385483816,0</t>
  </si>
  <si>
    <t xml:space="preserve">Zumalakarregi Etorbidea 57</t>
  </si>
  <si>
    <t xml:space="preserve">-2.965994186191612,43.13987873736423,0</t>
  </si>
  <si>
    <t xml:space="preserve">Zumalakarregi Etorbidea </t>
  </si>
  <si>
    <t xml:space="preserve">-2.967704136007164,43.13683795640095,0</t>
  </si>
  <si>
    <t xml:space="preserve">Goikoplaza Kalea 14</t>
  </si>
  <si>
    <t xml:space="preserve">-2.965326990837966,43.13845157708526,0</t>
  </si>
  <si>
    <t xml:space="preserve">Nerbioi Kalea 32</t>
  </si>
  <si>
    <t xml:space="preserve">-2.963404889316071,43.14077497738383,0</t>
  </si>
  <si>
    <t xml:space="preserve">Batzalarrin Kalea 2</t>
  </si>
  <si>
    <t xml:space="preserve">-2.962411029925506,43.14281238472613,0</t>
  </si>
  <si>
    <t xml:space="preserve">Virgen del Carmen Kalea 15</t>
  </si>
  <si>
    <t xml:space="preserve">-2.960315086674339,43.1437330271843,0</t>
  </si>
  <si>
    <t xml:space="preserve">Virgen del Carmen Kalea 41</t>
  </si>
  <si>
    <t xml:space="preserve">-2.957826112123366,43.14658909676954,0</t>
  </si>
  <si>
    <t xml:space="preserve">Bidezaharrak 2</t>
  </si>
  <si>
    <t xml:space="preserve">-2.953419256056563,43.14825034652743,0</t>
  </si>
  <si>
    <t xml:space="preserve">Bidezaharrak 14</t>
  </si>
  <si>
    <t xml:space="preserve">-2.944482299794235,43.14657732065907,0</t>
  </si>
  <si>
    <t xml:space="preserve">Arakaldo</t>
  </si>
  <si>
    <t xml:space="preserve">Bi-625</t>
  </si>
  <si>
    <t xml:space="preserve">-2.940963762850831,43.15207100554243,0</t>
  </si>
  <si>
    <t xml:space="preserve">ARRAKUADIAGA </t>
  </si>
  <si>
    <t xml:space="preserve">BI-625 Peajea</t>
  </si>
  <si>
    <t xml:space="preserve">-2.935352569753126,43.15812675994582,0</t>
  </si>
  <si>
    <t xml:space="preserve">ARRANKUDIAGA</t>
  </si>
  <si>
    <t xml:space="preserve">BI-625 Arbide sarrera</t>
  </si>
  <si>
    <t xml:space="preserve">-2.930828565943736,43.1595155847516,0</t>
  </si>
  <si>
    <t xml:space="preserve">BI-625  Arrankuadiaga sarrera</t>
  </si>
  <si>
    <t xml:space="preserve">-2.928698968921279,43.16533091717805,0</t>
  </si>
  <si>
    <t xml:space="preserve">BI-625 Otxanduri auzoa sarrera</t>
  </si>
  <si>
    <t xml:space="preserve">-2.923911029411395,43.16679966375777,0</t>
  </si>
  <si>
    <t xml:space="preserve">BI-625 Arene, 11</t>
  </si>
  <si>
    <t xml:space="preserve">-2.920705989029492,43.16950132723341,0</t>
  </si>
  <si>
    <t xml:space="preserve">BI 625 Arene auzoa eta Elaxalde auzoa bidegurutzea</t>
  </si>
  <si>
    <t xml:space="preserve">-2.919941173056009,43.17313272402779,0</t>
  </si>
  <si>
    <t xml:space="preserve">Bi-625 Labeko auzoa sarrera</t>
  </si>
  <si>
    <t xml:space="preserve">-2.914908623050945,43.17561674622187,0</t>
  </si>
  <si>
    <t xml:space="preserve">BI-625 Bakiola sarrera</t>
  </si>
  <si>
    <t xml:space="preserve">-2.914313874266893,43.17941711835023,0</t>
  </si>
  <si>
    <t xml:space="preserve">BI-625 Bakiola  </t>
  </si>
  <si>
    <t xml:space="preserve">-2.91046905273771,43.17847647761426,0</t>
  </si>
  <si>
    <t xml:space="preserve">UGAO</t>
  </si>
  <si>
    <t xml:space="preserve">Ugao sarrera. Sabino Arana eta Arana y Lupardo bidegurutzea</t>
  </si>
  <si>
    <t xml:space="preserve">-2.90495577221748,43.17772152561687,0</t>
  </si>
  <si>
    <t xml:space="preserve">San Bartolome kalea- Txakala</t>
  </si>
  <si>
    <t xml:space="preserve">-2.902331084134755,43.17615197291075,0</t>
  </si>
  <si>
    <t xml:space="preserve">Udiarraga, 69 – Felipe taberna</t>
  </si>
  <si>
    <t xml:space="preserve">-2.902513756810411,43.17873113125661,0</t>
  </si>
  <si>
    <t xml:space="preserve">Torre de Ugao, 9 – Laboral Kutxa</t>
  </si>
  <si>
    <t xml:space="preserve">-2.902409524314327,43.1809707140371,0</t>
  </si>
  <si>
    <t xml:space="preserve">Victor Chávarri y Salazar Etxetaldea</t>
  </si>
  <si>
    <t xml:space="preserve">-2.90144843251658,43.18291103581299,0</t>
  </si>
  <si>
    <t xml:space="preserve">Udiarraga kalea, 5</t>
  </si>
  <si>
    <t xml:space="preserve">-2.901367769998005,43.18271417012394,0</t>
  </si>
  <si>
    <t xml:space="preserve">BI-625 Txako auzoa, 16</t>
  </si>
  <si>
    <t xml:space="preserve">-2.898879344616293,43.18350163898255,0</t>
  </si>
  <si>
    <t xml:space="preserve">BI-625 Txako industrialdea</t>
  </si>
  <si>
    <t xml:space="preserve">-2.89636338391009,43.18656222623459,0</t>
  </si>
  <si>
    <t xml:space="preserve">ARRIGORRIAGA</t>
  </si>
  <si>
    <t xml:space="preserve">BI-625  Errepide erdian. ITV inguruan</t>
  </si>
  <si>
    <t xml:space="preserve">-2.90018778064208,43.19099846456255,0</t>
  </si>
  <si>
    <t xml:space="preserve">BI-625 Martiartu industrialdea sarrera</t>
  </si>
  <si>
    <t xml:space="preserve">-2.900393413734283,43.19645006409831,0</t>
  </si>
  <si>
    <t xml:space="preserve">BI-625 Aixarte etorbidea, 21. Gasolindegia</t>
  </si>
  <si>
    <t xml:space="preserve">-2.898718809158725,43.20129799231252,0</t>
  </si>
  <si>
    <t xml:space="preserve">Aixarte etorbidea, 8. Monty tailerra</t>
  </si>
  <si>
    <t xml:space="preserve">-2.894115439402781,43.20383124116112,0</t>
  </si>
  <si>
    <t xml:space="preserve">Aixarte etorbidea, 5. Sugar taberna</t>
  </si>
  <si>
    <t xml:space="preserve">-2.889908223766505,43.20490302240064,0</t>
  </si>
  <si>
    <t xml:space="preserve">Sebero Otxoa kalea, 15. Laboraleko Bus geltokia</t>
  </si>
  <si>
    <t xml:space="preserve">-2.886849559422913,43.20699117199482,0</t>
  </si>
  <si>
    <t xml:space="preserve">Sebero Otxoa kalea, 3. Natalia</t>
  </si>
  <si>
    <t xml:space="preserve">-2.886564355198515,43.20974409353871,0</t>
  </si>
  <si>
    <t xml:space="preserve">Urgoiti pasealekua, 10. Osasun Zentroa</t>
  </si>
  <si>
    <t xml:space="preserve">-2.88788214330698,43.20775577542974,0</t>
  </si>
  <si>
    <t xml:space="preserve">Sebero Otxoa kalea, 7. Zubi zaharra</t>
  </si>
  <si>
    <t xml:space="preserve">-2.88641783936514,43.20890748523764,0</t>
  </si>
  <si>
    <t xml:space="preserve">Sebero Otxoa kalea, 10. Lonboko biribilgunea</t>
  </si>
  <si>
    <t xml:space="preserve">-2.887207169301522,43.21170900767365,0</t>
  </si>
  <si>
    <t xml:space="preserve">Lanbarketa. Autobus geltokia</t>
  </si>
  <si>
    <t xml:space="preserve">-2.889153194517653,43.21307841741925,0</t>
  </si>
  <si>
    <t xml:space="preserve">BASAURI</t>
  </si>
  <si>
    <t xml:space="preserve">Atxukarro sarrera</t>
  </si>
  <si>
    <t xml:space="preserve">-2.888004948322277,43.2167357317433,0</t>
  </si>
  <si>
    <t xml:space="preserve">Elizondo kalea eta Basauri kalea bidegurutzea</t>
  </si>
  <si>
    <t xml:space="preserve">-2.886531260069398,43.22102189130138,0</t>
  </si>
  <si>
    <t xml:space="preserve">Hernán Cortes plaza</t>
  </si>
  <si>
    <t xml:space="preserve">-2.887430706288503,43.22340289089829,0</t>
  </si>
  <si>
    <t xml:space="preserve">Goiri auzoa, Basaurira bidean aulkiak</t>
  </si>
  <si>
    <t xml:space="preserve">-2.888893384701222,43.22482875847088,0</t>
  </si>
  <si>
    <t xml:space="preserve">Abaroa kalea, 11</t>
  </si>
  <si>
    <t xml:space="preserve">-2.891426203307061,43.2297767699657,0</t>
  </si>
  <si>
    <t xml:space="preserve">Kareaga Goikoa, 54. Marienea</t>
  </si>
  <si>
    <t xml:space="preserve">-2.892159296440999,43.23393258640667,0</t>
  </si>
  <si>
    <t xml:space="preserve">Kareaga Goikoa, 42. Mikel autoeskola</t>
  </si>
  <si>
    <t xml:space="preserve">-2.891787695548333,43.23663736508013,0</t>
  </si>
  <si>
    <t xml:space="preserve">Agirre Lehendakaria, 9</t>
  </si>
  <si>
    <t xml:space="preserve">-2.893239572221219,43.237730021408,0</t>
  </si>
  <si>
    <t xml:space="preserve">Kareaga Goikoa, 53</t>
  </si>
  <si>
    <t xml:space="preserve">-2.896731581744482,43.23859838868159,0</t>
  </si>
  <si>
    <t xml:space="preserve">Kareaga Goikoa, 16</t>
  </si>
  <si>
    <t xml:space="preserve">-2.896580619899327,43.23847774380344,0</t>
  </si>
  <si>
    <t xml:space="preserve">Kareaga Goikoa, 38</t>
  </si>
  <si>
    <t xml:space="preserve">-2.892411063508273,43.23697371123298,0</t>
  </si>
  <si>
    <t xml:space="preserve">Kale Nagusia, 2</t>
  </si>
  <si>
    <t xml:space="preserve">-2.889920732594819,43.23531159327639,0</t>
  </si>
  <si>
    <t xml:space="preserve">Doktor Jose Garai Kalea, 2</t>
  </si>
  <si>
    <t xml:space="preserve">-2.88674162640473,43.23597329418093,0</t>
  </si>
  <si>
    <t xml:space="preserve">Agirre Lehendakaria Kalea, 67</t>
  </si>
  <si>
    <t xml:space="preserve">-2.882650257494656,43.23647036006263,0</t>
  </si>
  <si>
    <t xml:space="preserve">Catalunya Kalea, 25</t>
  </si>
  <si>
    <t xml:space="preserve">-2.879597916348099,43.23829135790069,0</t>
  </si>
  <si>
    <t xml:space="preserve">Agirre Lehendakaria Kalea, 76</t>
  </si>
  <si>
    <t xml:space="preserve">-2.881413356704764,43.23611858478824,0</t>
  </si>
  <si>
    <t xml:space="preserve">Urbi, kartzela</t>
  </si>
  <si>
    <t xml:space="preserve">-2.878613937959829,43.23425956442102,0</t>
  </si>
  <si>
    <t xml:space="preserve">Agirre Lehendakaria Kalea, 81. Zubia</t>
  </si>
  <si>
    <t xml:space="preserve">-2.880149307308969,43.23580637014852,0</t>
  </si>
  <si>
    <t xml:space="preserve">Agirre Lehendakaria Kalea, 51</t>
  </si>
  <si>
    <t xml:space="preserve">-2.884711529642634,43.23693199937407,0</t>
  </si>
  <si>
    <t xml:space="preserve">Kale Nagusia, 33</t>
  </si>
  <si>
    <t xml:space="preserve">-2.881928690981526,43.23900681119959,0</t>
  </si>
  <si>
    <t xml:space="preserve">Uribarri Kalea, 20</t>
  </si>
  <si>
    <t xml:space="preserve">-2.882745491867783,43.23976632155099,0</t>
  </si>
  <si>
    <t xml:space="preserve">Elkano kalea, 3</t>
  </si>
  <si>
    <t xml:space="preserve">-2.886003705445762,43.23850936929389,0</t>
  </si>
  <si>
    <t xml:space="preserve">Nafarroa kalea, 16</t>
  </si>
  <si>
    <t xml:space="preserve">-2.887168135378379,43.23728581291625,0</t>
  </si>
  <si>
    <t xml:space="preserve">Matxitxako Kalea, 13</t>
  </si>
  <si>
    <t xml:space="preserve">-2.886154280025966,43.24029718527881,0</t>
  </si>
  <si>
    <t xml:space="preserve">Matxitxako kalea, zubia. Gaztetxea baino lehen</t>
  </si>
  <si>
    <t xml:space="preserve">-2.884992788424559,43.24306016852456,0</t>
  </si>
  <si>
    <t xml:space="preserve">N-634. Etxebarri kartela</t>
  </si>
  <si>
    <t xml:space="preserve">-2.884506349114476,43.24592801549819,0</t>
  </si>
  <si>
    <t xml:space="preserve">ETXEBARRI</t>
  </si>
  <si>
    <t xml:space="preserve">N-634. San Antonio Hiribidea, itzulbidea, igoera</t>
  </si>
  <si>
    <t xml:space="preserve">-2.888811532109298,43.24713843091892,0</t>
  </si>
  <si>
    <t xml:space="preserve">Maribi Iturbe kalea eta Euskal Herria kalea bidegurutzea</t>
  </si>
  <si>
    <t xml:space="preserve">-2.885926209498883,43.2493843298307,0</t>
  </si>
  <si>
    <t xml:space="preserve">San Esteban Hiribidea, 16</t>
  </si>
  <si>
    <t xml:space="preserve">-2.890351753298857,43.24656898842667,0</t>
  </si>
  <si>
    <t xml:space="preserve">Antonio Epalza Kalea, 26</t>
  </si>
  <si>
    <t xml:space="preserve">-2.8956893377037,43.24532791483157,0</t>
  </si>
  <si>
    <t xml:space="preserve">San Esteban Hiribidea. Kanpoko biribilgunea</t>
  </si>
  <si>
    <t xml:space="preserve">-2.889179868714654,43.24712122533327,0</t>
  </si>
  <si>
    <t xml:space="preserve">GALDAKAO</t>
  </si>
  <si>
    <t xml:space="preserve">Bilbao-Galdakao errepidea. La Baskonia zubia</t>
  </si>
  <si>
    <t xml:space="preserve">-2.884301474819297,43.24579823597908,0</t>
  </si>
  <si>
    <t xml:space="preserve">Miguel Unamuno Plaza, 90. BBK</t>
  </si>
  <si>
    <t xml:space="preserve">-2.874093292306283,43.24127173505324,0</t>
  </si>
  <si>
    <t xml:space="preserve">Aperribai Bidea, 5</t>
  </si>
  <si>
    <t xml:space="preserve">-2.869108111181008,43.23659171155882,0</t>
  </si>
  <si>
    <t xml:space="preserve">Aperribai Bidea, 13</t>
  </si>
  <si>
    <t xml:space="preserve">-2.862926840651602,43.23364108322264,0</t>
  </si>
  <si>
    <t xml:space="preserve">Sixta Barrenetxea Kalea, 9</t>
  </si>
  <si>
    <t xml:space="preserve">-2.856607679034038,43.23356376739103,0</t>
  </si>
  <si>
    <t xml:space="preserve">Sixta Barrenetxea eta Bizkai Kalea bidegurutzea</t>
  </si>
  <si>
    <t xml:space="preserve">-2.852040624393198,43.23346801625318,0</t>
  </si>
  <si>
    <t xml:space="preserve">Urreta Kalea, 5. Kurtzea. Biribilgunea</t>
  </si>
  <si>
    <t xml:space="preserve">-2.847650539462855,43.23412612347636,0</t>
  </si>
  <si>
    <t xml:space="preserve">Bizkai Kalea, 21</t>
  </si>
  <si>
    <t xml:space="preserve">-2.843845671762117,43.23402873913255,0</t>
  </si>
  <si>
    <t xml:space="preserve">Bizkai Kalea, 16</t>
  </si>
  <si>
    <t xml:space="preserve">-2.840742665061489,43.23293690635154,0</t>
  </si>
  <si>
    <t xml:space="preserve">Ganekogorta Kalea, 20</t>
  </si>
  <si>
    <t xml:space="preserve">-2.842574826815051,43.23290360513613,0</t>
  </si>
  <si>
    <t xml:space="preserve">Bernart Etxepare Kalea, 2</t>
  </si>
  <si>
    <t xml:space="preserve">-2.843296885403581,43.2307220543896,0</t>
  </si>
  <si>
    <t xml:space="preserve">Gipuzkoa Kalea, 13</t>
  </si>
  <si>
    <t xml:space="preserve">-2.842959097170766,43.2294824042298,0</t>
  </si>
  <si>
    <t xml:space="preserve">Juan Bautista Uriarte Kalea, 62. Autobus geltokia</t>
  </si>
  <si>
    <t xml:space="preserve">-2.840378189650087,43.23086869207603,0</t>
  </si>
  <si>
    <t xml:space="preserve">Abusu Auzoa. Lehengo suhiltzaileak</t>
  </si>
  <si>
    <t xml:space="preserve">-2.833269846258363,43.22992865452745,0</t>
  </si>
  <si>
    <t xml:space="preserve">N-634, 15. Olabarri autos, Diamante</t>
  </si>
  <si>
    <t xml:space="preserve">-2.825360709196114,43.23197942167263,0</t>
  </si>
  <si>
    <t xml:space="preserve">USANSOLO</t>
  </si>
  <si>
    <t xml:space="preserve">Labeaga, 1. Shiade</t>
  </si>
  <si>
    <t xml:space="preserve">-2.819041129595882,43.2292754720557,0</t>
  </si>
  <si>
    <t xml:space="preserve">N-240, 14. Labea auzoa. Biribilgunea pasata</t>
  </si>
  <si>
    <t xml:space="preserve">-2.819854082929853,43.22596342798555,0</t>
  </si>
  <si>
    <t xml:space="preserve">Laminarrieta Bidea, 1</t>
  </si>
  <si>
    <t xml:space="preserve">-2.820418372396825,43.220816905601,0</t>
  </si>
  <si>
    <t xml:space="preserve">Torreondo Kalea, 13</t>
  </si>
  <si>
    <t xml:space="preserve">-2.819115650696262,43.21789872352293,0</t>
  </si>
  <si>
    <t xml:space="preserve">Ibaiondo Kalea, 9</t>
  </si>
  <si>
    <t xml:space="preserve">-2.816808490245325,43.21768106993022,0</t>
  </si>
  <si>
    <t xml:space="preserve">BEDIA</t>
  </si>
  <si>
    <t xml:space="preserve"> Murtatza auzoa Z/G</t>
  </si>
  <si>
    <t xml:space="preserve">Murtatza (Hiper Asia)</t>
  </si>
  <si>
    <t xml:space="preserve">-2.812376405864894,43.21560121673915,0</t>
  </si>
  <si>
    <t xml:space="preserve">Murtatza 1</t>
  </si>
  <si>
    <t xml:space="preserve">Gane (Bakalaoren etxea)</t>
  </si>
  <si>
    <t xml:space="preserve">-2.809439947318373,43.21132592050709,0</t>
  </si>
  <si>
    <t xml:space="preserve">Bidekoetxe auzoa</t>
  </si>
  <si>
    <t xml:space="preserve">Bidekoetxe sarrera</t>
  </si>
  <si>
    <t xml:space="preserve">-2.80511602706033,43.20925089418993,0</t>
  </si>
  <si>
    <t xml:space="preserve">Elexalde 27</t>
  </si>
  <si>
    <t xml:space="preserve">Ajuriaenea sarrera</t>
  </si>
  <si>
    <t xml:space="preserve">-2.798944036376256,43.20864066570018,0</t>
  </si>
  <si>
    <t xml:space="preserve">LEMOA</t>
  </si>
  <si>
    <t xml:space="preserve">N-240, 48330 Mendieta, Lemoa</t>
  </si>
  <si>
    <t xml:space="preserve">Mendieta parking karabana</t>
  </si>
  <si>
    <t xml:space="preserve">-2.792463083906957,43.20968113197483,0</t>
  </si>
  <si>
    <t xml:space="preserve">N-240, 48330 Pozueta, Lemoa</t>
  </si>
  <si>
    <t xml:space="preserve">Pozueta (Los chopos orduko)</t>
  </si>
  <si>
    <t xml:space="preserve">-2.786884188083106,43.21089854258005,0</t>
  </si>
  <si>
    <t xml:space="preserve">N-240, 48330 Intzuntza, Lemoa</t>
  </si>
  <si>
    <t xml:space="preserve">Semaforoa</t>
  </si>
  <si>
    <t xml:space="preserve">-2.781812308367094,43.20944785045684,0</t>
  </si>
  <si>
    <t xml:space="preserve">Agirre Lehendakaria 4, Lemoa</t>
  </si>
  <si>
    <t xml:space="preserve">Tximeleta</t>
  </si>
  <si>
    <t xml:space="preserve">-2.778935587313116,43.20896055635939,0</t>
  </si>
  <si>
    <t xml:space="preserve">Agirre Lehendakaria , Lemoa</t>
  </si>
  <si>
    <t xml:space="preserve">-2.775322895688771,43.20859849514454,0</t>
  </si>
  <si>
    <t xml:space="preserve">Agirre lehendakaria 30</t>
  </si>
  <si>
    <t xml:space="preserve">Stop</t>
  </si>
  <si>
    <t xml:space="preserve">-2.769540820238338,43.20775687528316,0</t>
  </si>
  <si>
    <t xml:space="preserve">Bi-635 42 Arraibi</t>
  </si>
  <si>
    <t xml:space="preserve">Arraibiko stop</t>
  </si>
  <si>
    <t xml:space="preserve">-2.773170295607477,43.20336596448796,0</t>
  </si>
  <si>
    <t xml:space="preserve">N-240, Txiriboketa, Lemoa</t>
  </si>
  <si>
    <t xml:space="preserve">“Kontuz errotonda” seinalea</t>
  </si>
  <si>
    <t xml:space="preserve">-2.773514386259817,43.19923330835936,0</t>
  </si>
  <si>
    <t xml:space="preserve">N-240, Km 49</t>
  </si>
  <si>
    <t xml:space="preserve">Km 49 seinalea</t>
  </si>
  <si>
    <t xml:space="preserve">-2.775666747671238,43.19520532754542,0</t>
  </si>
  <si>
    <t xml:space="preserve">IGORRE</t>
  </si>
  <si>
    <t xml:space="preserve">N-240 , Lemoa</t>
  </si>
  <si>
    <t xml:space="preserve">Gandariats orduko (50 seinalea)</t>
  </si>
  <si>
    <t xml:space="preserve">-2.776112841550734,43.19033208513515,0</t>
  </si>
  <si>
    <t xml:space="preserve">N-240 , Igorre</t>
  </si>
  <si>
    <t xml:space="preserve">Goiko panela (peajea)</t>
  </si>
  <si>
    <t xml:space="preserve">-2.774756440157989,43.18659520749313,0</t>
  </si>
  <si>
    <t xml:space="preserve">N-240 , Urkizu, Igorre</t>
  </si>
  <si>
    <t xml:space="preserve">Serrea</t>
  </si>
  <si>
    <t xml:space="preserve">-2.774260087519349,43.18155987137756,0</t>
  </si>
  <si>
    <t xml:space="preserve">BI-3527, Igorre</t>
  </si>
  <si>
    <t xml:space="preserve">Igorreko sarrera (errotonda kartela)</t>
  </si>
  <si>
    <t xml:space="preserve">-2.775921675737655,43.17811800960435,0</t>
  </si>
  <si>
    <t xml:space="preserve">Agirre Lehendakari etorbidea, Igorre</t>
  </si>
  <si>
    <t xml:space="preserve">Basauntz Firestone orduko</t>
  </si>
  <si>
    <t xml:space="preserve">-2.778188445580814,43.17366059985748,0</t>
  </si>
  <si>
    <t xml:space="preserve">Basauntze auzoa</t>
  </si>
  <si>
    <t xml:space="preserve">Gezalako azken etxea</t>
  </si>
  <si>
    <t xml:space="preserve">-2.777380693711262,43.16969520844295,0</t>
  </si>
  <si>
    <t xml:space="preserve">Elexalde 42, Igorre</t>
  </si>
  <si>
    <t xml:space="preserve">Hilerriko seinalea</t>
  </si>
  <si>
    <t xml:space="preserve">-2.776735728511385,43.16621185318249,0</t>
  </si>
  <si>
    <t xml:space="preserve">Elexalde 20, Igorre</t>
  </si>
  <si>
    <t xml:space="preserve">Jokiñeren dendea</t>
  </si>
  <si>
    <t xml:space="preserve">-2.778107605710836,43.16417197864416,0</t>
  </si>
  <si>
    <t xml:space="preserve">Agirre Lehendakari etorbidea 1, Igorre</t>
  </si>
  <si>
    <t xml:space="preserve">Zubia</t>
  </si>
  <si>
    <t xml:space="preserve">-2.78026311000528,43.16157295799288,0</t>
  </si>
  <si>
    <t xml:space="preserve">Olabarri auzoa 1o, Igorre</t>
  </si>
  <si>
    <t xml:space="preserve">BATZ errotonda</t>
  </si>
  <si>
    <t xml:space="preserve">-2.775579144125511,43.16107368930746,0</t>
  </si>
  <si>
    <t xml:space="preserve">Agirre Lehendakari etorbidea 16, Igorre</t>
  </si>
  <si>
    <t xml:space="preserve">Hurrengo errotonda</t>
  </si>
  <si>
    <t xml:space="preserve">-2.77780662146316,43.16366571784407,0</t>
  </si>
  <si>
    <t xml:space="preserve">Elexalde 10, Igorre</t>
  </si>
  <si>
    <t xml:space="preserve">Euskaltegia</t>
  </si>
  <si>
    <t xml:space="preserve">-2.780849232852507,43.16191541950545,0</t>
  </si>
  <si>
    <t xml:space="preserve">ARANTZAZU</t>
  </si>
  <si>
    <t xml:space="preserve">Garbe kalea, Igorre</t>
  </si>
  <si>
    <t xml:space="preserve">Oreinaren seinalea</t>
  </si>
  <si>
    <t xml:space="preserve">-2.785596023426024,43.16017455870426,0</t>
  </si>
  <si>
    <t xml:space="preserve">Zelaia auzoa 24, Arantzazu</t>
  </si>
  <si>
    <t xml:space="preserve">Etxe motza</t>
  </si>
  <si>
    <t xml:space="preserve">-2.790047647344143,43.15778146207442,0</t>
  </si>
  <si>
    <t xml:space="preserve">Zelaia auzoa (errotondea) , Arantzazu</t>
  </si>
  <si>
    <t xml:space="preserve">-2.791445813868431,43.15493415253566,0</t>
  </si>
  <si>
    <t xml:space="preserve">N-240 , Bildosola</t>
  </si>
  <si>
    <t xml:space="preserve">Basoa orduko 80 seinalea</t>
  </si>
  <si>
    <t xml:space="preserve">-2.789970303755918,43.15022309666384,0</t>
  </si>
  <si>
    <t xml:space="preserve">ARTEA</t>
  </si>
  <si>
    <t xml:space="preserve">N-240 / BI-3530, Artea</t>
  </si>
  <si>
    <t xml:space="preserve">Artean sartzeko</t>
  </si>
  <si>
    <t xml:space="preserve">-2.784056047216911,43.13665331802829,0</t>
  </si>
  <si>
    <t xml:space="preserve">Herriko plaza 1, Artea</t>
  </si>
  <si>
    <t xml:space="preserve">Plazea</t>
  </si>
  <si>
    <t xml:space="preserve">-2.783770555581518,43.13334825735212,0</t>
  </si>
  <si>
    <t xml:space="preserve">BI-3530, Astuigoikoa 3, Artea</t>
  </si>
  <si>
    <t xml:space="preserve">Etxe azule “Astui” kartela</t>
  </si>
  <si>
    <t xml:space="preserve">-2.78179589254836,43.1314531125721,0</t>
  </si>
  <si>
    <t xml:space="preserve">BI-3530, Ugarte, Artea</t>
  </si>
  <si>
    <t xml:space="preserve">Ugarteko azken etxea</t>
  </si>
  <si>
    <t xml:space="preserve">-2.777995950099839,43.12750176461174,0</t>
  </si>
  <si>
    <t xml:space="preserve">AREATZA</t>
  </si>
  <si>
    <t xml:space="preserve">Askatasun kalea 41, Areatza</t>
  </si>
  <si>
    <t xml:space="preserve">Areatza kartela</t>
  </si>
  <si>
    <t xml:space="preserve">-2.774784274511651,43.12403691863322,0</t>
  </si>
  <si>
    <t xml:space="preserve">Askatasun kalea 15 , Areatza</t>
  </si>
  <si>
    <t xml:space="preserve">Eliza farmazia</t>
  </si>
  <si>
    <t xml:space="preserve">-2.770808201125155,43.12237808573877,0</t>
  </si>
  <si>
    <t xml:space="preserve">Askatasun kalea 16 , Areatza</t>
  </si>
  <si>
    <t xml:space="preserve">Batzoki</t>
  </si>
  <si>
    <t xml:space="preserve">-2.768475849445275,43.12024408198594,0</t>
  </si>
  <si>
    <t xml:space="preserve">Karpo auzoa 2, Areatza</t>
  </si>
  <si>
    <t xml:space="preserve">Karpo</t>
  </si>
  <si>
    <t xml:space="preserve">-2.766485066610683,43.11577847330032,0</t>
  </si>
  <si>
    <t xml:space="preserve">ZEANURI</t>
  </si>
  <si>
    <t xml:space="preserve">Zuleibar- Berasko auzoa, Zeanuri</t>
  </si>
  <si>
    <t xml:space="preserve">Farola “ez aurreratu” seinalea</t>
  </si>
  <si>
    <t xml:space="preserve">-2.759195082802801,43.10918321420544,0</t>
  </si>
  <si>
    <t xml:space="preserve">Olabarri auzoa , Zeanuri</t>
  </si>
  <si>
    <t xml:space="preserve">Olabarri zubia orduko</t>
  </si>
  <si>
    <t xml:space="preserve">-2.751311685517432,43.10373267488993,0</t>
  </si>
  <si>
    <t xml:space="preserve">San Isidro kalea, Zeanuri</t>
  </si>
  <si>
    <t xml:space="preserve">P seinalea (100m)</t>
  </si>
  <si>
    <t xml:space="preserve">-2.750247954282727,43.10010579552144,0</t>
  </si>
  <si>
    <t xml:space="preserve">San Isidro kalea 13, Zeanuri</t>
  </si>
  <si>
    <t xml:space="preserve">Frontoiko jatetxea </t>
  </si>
  <si>
    <t xml:space="preserve">-2.749229823492231,43.09704381169755,0</t>
  </si>
  <si>
    <t xml:space="preserve">N-240 , Km-35</t>
  </si>
  <si>
    <t xml:space="preserve">km35</t>
  </si>
  <si>
    <t xml:space="preserve">-2.74690630596591,43.09007479215381,0</t>
  </si>
  <si>
    <t xml:space="preserve">N-240 , Km-34 </t>
  </si>
  <si>
    <t xml:space="preserve">km34</t>
  </si>
  <si>
    <t xml:space="preserve">-2.738095007453656,43.08442299802083,0</t>
  </si>
  <si>
    <t xml:space="preserve">N-240 , Km-33</t>
  </si>
  <si>
    <t xml:space="preserve">km33</t>
  </si>
  <si>
    <t xml:space="preserve">-2.729535326323382,43.0819787104057,0</t>
  </si>
  <si>
    <t xml:space="preserve">N-240 , Km-32</t>
  </si>
  <si>
    <t xml:space="preserve">km32</t>
  </si>
  <si>
    <t xml:space="preserve">-2.718831504338613,43.0805502183092,0</t>
  </si>
  <si>
    <t xml:space="preserve">N-240 , Km-31</t>
  </si>
  <si>
    <t xml:space="preserve">km31</t>
  </si>
  <si>
    <t xml:space="preserve">-2.714589681355649,43.08100622557177,0</t>
  </si>
  <si>
    <t xml:space="preserve">N-240 , Km-30</t>
  </si>
  <si>
    <t xml:space="preserve">km30</t>
  </si>
  <si>
    <t xml:space="preserve">-2.714838901301709,43.07471743677597,0</t>
  </si>
  <si>
    <t xml:space="preserve">N-240 , Km-29</t>
  </si>
  <si>
    <t xml:space="preserve">km29</t>
  </si>
  <si>
    <t xml:space="preserve">-2.712345176847506,43.06745781890618,0</t>
  </si>
  <si>
    <t xml:space="preserve">N-240 , Km-28+500m</t>
  </si>
  <si>
    <t xml:space="preserve">Km 28 + 500m</t>
  </si>
  <si>
    <t xml:space="preserve">-2.704576570024643,43.05788908492205,0</t>
  </si>
  <si>
    <t xml:space="preserve">N-240 , Km-26</t>
  </si>
  <si>
    <t xml:space="preserve">km26</t>
  </si>
  <si>
    <t xml:space="preserve">-2.694908594409283,43.04656966238355,0</t>
  </si>
  <si>
    <t xml:space="preserve">UBIDE</t>
  </si>
  <si>
    <t xml:space="preserve">N-240 , Km-25</t>
  </si>
  <si>
    <t xml:space="preserve">km25</t>
  </si>
  <si>
    <t xml:space="preserve">-2.69333203463881,43.03764677377471,0</t>
  </si>
  <si>
    <t xml:space="preserve">N-240 , Km-24</t>
  </si>
  <si>
    <t xml:space="preserve">-2.69043396412791,43.02858237191253,0</t>
  </si>
  <si>
    <t xml:space="preserve">Ubidea</t>
  </si>
  <si>
    <t xml:space="preserve">N-240 ERREPIDEA  23.km </t>
  </si>
  <si>
    <t xml:space="preserve">70 KM-H KO ABIADURA GOMENDIOAREN KARTELEAN</t>
  </si>
  <si>
    <t xml:space="preserve">-2.684301724657416,43.01922954618931,0</t>
  </si>
  <si>
    <t xml:space="preserve">Ubidetik Gorostizarako bidean</t>
  </si>
  <si>
    <t xml:space="preserve">N-240 ERREPIDEA 22.km </t>
  </si>
  <si>
    <t xml:space="preserve">-2.682734089819356,43.01104493534338,0</t>
  </si>
  <si>
    <t xml:space="preserve">N-240 ERREPIDEA 21. km </t>
  </si>
  <si>
    <t xml:space="preserve">Seinale triangeluan</t>
  </si>
  <si>
    <t xml:space="preserve">-2.677661126572599,43.00230378102314,0</t>
  </si>
  <si>
    <t xml:space="preserve">Gorostiza</t>
  </si>
  <si>
    <t xml:space="preserve">A-3608 ERREPIDEA, 1.KM</t>
  </si>
  <si>
    <t xml:space="preserve">Beheko bihurguneko seinalean</t>
  </si>
  <si>
    <t xml:space="preserve">-2.683159921509166,42.99556889937639,0</t>
  </si>
  <si>
    <t xml:space="preserve">A-3608 ERREPIDEA, 2.KM</t>
  </si>
  <si>
    <t xml:space="preserve">Eskuineko pinu handiaren parean (bi zuhaitz handien artean)</t>
  </si>
  <si>
    <t xml:space="preserve">-2.693590563019993,42.99268626643611,0</t>
  </si>
  <si>
    <t xml:space="preserve">A-3608 ERREPIDEA,3.km </t>
  </si>
  <si>
    <t xml:space="preserve">Bidegurutzearen eta parkingaren parean</t>
  </si>
  <si>
    <t xml:space="preserve">-2.703258643657004,42.98781962064023,0</t>
  </si>
  <si>
    <t xml:space="preserve">A-3608 ERREPIDEA, 4.KM</t>
  </si>
  <si>
    <t xml:space="preserve">Oreina eta 6km jartzen duen seinalean</t>
  </si>
  <si>
    <t xml:space="preserve">-2.715650426276479,42.98746105956238,0</t>
  </si>
  <si>
    <t xml:space="preserve">Etxaguen</t>
  </si>
  <si>
    <t xml:space="preserve">Nagusia Kalea, 18, 01138 Etxaguen, Araba</t>
  </si>
  <si>
    <t xml:space="preserve">Eskuineko farolan</t>
  </si>
  <si>
    <t xml:space="preserve">-2.727485383886143,42.98308225043427,0</t>
  </si>
  <si>
    <t xml:space="preserve">Murua</t>
  </si>
  <si>
    <t xml:space="preserve">Zubiko Errota Kalea, 7, 01138 Murua, Araba</t>
  </si>
  <si>
    <t xml:space="preserve">Zubia pasa eta eskuineko lehen farola</t>
  </si>
  <si>
    <t xml:space="preserve">-2.733027428419565,42.97463254663501,0</t>
  </si>
  <si>
    <t xml:space="preserve">Larrinoa</t>
  </si>
  <si>
    <t xml:space="preserve">Etxaguen Bidea, 1, 01138 Larrinoa, Araba</t>
  </si>
  <si>
    <t xml:space="preserve">Zubia pasa aurretik, kontenedoreetan</t>
  </si>
  <si>
    <t xml:space="preserve">-2.730839746634768,42.96501042201777,0</t>
  </si>
  <si>
    <t xml:space="preserve">Gopegi</t>
  </si>
  <si>
    <t xml:space="preserve">Padura Kalea, 9, 01138 Gopegi, Araba</t>
  </si>
  <si>
    <t xml:space="preserve">Zebrabideko farolan</t>
  </si>
  <si>
    <t xml:space="preserve">-2.727832268372898,42.95923913538283,0</t>
  </si>
  <si>
    <t xml:space="preserve">Gorbea Etorbidea, 1, 01138 Gopegi, Araba</t>
  </si>
  <si>
    <t xml:space="preserve">Bidegurutze ondorengo seinale triangeluan</t>
  </si>
  <si>
    <t xml:space="preserve">-2.729193340538102,42.95939901973949,0</t>
  </si>
  <si>
    <t xml:space="preserve">Gorbea Etorbidea, 7, 01138 Gopegi, Araba</t>
  </si>
  <si>
    <t xml:space="preserve">Murgiaranzko bidegurutzean</t>
  </si>
  <si>
    <t xml:space="preserve">-2.730660613172774,42.96345051790265,0</t>
  </si>
  <si>
    <t xml:space="preserve">Gopegitik Manurgarako bidean</t>
  </si>
  <si>
    <t xml:space="preserve">A-3610 ERREPIDEA, 1.km</t>
  </si>
  <si>
    <t xml:space="preserve">Eskuinerako bidetxoa hasten den lekuan. Zubi txikiaren kitamiedosa hasten den lekuan</t>
  </si>
  <si>
    <t xml:space="preserve">-2.740443590471939,42.96341718761924,0</t>
  </si>
  <si>
    <t xml:space="preserve">Manurga</t>
  </si>
  <si>
    <t xml:space="preserve">Gopegi Bidea, 6, 01138 Manurga, Araba</t>
  </si>
  <si>
    <t xml:space="preserve">Aurreratzeko debekuaren kartelean</t>
  </si>
  <si>
    <t xml:space="preserve">-2.752465720517644,42.96594106931814,0</t>
  </si>
  <si>
    <t xml:space="preserve">Manurgatik Zaraterako bidean</t>
  </si>
  <si>
    <t xml:space="preserve">A-3610 ERREPIDEA, 3.KM </t>
  </si>
  <si>
    <t xml:space="preserve">50eko seinalean</t>
  </si>
  <si>
    <t xml:space="preserve">-2.76310422264463,42.96819951871536,0</t>
  </si>
  <si>
    <t xml:space="preserve">A-3610 ERREPIDEA, 4.KM</t>
  </si>
  <si>
    <t xml:space="preserve">Manurgatik Zarateruntz lehen aparkaleakua (Zarate 2 parkinga). Oreinaren seinalean.</t>
  </si>
  <si>
    <t xml:space="preserve">-2.773904095701915,42.97150542768944,0</t>
  </si>
  <si>
    <t xml:space="preserve">Zaratetik Murgiarako bidean</t>
  </si>
  <si>
    <t xml:space="preserve">A-3610 ERREPIDEA, 5.KM</t>
  </si>
  <si>
    <t xml:space="preserve">Bihurgunearen eta aurreratzeko debekuaren seinalea</t>
  </si>
  <si>
    <t xml:space="preserve">-2.78343498585801,42.96624326936738,0</t>
  </si>
  <si>
    <t xml:space="preserve">A-3610 ERREPIDEA, 7.KM</t>
  </si>
  <si>
    <t xml:space="preserve">Parking txikiaren parean, bihurguneko seinaleetan</t>
  </si>
  <si>
    <t xml:space="preserve">-2.79022571454152,42.95853842522393,0</t>
  </si>
  <si>
    <t xml:space="preserve">A-3610 ERREPIDEA, 8.KM</t>
  </si>
  <si>
    <t xml:space="preserve">150 metroko seinalean</t>
  </si>
  <si>
    <t xml:space="preserve">-2.800973961129785,42.95678503811359,0</t>
  </si>
  <si>
    <t xml:space="preserve">Murgia</t>
  </si>
  <si>
    <t xml:space="preserve">Calle Domingo de Sautu, 2, 01130, Araba</t>
  </si>
  <si>
    <t xml:space="preserve">Anbulantzienean</t>
  </si>
  <si>
    <t xml:space="preserve">-2.813302165976793,42.95708556041659,0</t>
  </si>
  <si>
    <t xml:space="preserve">San Martin Kalea, 11, 01130 Murgia, Araba</t>
  </si>
  <si>
    <t xml:space="preserve">-2.821306385978504,42.95808230958185,0</t>
  </si>
  <si>
    <t xml:space="preserve">C. Domingo Sautu, 48, 01130 Murguía, Álava</t>
  </si>
  <si>
    <t xml:space="preserve">Semaforoaren ondoko farolan</t>
  </si>
  <si>
    <t xml:space="preserve">-2.823640237136286,42.95695451442884,0</t>
  </si>
  <si>
    <t xml:space="preserve">C. Domingo Sautu, 80, 01130 Murguía, Álava</t>
  </si>
  <si>
    <t xml:space="preserve">Autobus geltokiko seinalean</t>
  </si>
  <si>
    <t xml:space="preserve">-2.829864958782657,42.95749654915029,0</t>
  </si>
  <si>
    <t xml:space="preserve">Ametzaga Zuia</t>
  </si>
  <si>
    <t xml:space="preserve">Errepide Nagusia, 26, 01139 Ametzaga Zuia, Araba</t>
  </si>
  <si>
    <t xml:space="preserve">Autobus geltokian</t>
  </si>
  <si>
    <t xml:space="preserve">-2.841552332223165,42.95982767890239,0</t>
  </si>
  <si>
    <t xml:space="preserve">Ametzaga Zuiatik Izarrarako bidean</t>
  </si>
  <si>
    <t xml:space="preserve">A-624 ERREPIDEA, 1.KM</t>
  </si>
  <si>
    <t xml:space="preserve">Debekatutako seinalean</t>
  </si>
  <si>
    <t xml:space="preserve">-2.852399256425,42.96343707890961,0</t>
  </si>
  <si>
    <t xml:space="preserve">A-2521 ERREPIDEA, 1.KM</t>
  </si>
  <si>
    <t xml:space="preserve">Zutabe hori-beltza, zubiaren hasieran</t>
  </si>
  <si>
    <t xml:space="preserve">-2.864535476396781,42.96370222306606,0</t>
  </si>
  <si>
    <t xml:space="preserve">A-2521 Errepidea, 2.km</t>
  </si>
  <si>
    <t xml:space="preserve">Eskuineko seinale biribilaren atzeko aldean</t>
  </si>
  <si>
    <t xml:space="preserve">-2.876348102277699,42.96009013335154,0</t>
  </si>
  <si>
    <t xml:space="preserve">A-3612 ERREPIDEA, 1.KM</t>
  </si>
  <si>
    <t xml:space="preserve">Aparkaleku txikiko stopeko seinalean</t>
  </si>
  <si>
    <t xml:space="preserve">-2.887974161379772,42.95880322266779,0</t>
  </si>
  <si>
    <t xml:space="preserve">Izarra</t>
  </si>
  <si>
    <t xml:space="preserve">Beluntzabidea Bidea, 17, 01440 Izarra, Araba</t>
  </si>
  <si>
    <t xml:space="preserve">Eskuineranzko adreiluzko kalearen bidegurutzean</t>
  </si>
  <si>
    <t xml:space="preserve">-2.896934033222434,42.95267153403854,0</t>
  </si>
  <si>
    <t xml:space="preserve">La Estación Kalea, 24, 01440 Izarra, Araba</t>
  </si>
  <si>
    <t xml:space="preserve">Geltokiko zebrabideko seinalean</t>
  </si>
  <si>
    <t xml:space="preserve">-2.900663325265818,42.95159368977905,0</t>
  </si>
  <si>
    <t xml:space="preserve">Izarratik Abornikanorako bidean</t>
  </si>
  <si>
    <t xml:space="preserve">A-3314 ERREPIDEA, 35.KM </t>
  </si>
  <si>
    <t xml:space="preserve">Eskuineko zuhaitz bakarrean</t>
  </si>
  <si>
    <t xml:space="preserve">-2.898070840094601,42.94225397137747,0</t>
  </si>
  <si>
    <t xml:space="preserve">A-3314 ERREPIDEA, 34.KM</t>
  </si>
  <si>
    <t xml:space="preserve">Bidegurutzean, gaztandegiaren kartelean</t>
  </si>
  <si>
    <t xml:space="preserve">-2.889327527892629,42.93586206412776,0</t>
  </si>
  <si>
    <t xml:space="preserve">Abornikanotik Andako bidean</t>
  </si>
  <si>
    <t xml:space="preserve">Abornikano Errepidea, 10, 01449 Abornikano, Araba</t>
  </si>
  <si>
    <t xml:space="preserve">70km/h-ko kartelean</t>
  </si>
  <si>
    <t xml:space="preserve">-2.892194837117091,42.92722409767822,0</t>
  </si>
  <si>
    <t xml:space="preserve">A-3314 ERREPIDEA, 36.KM</t>
  </si>
  <si>
    <t xml:space="preserve">Andagoiarako bidegurutzean, Andagoia jartzen duen kartelean</t>
  </si>
  <si>
    <t xml:space="preserve">-2.902198219336392,42.9218741016798,0</t>
  </si>
  <si>
    <t xml:space="preserve">Anda</t>
  </si>
  <si>
    <t xml:space="preserve">A-3314</t>
  </si>
  <si>
    <t xml:space="preserve">Andako amaiera seinalean</t>
  </si>
  <si>
    <t xml:space="preserve">-2.893372763697077,42.91758288295816,0</t>
  </si>
  <si>
    <t xml:space="preserve">Andatik Zuhatzu Kuartangoko bidean</t>
  </si>
  <si>
    <t xml:space="preserve">Katadianoko sarrera seinalean</t>
  </si>
  <si>
    <t xml:space="preserve">-2.890736344637003,42.90967610044363,0</t>
  </si>
  <si>
    <t xml:space="preserve">Tortura bidegurutzea eta gero (aurreratzea debekatuta seinalea)</t>
  </si>
  <si>
    <t xml:space="preserve">-2.895241035148501,42.90150596760213,0</t>
  </si>
  <si>
    <t xml:space="preserve">Etxabarriko bidegurutzea baino 300m lehenago (aurreratzea debekatuta seinalearen atzeko aldea ikusten da)</t>
  </si>
  <si>
    <t xml:space="preserve">-2.891935827226446,42.88826867304741,0</t>
  </si>
  <si>
    <t xml:space="preserve">Urbina-Eza Kartel handian</t>
  </si>
  <si>
    <t xml:space="preserve">-2.890547743466092,42.87612812664081,0</t>
  </si>
  <si>
    <t xml:space="preserve">Zuhatzu Kuartango</t>
  </si>
  <si>
    <t xml:space="preserve">Zuhatzu Kuartangoko Sagardotegiaren parean (Goilara eta sardexka seinale urdinean)</t>
  </si>
  <si>
    <t xml:space="preserve">-2.88686631379782,42.87007245125003,0</t>
  </si>
  <si>
    <t xml:space="preserve">Zuhatzu Kuartangotik Subillana Morillaserako bidean</t>
  </si>
  <si>
    <t xml:space="preserve">Km 24 </t>
  </si>
  <si>
    <t xml:space="preserve">-2.891854328882103,42.85836626908099,0</t>
  </si>
  <si>
    <t xml:space="preserve">-2.892541771680609,42.84925357913654,0</t>
  </si>
  <si>
    <t xml:space="preserve">Km 22</t>
  </si>
  <si>
    <t xml:space="preserve">-2.892233873680923,42.84052557730941,0</t>
  </si>
  <si>
    <t xml:space="preserve">Tetxa tunelaren sarrera (60 km/o seinalean)</t>
  </si>
  <si>
    <t xml:space="preserve">-2.89374518166706,42.8313153136616,0</t>
  </si>
  <si>
    <t xml:space="preserve">Subillana Morillasetik Langraizerako bidean</t>
  </si>
  <si>
    <t xml:space="preserve">Subilana-Morillas sarrera-seinalea</t>
  </si>
  <si>
    <t xml:space="preserve">-2.897336841203924,42.82544127813173,0</t>
  </si>
  <si>
    <t xml:space="preserve">Zubiaren osteko seinale multzoan (Langraiz Oka A2662 seinalea; Valderejoko Parke naturala seinale marroia...)</t>
  </si>
  <si>
    <t xml:space="preserve">-2.897434780516633,42.81647058518613,0</t>
  </si>
  <si>
    <t xml:space="preserve">A-2622</t>
  </si>
  <si>
    <t xml:space="preserve">Norabide aldaketa 300 metro seinale urdinean (gezi txuri kurbatua)</t>
  </si>
  <si>
    <t xml:space="preserve">-2.8859779398562,42.81771299720607,0</t>
  </si>
  <si>
    <t xml:space="preserve">Mendaita sarrera seinalea</t>
  </si>
  <si>
    <t xml:space="preserve">-2.867365070228854,42.81750720034171,0</t>
  </si>
  <si>
    <r>
      <rPr>
        <sz val="10"/>
        <rFont val="Verdana"/>
        <family val="2"/>
      </rPr>
      <t xml:space="preserve">A-2622 </t>
    </r>
    <r>
      <rPr>
        <sz val="9"/>
        <rFont val="Arial"/>
        <family val="2"/>
      </rPr>
      <t xml:space="preserve">Km 16</t>
    </r>
  </si>
  <si>
    <t xml:space="preserve">Km 16</t>
  </si>
  <si>
    <t xml:space="preserve">-2.858242449315692,42.81613143975103,0</t>
  </si>
  <si>
    <t xml:space="preserve">A-2622 Km 15</t>
  </si>
  <si>
    <t xml:space="preserve">Km 15</t>
  </si>
  <si>
    <t xml:space="preserve">-2.846645345470362,42.81424844962166,0</t>
  </si>
  <si>
    <t xml:space="preserve">A-2622 Km 14</t>
  </si>
  <si>
    <t xml:space="preserve">Km 14</t>
  </si>
  <si>
    <t xml:space="preserve">-2.834460032900195,42.81484976744343,0</t>
  </si>
  <si>
    <t xml:space="preserve">A-2622 Km 13</t>
  </si>
  <si>
    <t xml:space="preserve">Km 13</t>
  </si>
  <si>
    <t xml:space="preserve">-2.822466605631535,42.81403624732305,0</t>
  </si>
  <si>
    <t xml:space="preserve">Langraiz</t>
  </si>
  <si>
    <t xml:space="preserve">Langraiz Etorbidea</t>
  </si>
  <si>
    <t xml:space="preserve">Langraiz sarrera seinalea</t>
  </si>
  <si>
    <t xml:space="preserve">-2.818018072663322,42.81591155964546,0</t>
  </si>
  <si>
    <t xml:space="preserve">Langraiz Etorbidea 9</t>
  </si>
  <si>
    <t xml:space="preserve">Herri batzarren aurreko semaforoan</t>
  </si>
  <si>
    <t xml:space="preserve">-2.808749552438158,42.81767805730829,0</t>
  </si>
  <si>
    <t xml:space="preserve">Langraizetik Argantzonerako bidean</t>
  </si>
  <si>
    <t xml:space="preserve">La Caserna kalea (Langraizetik N1 errepidera)</t>
  </si>
  <si>
    <t xml:space="preserve">Tunel handiaren azpitik pasa ostean dagoen 30 km/o seinalean</t>
  </si>
  <si>
    <t xml:space="preserve">-2.812693105069545,42.81231341346843,0</t>
  </si>
  <si>
    <t xml:space="preserve">N1 (Termino de Sorribas Aldea)</t>
  </si>
  <si>
    <t xml:space="preserve">A1 autobidearen bidegurutzeko STOP seinalean</t>
  </si>
  <si>
    <t xml:space="preserve">-2.812957223196024,42.80305514476981,0</t>
  </si>
  <si>
    <t xml:space="preserve">N1 Km 337</t>
  </si>
  <si>
    <t xml:space="preserve">Baskulako irteerako Ceda el paso” seinalea (Km 337 mugarria baino lehen)</t>
  </si>
  <si>
    <t xml:space="preserve">-2.82304433397446,42.79303913067888,0</t>
  </si>
  <si>
    <t xml:space="preserve">N1 Km 336</t>
  </si>
  <si>
    <t xml:space="preserve">N1 Km 336 (atzeko aldea ikusten da)</t>
  </si>
  <si>
    <t xml:space="preserve">-2.825439967090112,42.78398833978599,0</t>
  </si>
  <si>
    <t xml:space="preserve">N1 Km 335</t>
  </si>
  <si>
    <t xml:space="preserve">-2.826414753455049,42.7751320582075,0</t>
  </si>
  <si>
    <t xml:space="preserve">Argantzon</t>
  </si>
  <si>
    <t xml:space="preserve">Sorkunde Kalea 37</t>
  </si>
  <si>
    <t xml:space="preserve">-2.830658268003031,42.76829775227539,0</t>
  </si>
  <si>
    <t xml:space="preserve">11 A3322</t>
  </si>
  <si>
    <t xml:space="preserve">Autobus geltokiko stop seinalea (atzeko aldea ikusten da)</t>
  </si>
  <si>
    <t xml:space="preserve">-2.832873857021652,42.7634092412579,0</t>
  </si>
  <si>
    <t xml:space="preserve">Argantzonetik Añastrorako bidean</t>
  </si>
  <si>
    <t xml:space="preserve">CL-127</t>
  </si>
  <si>
    <t xml:space="preserve">CL-127 Treviño seinale handian</t>
  </si>
  <si>
    <t xml:space="preserve">-2.824974870806216,42.76173548941158,0</t>
  </si>
  <si>
    <t xml:space="preserve">CL-127 Km 1</t>
  </si>
  <si>
    <t xml:space="preserve">-2.817646909632332,42.75874299316682,0</t>
  </si>
  <si>
    <t xml:space="preserve">CL-127 Km 2</t>
  </si>
  <si>
    <t xml:space="preserve">-2.807327478318537,42.75438548748929,0</t>
  </si>
  <si>
    <t xml:space="preserve">CL-127 Km 3</t>
  </si>
  <si>
    <t xml:space="preserve">-2.797887783935085,42.74842881863301,0</t>
  </si>
  <si>
    <t xml:space="preserve">Añastro</t>
  </si>
  <si>
    <t xml:space="preserve">CL-127 Km 4</t>
  </si>
  <si>
    <t xml:space="preserve">-2.78953342393398,42.74272005532523,0</t>
  </si>
  <si>
    <t xml:space="preserve">Añastrotik Trebiñurako bidean</t>
  </si>
  <si>
    <t xml:space="preserve">CL-127 Km 5</t>
  </si>
  <si>
    <t xml:space="preserve">-2.782749406792852,42.73592204183405,0</t>
  </si>
  <si>
    <t xml:space="preserve">CL-127 Km 6</t>
  </si>
  <si>
    <t xml:space="preserve">-2.77560482257122,42.72896168650875,0</t>
  </si>
  <si>
    <t xml:space="preserve">CL-127 Km 7</t>
  </si>
  <si>
    <t xml:space="preserve">-2.764045432301223,42.73001742760825,0</t>
  </si>
  <si>
    <t xml:space="preserve">Trebiñu</t>
  </si>
  <si>
    <t xml:space="preserve">CL-127 Km 8</t>
  </si>
  <si>
    <t xml:space="preserve">Trebiñu hasiera seinalea</t>
  </si>
  <si>
    <t xml:space="preserve">-2.752472644261842,42.73180487542211,0</t>
  </si>
  <si>
    <t xml:space="preserve">CL-127 Km 9</t>
  </si>
  <si>
    <t xml:space="preserve">Maguillo aldapako STOP seinalean</t>
  </si>
  <si>
    <t xml:space="preserve">-2.742728444304654,42.73414114581451,0</t>
  </si>
  <si>
    <t xml:space="preserve">BU-742</t>
  </si>
  <si>
    <t xml:space="preserve">Trebiñu amaiera seinalea </t>
  </si>
  <si>
    <t xml:space="preserve">-2.752740102805294,42.73304319617454,0</t>
  </si>
  <si>
    <t xml:space="preserve">Trebiñutik Zaldiaran mendaterako bidean</t>
  </si>
  <si>
    <t xml:space="preserve">BU-742 Km 1</t>
  </si>
  <si>
    <t xml:space="preserve">-2.752951708716738,42.73961586752956,0</t>
  </si>
  <si>
    <t xml:space="preserve">BU-742 Km 2</t>
  </si>
  <si>
    <t xml:space="preserve">-2.746160095995235,42.74708144946435,0</t>
  </si>
  <si>
    <t xml:space="preserve">BU-742 Km 3</t>
  </si>
  <si>
    <t xml:space="preserve">-2.740874925035196,42.75419118368053,0</t>
  </si>
  <si>
    <t xml:space="preserve">BU-742 Km 4</t>
  </si>
  <si>
    <t xml:space="preserve">-2.733706114000609,42.7611423229918,0</t>
  </si>
  <si>
    <t xml:space="preserve">BU-742 Km 5</t>
  </si>
  <si>
    <t xml:space="preserve">-2.732417126096086,42.76990332628115,0</t>
  </si>
  <si>
    <t xml:space="preserve">BU-742 Km 6</t>
  </si>
  <si>
    <t xml:space="preserve">-2.733490231418569,42.77873564879521,0</t>
  </si>
  <si>
    <t xml:space="preserve">BU-742 Km 7</t>
  </si>
  <si>
    <t xml:space="preserve">-2.733979290310102,42.78255854762568,0</t>
  </si>
  <si>
    <t xml:space="preserve">Zaldiaran mendatea</t>
  </si>
  <si>
    <t xml:space="preserve">BU-742 Km 8</t>
  </si>
  <si>
    <t xml:space="preserve">Zaldiaran gaineko aparkalekua</t>
  </si>
  <si>
    <t xml:space="preserve">-2.727711710745787,42.79099774795337,0</t>
  </si>
  <si>
    <t xml:space="preserve">Zaldiaran mendatetik Berrostegietarako bidean</t>
  </si>
  <si>
    <t xml:space="preserve">A-3102 KM8</t>
  </si>
  <si>
    <t xml:space="preserve">-2.724199762487621,42.79672658807706,0</t>
  </si>
  <si>
    <t xml:space="preserve">A-3102 KM7</t>
  </si>
  <si>
    <t xml:space="preserve">-2.715959625042839,42.79862270032361,0</t>
  </si>
  <si>
    <t xml:space="preserve">A-3102 KM6</t>
  </si>
  <si>
    <t xml:space="preserve">-2.712438662176994,42.80479246576932,0</t>
  </si>
  <si>
    <t xml:space="preserve">Senda el Caserío, 11</t>
  </si>
  <si>
    <t xml:space="preserve">-2.711301245941147,42.80852914496327,0</t>
  </si>
  <si>
    <t xml:space="preserve">Berrostegieta</t>
  </si>
  <si>
    <t xml:space="preserve">A-3102 KM5</t>
  </si>
  <si>
    <t xml:space="preserve">-2.709314111634634,42.81223188189095,0</t>
  </si>
  <si>
    <t xml:space="preserve">Berrostegietatik Gasteizerako bidean</t>
  </si>
  <si>
    <t xml:space="preserve">Avenida de los Treviñeses, 17</t>
  </si>
  <si>
    <t xml:space="preserve">-2.70605921181887,42.81607724305667,0</t>
  </si>
  <si>
    <t xml:space="preserve">A-3102 KM4</t>
  </si>
  <si>
    <t xml:space="preserve">-2.702385768354356,42.81958548627068,0</t>
  </si>
  <si>
    <t xml:space="preserve">A-3102/A-4132</t>
  </si>
  <si>
    <t xml:space="preserve">Olabide Ikastola ondoko biribilgunea</t>
  </si>
  <si>
    <t xml:space="preserve">-2.696321524184003,42.82502189476411,0</t>
  </si>
  <si>
    <t xml:space="preserve">Portal de Lasarte kalea, 91</t>
  </si>
  <si>
    <t xml:space="preserve">Juan Pablo I zaharretxea</t>
  </si>
  <si>
    <t xml:space="preserve">-2.691186696886714,42.82967324279632,0</t>
  </si>
  <si>
    <t xml:space="preserve">Gasteiz</t>
  </si>
  <si>
    <t xml:space="preserve">Portal de Lasarte kalea, 71</t>
  </si>
  <si>
    <t xml:space="preserve">A-3102/Maite Zuñiga kalea</t>
  </si>
  <si>
    <t xml:space="preserve">-2.687232209366812,42.83320874205189,0</t>
  </si>
  <si>
    <t xml:space="preserve">Maite Zuñiga kalea, 12</t>
  </si>
  <si>
    <t xml:space="preserve">Maite Zuñiga kalea/Tanis Agirrebengoa kalea</t>
  </si>
  <si>
    <t xml:space="preserve">-2.690816987739058,42.83397245719094,0</t>
  </si>
  <si>
    <t xml:space="preserve">San Prudencio hiribidea, 18</t>
  </si>
  <si>
    <t xml:space="preserve">Tanis Agirrebengoa kalea, zubia pasa eta gero</t>
  </si>
  <si>
    <t xml:space="preserve">-2.693563844026835,42.8358275583385,0</t>
  </si>
  <si>
    <t xml:space="preserve">Tanis Agirrebengoa kalea, 1</t>
  </si>
  <si>
    <t xml:space="preserve">Tanis Agirrebengoa kalea/La Antonia biribilgunea</t>
  </si>
  <si>
    <t xml:space="preserve">-2.696189650933254,42.83767991464729,0</t>
  </si>
  <si>
    <t xml:space="preserve">Zabalgana hiribidea, 16</t>
  </si>
  <si>
    <t xml:space="preserve">Zabalgana hiribidea/Juan Pablo II ibilbidea</t>
  </si>
  <si>
    <t xml:space="preserve">-2.697547545043019,42.84059660503126,0</t>
  </si>
  <si>
    <t xml:space="preserve">Zabalgana hiribidea, 30</t>
  </si>
  <si>
    <t xml:space="preserve">Zabalgana hiribidea/Castillo de Lantaron kalea</t>
  </si>
  <si>
    <t xml:space="preserve">-2.696912400113878,42.84314445201203,0</t>
  </si>
  <si>
    <t xml:space="preserve">Zabalgana hiribidea, 46</t>
  </si>
  <si>
    <t xml:space="preserve">Zabalgana hiribidea/Nazio Batuen hiribidea (La Vitoriana)</t>
  </si>
  <si>
    <t xml:space="preserve">-2.695960174124768,42.84542151751327,0</t>
  </si>
  <si>
    <t xml:space="preserve">Ozeano Barearen kalea, 5</t>
  </si>
  <si>
    <t xml:space="preserve">Parean</t>
  </si>
  <si>
    <t xml:space="preserve">-2.695765598711037,42.84844683595688,0</t>
  </si>
  <si>
    <t xml:space="preserve">Ozeano Atlantikoaren kalea, 14</t>
  </si>
  <si>
    <t xml:space="preserve">Henry Morton Stanley kalea/Ozeano Atlantikoaren kalea</t>
  </si>
  <si>
    <t xml:space="preserve">-2.699570565458735,42.8498251808493,0</t>
  </si>
  <si>
    <t xml:space="preserve">Oto hiribidea, 5</t>
  </si>
  <si>
    <t xml:space="preserve">Henry Morton Stanley kalea/Oto hiribidea</t>
  </si>
  <si>
    <t xml:space="preserve">-2.698452627798921,42.85318817001784,0</t>
  </si>
  <si>
    <t xml:space="preserve">Jerónimo Roure kalea, 42</t>
  </si>
  <si>
    <t xml:space="preserve">Oto hiribidea, autobus markesinaren parean</t>
  </si>
  <si>
    <t xml:space="preserve">-2.694231306764745,42.85252426483052,0</t>
  </si>
  <si>
    <t xml:space="preserve">Beato Tomás de Zumarraga, 86</t>
  </si>
  <si>
    <t xml:space="preserve">-2.689865726056273,42.85163277150615,0</t>
  </si>
  <si>
    <t xml:space="preserve">Chile kalea, 9</t>
  </si>
  <si>
    <t xml:space="preserve">Osasun zentroan</t>
  </si>
  <si>
    <t xml:space="preserve">-2.686053637699843,42.8521914524236,0</t>
  </si>
  <si>
    <t xml:space="preserve">Gasteiz hiribidea, 83</t>
  </si>
  <si>
    <t xml:space="preserve">Bizikleten aparkalekuan</t>
  </si>
  <si>
    <t xml:space="preserve">-2.680782635907582,42.85130736884606,0</t>
  </si>
  <si>
    <t xml:space="preserve">Gasteiz hiribidea, 47</t>
  </si>
  <si>
    <t xml:space="preserve">Noche y Día</t>
  </si>
  <si>
    <t xml:space="preserve">-2.681636648910978,42.84814045928857,0</t>
  </si>
  <si>
    <t xml:space="preserve">Gasteiz hiribidea, 31</t>
  </si>
  <si>
    <t xml:space="preserve">Avenida Larrain taberna</t>
  </si>
  <si>
    <t xml:space="preserve">-2.682341440744302,42.84513510459402,0</t>
  </si>
  <si>
    <t xml:space="preserve">Elvira Zulueta kalea, 20</t>
  </si>
  <si>
    <t xml:space="preserve">Zubi urdina pasatu ostean</t>
  </si>
  <si>
    <t xml:space="preserve">-2.683155220357428,42.84233441092793,0</t>
  </si>
  <si>
    <t xml:space="preserve">Portal de Lasarte kalea, 17</t>
  </si>
  <si>
    <t xml:space="preserve">El Batán taberna</t>
  </si>
  <si>
    <t xml:space="preserve">-2.683632966871228,42.83853422751969,0</t>
  </si>
  <si>
    <t xml:space="preserve">Salbatierrabide kalea, 28</t>
  </si>
  <si>
    <t xml:space="preserve">-2.679943958319775,42.8375372496489,0</t>
  </si>
  <si>
    <t xml:space="preserve">Araba kalea, 33</t>
  </si>
  <si>
    <t xml:space="preserve">-2.675858658899272,42.83704490817404,0</t>
  </si>
  <si>
    <t xml:space="preserve">Zumakadi ibilbidea, 12</t>
  </si>
  <si>
    <t xml:space="preserve">-2.671341872774432,42.83648210620667,0</t>
  </si>
  <si>
    <t xml:space="preserve">Zumakadi ibilbidea, 23</t>
  </si>
  <si>
    <t xml:space="preserve">-2.66608295543635,42.83590341647544,0</t>
  </si>
  <si>
    <t xml:space="preserve">Zumakadi ibilbidea, 94</t>
  </si>
  <si>
    <t xml:space="preserve">-2.660796782797131,42.8352790465448,0</t>
  </si>
  <si>
    <t xml:space="preserve">Jacinto Benavente kalea (El Artesano Vasco SL atzean)</t>
  </si>
  <si>
    <t xml:space="preserve">-2.658528368013898,42.83802856158643,0</t>
  </si>
  <si>
    <t xml:space="preserve">Jacinco Benavente kalea/Florida kalea</t>
  </si>
  <si>
    <t xml:space="preserve">-2.658109039738865,42.84136151252788,0</t>
  </si>
  <si>
    <t xml:space="preserve">Budapest Hiribidea, 29</t>
  </si>
  <si>
    <t xml:space="preserve">-2.652597848093758,42.84275036123129,0</t>
  </si>
  <si>
    <t xml:space="preserve">Bulevar de Salburua, 31</t>
  </si>
  <si>
    <t xml:space="preserve">-2.649303265568016,42.84464576661615,0</t>
  </si>
  <si>
    <t xml:space="preserve">Bulevar de Salburua, 5</t>
  </si>
  <si>
    <t xml:space="preserve">-2.649978839781657,42.84748980483236,0</t>
  </si>
  <si>
    <t xml:space="preserve">Brusela hiribidea, 8</t>
  </si>
  <si>
    <t xml:space="preserve">Telepizza parean</t>
  </si>
  <si>
    <t xml:space="preserve">-2.650494519670847,42.85016672367347,0</t>
  </si>
  <si>
    <t xml:space="preserve">Bulevar de Salburua, 8</t>
  </si>
  <si>
    <t xml:space="preserve">-2.648469355017883,42.85377430602242,0</t>
  </si>
  <si>
    <t xml:space="preserve">Martxoak 8 etorbidea, 19</t>
  </si>
  <si>
    <t xml:space="preserve">-2.651891539038136,42.85477595147935,0</t>
  </si>
  <si>
    <t xml:space="preserve">Martxoak 8 etorbidea, 9</t>
  </si>
  <si>
    <t xml:space="preserve">-2.655360722695911,42.85538387146006,0</t>
  </si>
  <si>
    <t xml:space="preserve">Oñati kalea, 11</t>
  </si>
  <si>
    <t xml:space="preserve">Parking parean</t>
  </si>
  <si>
    <t xml:space="preserve">-2.659073296114362,42.85689514035404,0</t>
  </si>
  <si>
    <t xml:space="preserve">Gamarrako Atea, 24</t>
  </si>
  <si>
    <t xml:space="preserve">-2.662577323830026,42.85945045742531,0</t>
  </si>
  <si>
    <t xml:space="preserve">Amurrio kalea, 35</t>
  </si>
  <si>
    <t xml:space="preserve">Teo taberna</t>
  </si>
  <si>
    <t xml:space="preserve">-2.665671787150771,42.85722109662243,0</t>
  </si>
  <si>
    <t xml:space="preserve">Reyes de Navarra kalea, 34</t>
  </si>
  <si>
    <t xml:space="preserve">Lavandería Gasteiz</t>
  </si>
  <si>
    <t xml:space="preserve">-2.669374754004518,42.85805096556262,0</t>
  </si>
  <si>
    <t xml:space="preserve">Fermin Lasuen kalea, 4</t>
  </si>
  <si>
    <t xml:space="preserve">San Francisco de Asís eliza</t>
  </si>
  <si>
    <t xml:space="preserve">-2.669093757421016,42.85615954066925,0</t>
  </si>
  <si>
    <t xml:space="preserve">Reyes Católicos kalea, 22</t>
  </si>
  <si>
    <t xml:space="preserve">-2.668252350270612,42.8544829340174,0</t>
  </si>
  <si>
    <t xml:space="preserve">Valladolid kalea, 12</t>
  </si>
  <si>
    <t xml:space="preserve">Estankoaren parean</t>
  </si>
  <si>
    <t xml:space="preserve">-2.663662435721047,42.85319501248596,0</t>
  </si>
  <si>
    <t xml:space="preserve">Provincias Vascongadas plaza, 1</t>
  </si>
  <si>
    <t xml:space="preserve">Baskongadas taberna</t>
  </si>
  <si>
    <t xml:space="preserve">-2.66146365573734,42.85078116892655,0</t>
  </si>
  <si>
    <t xml:space="preserve">Arana kalea, 15</t>
  </si>
  <si>
    <t xml:space="preserve">Paralelo taberna</t>
  </si>
  <si>
    <t xml:space="preserve">-2.665812418043252,42.85038255126267,0</t>
  </si>
  <si>
    <t xml:space="preserve">Santiago hiribidea, 19</t>
  </si>
  <si>
    <t xml:space="preserve">-2.664936444179347,42.84729845511196,0</t>
  </si>
  <si>
    <t xml:space="preserve">Olagibel kalea, 60</t>
  </si>
  <si>
    <t xml:space="preserve">La Bodeguilla Lanciego</t>
  </si>
  <si>
    <t xml:space="preserve">-2.662685546849032,42.84547929744578,0</t>
  </si>
  <si>
    <t xml:space="preserve">Santiago hiribidea, 32</t>
  </si>
  <si>
    <t xml:space="preserve">-2.661417058435294,42.8475682285674,0</t>
  </si>
  <si>
    <t xml:space="preserve">Santiago hiribidea, 4</t>
  </si>
  <si>
    <t xml:space="preserve">Tamesis kafetegia</t>
  </si>
  <si>
    <t xml:space="preserve">-2.665730158787545,42.84713957020982,0</t>
  </si>
  <si>
    <t xml:space="preserve">Los Herrán kalea, 31</t>
  </si>
  <si>
    <t xml:space="preserve">Telepizza </t>
  </si>
  <si>
    <t xml:space="preserve">-2.666386011145118,42.85032887855715,0</t>
  </si>
  <si>
    <t xml:space="preserve">Legutioko Atea, 17</t>
  </si>
  <si>
    <t xml:space="preserve">Iparralde parean</t>
  </si>
  <si>
    <t xml:space="preserve">-2.667194856178299,42.85411950121449,0</t>
  </si>
  <si>
    <t xml:space="preserve">Bilbo plaza, 2</t>
  </si>
  <si>
    <t xml:space="preserve">Claxon autoeskola</t>
  </si>
  <si>
    <t xml:space="preserve">-2.670060721175843,42.85225553508015,0</t>
  </si>
  <si>
    <t xml:space="preserve">Frantzia kalea, 33</t>
  </si>
  <si>
    <t xml:space="preserve">Otxandiano taberna</t>
  </si>
  <si>
    <t xml:space="preserve">-2.668566123770115,42.8491922803927,0</t>
  </si>
  <si>
    <t xml:space="preserve">Frantzia kalea, 4</t>
  </si>
  <si>
    <t xml:space="preserve">Frutas Zelaia</t>
  </si>
  <si>
    <t xml:space="preserve">-2.667766453285145,42.84705946760392,0</t>
  </si>
  <si>
    <t xml:space="preserve">Independentzia kalea, 15</t>
  </si>
  <si>
    <t xml:space="preserve">La Brasileña kafeak</t>
  </si>
  <si>
    <t xml:space="preserve">-2.668441470441276,42.84426319454335,0</t>
  </si>
  <si>
    <t xml:space="preserve">Ramon Ortiz de Zarate kalea, 3</t>
  </si>
  <si>
    <t xml:space="preserve">-2.67096613441004,42.84303831197837,0</t>
  </si>
  <si>
    <t xml:space="preserve">Eduardo Dato kalea, 19</t>
  </si>
  <si>
    <t xml:space="preserve">-2.672434706778243,42.84425018485928,0</t>
  </si>
  <si>
    <t xml:space="preserve">Postas kalea, 2</t>
  </si>
  <si>
    <t xml:space="preserve">-2.673633956950331,42.84614998306515,0</t>
  </si>
  <si>
    <t xml:space="preserve">San Vicente Aldapa, 1</t>
  </si>
  <si>
    <t xml:space="preserve">Kutxi sarrera</t>
  </si>
  <si>
    <t xml:space="preserve">-2.670744954337043,42.84744707786157,0</t>
  </si>
  <si>
    <t xml:space="preserve">Aiztogile kalea, 55</t>
  </si>
  <si>
    <t xml:space="preserve">Garraxi taberna</t>
  </si>
  <si>
    <t xml:space="preserve">-2.671293937839311,42.84949410011534,0</t>
  </si>
  <si>
    <t xml:space="preserve">Hedegile kalea, 157</t>
  </si>
  <si>
    <t xml:space="preserve">Los Amigos</t>
  </si>
  <si>
    <t xml:space="preserve">-2.673070606299622,42.85194344922628,0</t>
  </si>
  <si>
    <t xml:space="preserve">Eulogio Serdan kalea, 14</t>
  </si>
  <si>
    <t xml:space="preserve">Romesa</t>
  </si>
  <si>
    <t xml:space="preserve">-2.675952138624812,42.85285715361164,0</t>
  </si>
  <si>
    <t xml:space="preserve">Basoa kalea, 10</t>
  </si>
  <si>
    <t xml:space="preserve">-2.677773697424849,42.85485529636148,0</t>
  </si>
  <si>
    <t xml:space="preserve">Pje las Antillas, 2</t>
  </si>
  <si>
    <t xml:space="preserve">-2.680489172196371,42.85656023416711,0</t>
  </si>
  <si>
    <t xml:space="preserve">Euskal Herria bulebarra, 1</t>
  </si>
  <si>
    <t xml:space="preserve">Bambino</t>
  </si>
  <si>
    <t xml:space="preserve">-2.682954396035426,42.85891576403175,0</t>
  </si>
  <si>
    <t xml:space="preserve">Euskal Herria bulebarra/Donostia kalea</t>
  </si>
  <si>
    <t xml:space="preserve">Eusko Jaurlaritzaren parkinaren ondoan</t>
  </si>
  <si>
    <t xml:space="preserve">-2.68607293692523,42.85800000631954,0</t>
  </si>
  <si>
    <t xml:space="preserve">Euskal Herria bulebarra/Duque de Wellington kalea</t>
  </si>
  <si>
    <t xml:space="preserve">Ezaro jatetxea</t>
  </si>
  <si>
    <t xml:space="preserve">-2.689856501486055,42.85711199835166,0</t>
  </si>
  <si>
    <t xml:space="preserve">Duque de Wellington kalea, 6</t>
  </si>
  <si>
    <t xml:space="preserve">Toki Eder</t>
  </si>
  <si>
    <t xml:space="preserve">-2.692143515163823,42.86016646054708,0</t>
  </si>
  <si>
    <t xml:space="preserve">Duque de Wellington kalea, 16</t>
  </si>
  <si>
    <t xml:space="preserve">Dantzari gozotegia</t>
  </si>
  <si>
    <t xml:space="preserve">-2.694416703867565,42.86358247272693,0</t>
  </si>
  <si>
    <t xml:space="preserve">Baiona kalea, 41</t>
  </si>
  <si>
    <t xml:space="preserve">Correos</t>
  </si>
  <si>
    <t xml:space="preserve">-2.69146413232087,42.86497399100449,0</t>
  </si>
  <si>
    <t xml:space="preserve">Luis Olariaga kalea, 7</t>
  </si>
  <si>
    <t xml:space="preserve">La Vitoriana</t>
  </si>
  <si>
    <t xml:space="preserve">-2.685550088661276,42.86727199990514,0</t>
  </si>
  <si>
    <t xml:space="preserve">Arriagako Atea, 66</t>
  </si>
  <si>
    <t xml:space="preserve">Onaindia gasolindegia</t>
  </si>
  <si>
    <t xml:space="preserve">-2.67921593960707,42.86873794230986,0</t>
  </si>
  <si>
    <t xml:space="preserve">La presa kalea 1</t>
  </si>
  <si>
    <t xml:space="preserve">104 Haur parkea</t>
  </si>
  <si>
    <t xml:space="preserve">-2.680569240975608,42.8740389727375,0</t>
  </si>
  <si>
    <t xml:space="preserve">Los Nogales kalea, 4</t>
  </si>
  <si>
    <t xml:space="preserve">-2.681622822207226,42.87445378540892,0</t>
  </si>
  <si>
    <t xml:space="preserve">Agirrelanda kalea, 39</t>
  </si>
  <si>
    <t xml:space="preserve">-2.678336709760782,42.87188886787318,0</t>
  </si>
  <si>
    <t xml:space="preserve">Haitz kalea, 11</t>
  </si>
  <si>
    <t xml:space="preserve">Zadorra hiribidea/La Peña kalea</t>
  </si>
  <si>
    <t xml:space="preserve">-2.667996065254413,42.8729108678876,0</t>
  </si>
  <si>
    <t xml:space="preserve">Gamarrako Atea, 43</t>
  </si>
  <si>
    <t xml:space="preserve">-2.658798443065371,42.87440334617376,0</t>
  </si>
  <si>
    <t xml:space="preserve">Barratxi kalea, 35</t>
  </si>
  <si>
    <t xml:space="preserve">-2.651082411675895,42.87276254252467,0</t>
  </si>
  <si>
    <t xml:space="preserve">Gasteizetik Duranarako bidean</t>
  </si>
  <si>
    <t xml:space="preserve">Bergara Errepidea, 58, 01520 Durana, Araba</t>
  </si>
  <si>
    <t xml:space="preserve">Bidegurutzean dagoen bihurgunearen seinalean, eskuinean</t>
  </si>
  <si>
    <t xml:space="preserve">-2.642612555827484,42.8785703974457,0</t>
  </si>
  <si>
    <t xml:space="preserve">Durana</t>
  </si>
  <si>
    <t xml:space="preserve">Bergara Errepidea, 38, 01520 Durana, Araba</t>
  </si>
  <si>
    <t xml:space="preserve">Arratzua-Ubarrundia kartela</t>
  </si>
  <si>
    <t xml:space="preserve">-2.640899511022287,42.88760354352914,0</t>
  </si>
  <si>
    <t xml:space="preserve">Duranatik Mendibilerako bidean</t>
  </si>
  <si>
    <t xml:space="preserve">A-3002 Errepidea, 7. km</t>
  </si>
  <si>
    <t xml:space="preserve">7.km kartela</t>
  </si>
  <si>
    <t xml:space="preserve">-2.637309894911981,42.89617864559939,0</t>
  </si>
  <si>
    <t xml:space="preserve">Mendibil</t>
  </si>
  <si>
    <t xml:space="preserve">A-3002 Errepidea, 8. km</t>
  </si>
  <si>
    <t xml:space="preserve">8.km kartela, Mendibil sarreran</t>
  </si>
  <si>
    <t xml:space="preserve">-2.631128043632217,42.90374983376381,0</t>
  </si>
  <si>
    <t xml:space="preserve">Mendibiletik Amaritarako bidean</t>
  </si>
  <si>
    <t xml:space="preserve">A-4010 Errepidea, 1.km</t>
  </si>
  <si>
    <t xml:space="preserve">Errepideko zig-zag txikiaren aurretik.</t>
  </si>
  <si>
    <t xml:space="preserve">-2.629401265941381,42.91171822784747,0</t>
  </si>
  <si>
    <t xml:space="preserve">Amaritatik Lukorako bidean</t>
  </si>
  <si>
    <t xml:space="preserve">Amaritatik Lukorako bidea, 1.km</t>
  </si>
  <si>
    <t xml:space="preserve">Eskuineranzko lehen bihurgunearen aurretik.</t>
  </si>
  <si>
    <t xml:space="preserve">-2.634606047533717,42.91860411846046,0</t>
  </si>
  <si>
    <t xml:space="preserve">Eskuinetik datorrenbidearekin elkartzen den lekuan</t>
  </si>
  <si>
    <t xml:space="preserve">-2.637520364020303,42.92677755326422,0</t>
  </si>
  <si>
    <t xml:space="preserve">Luko</t>
  </si>
  <si>
    <t xml:space="preserve">Ibaiartegui Auzoa, 6, 01510 Luko, Araba</t>
  </si>
  <si>
    <t xml:space="preserve">Zubiaren ondorengo elektrizitate zutabea</t>
  </si>
  <si>
    <t xml:space="preserve">-2.640789338431037,42.93429443713804,0</t>
  </si>
  <si>
    <t xml:space="preserve">Urbina</t>
  </si>
  <si>
    <t xml:space="preserve">A-4016 Errepidea, 12.km</t>
  </si>
  <si>
    <t xml:space="preserve">Zubia pasa zebrabidea markatzeko seinalean</t>
  </si>
  <si>
    <t xml:space="preserve">-2.638840285315594,42.94260001856154,0</t>
  </si>
  <si>
    <t xml:space="preserve">Urbinatik Legutiorako bidean</t>
  </si>
  <si>
    <t xml:space="preserve">N-240 Errepidea, 12.km</t>
  </si>
  <si>
    <t xml:space="preserve">Laminaciones arregi baino apur bat lehenago dagoen oreinaren seinalean</t>
  </si>
  <si>
    <t xml:space="preserve">-2.637024821674475,42.95071692092175,0</t>
  </si>
  <si>
    <t xml:space="preserve">N-240 Errepidea, 14.km</t>
  </si>
  <si>
    <t xml:space="preserve">14.km-ko seinalean</t>
  </si>
  <si>
    <t xml:space="preserve">-2.637072506908077,42.96093226226335,0</t>
  </si>
  <si>
    <t xml:space="preserve">N-240 Errepidea, 15.km</t>
  </si>
  <si>
    <t xml:space="preserve">15.km-ko seinalean</t>
  </si>
  <si>
    <t xml:space="preserve">-2.638369983771456,42.97071840122126,0</t>
  </si>
  <si>
    <t xml:space="preserve">Legutio</t>
  </si>
  <si>
    <t xml:space="preserve">C. del Carmen, 11, 01170 Legutio, Araba</t>
  </si>
  <si>
    <t xml:space="preserve">-2.643624193551934,42.97586718330292,0</t>
  </si>
  <si>
    <t xml:space="preserve">San Roque Kalea, 6, 01170 Legutio, Araba</t>
  </si>
  <si>
    <t xml:space="preserve">Ezkerreranzko bidegurutzean</t>
  </si>
  <si>
    <t xml:space="preserve">-2.642400728047947,42.98049347658561,0</t>
  </si>
  <si>
    <t xml:space="preserve">Zubia hasten den lekuan, stopeko seinalean</t>
  </si>
  <si>
    <t xml:space="preserve">-2.643519654521722,42.97506696801877,0</t>
  </si>
  <si>
    <t xml:space="preserve">Legutiotik Leintz Gatzagarako bidean</t>
  </si>
  <si>
    <t xml:space="preserve">Vial Camino Iturriburu, 3, 01170 Legutio, Álava</t>
  </si>
  <si>
    <t xml:space="preserve">Eskuinerako bihurgunearen ondoren</t>
  </si>
  <si>
    <t xml:space="preserve">-2.634347151194241,42.97150617725421,0</t>
  </si>
  <si>
    <t xml:space="preserve">Vial camino Iturriburu, 2.km</t>
  </si>
  <si>
    <t xml:space="preserve">Errepide nagusira irten baino 200 metro lehenago</t>
  </si>
  <si>
    <t xml:space="preserve">-2.627181277682489,42.96564846886456,0</t>
  </si>
  <si>
    <t xml:space="preserve">A-3060 errepidea, 16.km </t>
  </si>
  <si>
    <t xml:space="preserve">Fabrikako metalezko ate berdearen parean</t>
  </si>
  <si>
    <t xml:space="preserve">-2.617249392303687,42.96300804801714,0</t>
  </si>
  <si>
    <t xml:space="preserve">A-627 Errepidea, 16.km</t>
  </si>
  <si>
    <t xml:space="preserve">16.kmko seinalean</t>
  </si>
  <si>
    <t xml:space="preserve">-2.604205726358972,42.96116515382009,0</t>
  </si>
  <si>
    <t xml:space="preserve">A-627 Errepidea, 17.km</t>
  </si>
  <si>
    <t xml:space="preserve">17. kmaren seinalearen ondoko 60ko seinalean.</t>
  </si>
  <si>
    <t xml:space="preserve">-2.591838693687947,42.95940724244872,0</t>
  </si>
  <si>
    <t xml:space="preserve">DEBAGOIENA </t>
  </si>
  <si>
    <t xml:space="preserve">Leintz gatzaga</t>
  </si>
  <si>
    <t xml:space="preserve">A-627   araba-gipuzkoa muga</t>
  </si>
  <si>
    <t xml:space="preserve">Araba eta gipuzkoa arteko mugaren seinalea</t>
  </si>
  <si>
    <t xml:space="preserve">-2.585202980573088,42.96816474978816,0</t>
  </si>
  <si>
    <t xml:space="preserve">Gi-627 19.KM</t>
  </si>
  <si>
    <t xml:space="preserve">40ko kartel urdina, mugarritik gertu</t>
  </si>
  <si>
    <t xml:space="preserve">-2.57656537103213,42.97197963415768,0</t>
  </si>
  <si>
    <t xml:space="preserve">Gi-3310</t>
  </si>
  <si>
    <t xml:space="preserve">Bentafriatik behera adi! Seinalea</t>
  </si>
  <si>
    <t xml:space="preserve">-2.570728193968535,42.97798672690988,0</t>
  </si>
  <si>
    <t xml:space="preserve">Ez aurreratu seinalea   </t>
  </si>
  <si>
    <t xml:space="preserve">-2.572065275162458,42.98669619485736,0</t>
  </si>
  <si>
    <t xml:space="preserve">Baserri ondoko ez aurreratu seinalea</t>
  </si>
  <si>
    <t xml:space="preserve">-2.568564674611117,42.98845379356335,0</t>
  </si>
  <si>
    <t xml:space="preserve">Eskoriatza</t>
  </si>
  <si>
    <t xml:space="preserve">Zarimutzeko bidgurutze ondoko stop seinalea</t>
  </si>
  <si>
    <t xml:space="preserve">-2.564279083996883,42.99812959012186,0</t>
  </si>
  <si>
    <t xml:space="preserve">Sta kolumako ermita ondoan</t>
  </si>
  <si>
    <t xml:space="preserve">-2.554252338610052,43.00426063723133,0</t>
  </si>
  <si>
    <t xml:space="preserve">Kuatruenako semaforuen</t>
  </si>
  <si>
    <t xml:space="preserve">-2.547122618148234,43.01072318991207,0</t>
  </si>
  <si>
    <t xml:space="preserve">Aingeruguardako biriilgunera iristear. Abiadura 40seinale ondoko farolan.</t>
  </si>
  <si>
    <t xml:space="preserve">-2.537466653152344,43.01351606698632,0</t>
  </si>
  <si>
    <t xml:space="preserve">Aingeru guarda pasealekua 2-8</t>
  </si>
  <si>
    <t xml:space="preserve">Harrizko etxe parean. Baskularako eta kamioientzako parkinerako bidegurutze aurreko farolan.</t>
  </si>
  <si>
    <t xml:space="preserve">-2.533243575149398,43.01426529059727,0</t>
  </si>
  <si>
    <t xml:space="preserve">Aranburuzabala kalea</t>
  </si>
  <si>
    <t xml:space="preserve">Huheziko parkin sarreran,</t>
  </si>
  <si>
    <t xml:space="preserve">-2.529684926407302,43.01588064209817,0</t>
  </si>
  <si>
    <t xml:space="preserve">Aranburuzabala-arana</t>
  </si>
  <si>
    <t xml:space="preserve">Herriko pazan, 15. atari ondoko bajanteetan (ezkerraldean)</t>
  </si>
  <si>
    <t xml:space="preserve">-2.527095198300001,43.01745783521721,0</t>
  </si>
  <si>
    <t xml:space="preserve">Gaztañadui kalea</t>
  </si>
  <si>
    <t xml:space="preserve">Zeramika eskola pareko farolan</t>
  </si>
  <si>
    <t xml:space="preserve">-2.524229780348937,43.01949510557792,0</t>
  </si>
  <si>
    <t xml:space="preserve">Irteerako biribilguneko cedan. Zubi urdina pasatuta.</t>
  </si>
  <si>
    <t xml:space="preserve">-2.520936920751314,43.02181797829065,0</t>
  </si>
  <si>
    <t xml:space="preserve">Gi-627 </t>
  </si>
  <si>
    <t xml:space="preserve">Almenerako biribilgunerako ceda aurreko gezi urdinean.</t>
  </si>
  <si>
    <t xml:space="preserve">-2.515446321628925,43.02387622123056,0</t>
  </si>
  <si>
    <t xml:space="preserve">Aretxabaleta</t>
  </si>
  <si>
    <t xml:space="preserve">Eskoriatzako udalerria kartela (ezkerretara) aretxabaletarako sarreran </t>
  </si>
  <si>
    <t xml:space="preserve">-2.510535373347511,43.02588528495162,0</t>
  </si>
  <si>
    <t xml:space="preserve">Araba etorbidetik txarapearantz</t>
  </si>
  <si>
    <t xml:space="preserve">Alerako bidegurutze aurreko zebrabidean</t>
  </si>
  <si>
    <t xml:space="preserve">-2.509663080203045,43.02794236628924,0</t>
  </si>
  <si>
    <t xml:space="preserve">Markoletik txarapeara aldapa</t>
  </si>
  <si>
    <t xml:space="preserve">Goiko txaletetarako eta apotzarako bidegurutze pareko farolan</t>
  </si>
  <si>
    <t xml:space="preserve">-2.50860784718361,43.03056497696311,0</t>
  </si>
  <si>
    <t xml:space="preserve">Txarapea 68.atari berdearen osteko zebrabidean </t>
  </si>
  <si>
    <t xml:space="preserve">-2.507254546426724,43.0333817360827,0</t>
  </si>
  <si>
    <t xml:space="preserve">Txarapeatik  behera</t>
  </si>
  <si>
    <t xml:space="preserve">Kurba hartu eta gero, beheranzko norantzan, zebrabidean. (parean, beherantzako eskailerak)</t>
  </si>
  <si>
    <t xml:space="preserve">-2.506592330317525,43.03362062953779,0</t>
  </si>
  <si>
    <t xml:space="preserve">Nafarroa kalea 8.</t>
  </si>
  <si>
    <t xml:space="preserve">Edukiontzien pareko autobus geltoki seinalean</t>
  </si>
  <si>
    <t xml:space="preserve">-2.506704598992862,43.03153613961422,0</t>
  </si>
  <si>
    <t xml:space="preserve">Loramendi kalea eta araba ibilbidea </t>
  </si>
  <si>
    <t xml:space="preserve">Bidegurutzeko zebrabidean. Stoparen aurrean.</t>
  </si>
  <si>
    <t xml:space="preserve">-2.506264384292549,43.02950079419593,0</t>
  </si>
  <si>
    <t xml:space="preserve">Arab ibilbidea 18.  </t>
  </si>
  <si>
    <t xml:space="preserve">Arteman aurrean, basabe industrialerako bide pareko “gasteiz” eta “kiroletxea” seinalean.</t>
  </si>
  <si>
    <t xml:space="preserve">-2.505256217270344,43.03125650591482,0</t>
  </si>
  <si>
    <t xml:space="preserve">Belorrieta auzoa 17.</t>
  </si>
  <si>
    <t xml:space="preserve">Pausoka pareko zebrabidean.</t>
  </si>
  <si>
    <t xml:space="preserve">-2.506067266883544,43.03273575462155,0</t>
  </si>
  <si>
    <t xml:space="preserve">Mitarte kalea 18.</t>
  </si>
  <si>
    <t xml:space="preserve">Atari pareko farolan (ezker aldean)</t>
  </si>
  <si>
    <t xml:space="preserve">-2.504233477472033,43.03342176540949,0</t>
  </si>
  <si>
    <t xml:space="preserve">Durana kalea 25.</t>
  </si>
  <si>
    <t xml:space="preserve">Kiloka pareko farolan</t>
  </si>
  <si>
    <t xml:space="preserve">-2.503927692916826,43.0355537410663,0</t>
  </si>
  <si>
    <t xml:space="preserve">Lausitta kalea</t>
  </si>
  <si>
    <t xml:space="preserve">Lausitta kalea eta etxabarri auzoko bidegurutzerako zebrabidean.</t>
  </si>
  <si>
    <t xml:space="preserve">-2.505864144302929,43.0369160221526,0</t>
  </si>
  <si>
    <t xml:space="preserve">Otalora kalea 19</t>
  </si>
  <si>
    <t xml:space="preserve">Bedarreta pareko zebrabidean</t>
  </si>
  <si>
    <t xml:space="preserve">-2.504128471826594,43.03800561737975,0</t>
  </si>
  <si>
    <t xml:space="preserve">Otalora kalea 38</t>
  </si>
  <si>
    <t xml:space="preserve">Santutxu pareko farolan (hilerrirako bidegurutzean)</t>
  </si>
  <si>
    <t xml:space="preserve">-2.503673077585897,43.04098135684794,0</t>
  </si>
  <si>
    <t xml:space="preserve">Gi-3920</t>
  </si>
  <si>
    <t xml:space="preserve">Trialsin eremu aurreko 70 abiadura seinalean.</t>
  </si>
  <si>
    <t xml:space="preserve">-2.502470225869597,43.04400158293747,0</t>
  </si>
  <si>
    <t xml:space="preserve">Arrasate</t>
  </si>
  <si>
    <t xml:space="preserve">Biribilgunerako sarreran</t>
  </si>
  <si>
    <t xml:space="preserve">-2.500250393273487,43.04678373973914,0</t>
  </si>
  <si>
    <t xml:space="preserve">Arrasaterako bidean</t>
  </si>
  <si>
    <t xml:space="preserve">Txapime pareko zebrabidean</t>
  </si>
  <si>
    <t xml:space="preserve">-2.498630664210513,43.04809369283686,0</t>
  </si>
  <si>
    <t xml:space="preserve">Alcampo parean</t>
  </si>
  <si>
    <t xml:space="preserve">-2.497009537608124,43.04943751933074,0</t>
  </si>
  <si>
    <t xml:space="preserve">Muxibar-baserri osteko txabolatxo pareko farolan; semaforuen parien, eskumatara</t>
  </si>
  <si>
    <t xml:space="preserve">-2.495449605561389,43.05082222711654,0</t>
  </si>
  <si>
    <t xml:space="preserve">San josepe aroztegitik aurreratxuauko semaforo seinalean</t>
  </si>
  <si>
    <t xml:space="preserve">-2.494498435380251,43.05243587906862,0</t>
  </si>
  <si>
    <t xml:space="preserve">Fagorrerako sarreratik aurrerauko lehenengo farola</t>
  </si>
  <si>
    <t xml:space="preserve">-2.494359991445645,43.05417846152302,0</t>
  </si>
  <si>
    <t xml:space="preserve">Ceda 100m-ra seinalea</t>
  </si>
  <si>
    <t xml:space="preserve">-2.494777160502194,43.05593565333955,0</t>
  </si>
  <si>
    <t xml:space="preserve">Araba ibilbidea 34</t>
  </si>
  <si>
    <t xml:space="preserve">Fagor elektronikako parkineko sarreran</t>
  </si>
  <si>
    <t xml:space="preserve">-2.494295494497053,43.05752593575496,0</t>
  </si>
  <si>
    <t xml:space="preserve">Araba ibilbidea 32</t>
  </si>
  <si>
    <t xml:space="preserve">Neinorreko etxien parean dagoen aprkalekurako sarrera pasa eta porlanezko elektrizitate postean</t>
  </si>
  <si>
    <t xml:space="preserve">-2.492974840303869,43.059007257281,0</t>
  </si>
  <si>
    <t xml:space="preserve">Araba hiribidea 16</t>
  </si>
  <si>
    <t xml:space="preserve">San joseperako zebrabidea baino lehen, eskuman dagoen autobus geltokia pasa eta 1. Farolan</t>
  </si>
  <si>
    <t xml:space="preserve">-2.492485528248984,43.06073855402833,0</t>
  </si>
  <si>
    <t xml:space="preserve">Kurtzetxiki plaza</t>
  </si>
  <si>
    <t xml:space="preserve">Kurtzetxiki plaza pasa eta zabrabidea pasatuaz bat ezkerraldeko farolan</t>
  </si>
  <si>
    <t xml:space="preserve">-2.494229861991943,43.06149139087024,0</t>
  </si>
  <si>
    <t xml:space="preserve">Arrasate pasealekua</t>
  </si>
  <si>
    <t xml:space="preserve">Arrasate pasealekua 27. Ataria pasata, paseoko lehen farola berdean</t>
  </si>
  <si>
    <t xml:space="preserve">-2.493715167754532,43.06293641894736,0</t>
  </si>
  <si>
    <t xml:space="preserve">Gaztelupe eraikinaren sarrera nagusia baino lehen, eskuman dagoen garajeko ate berde aurrtik dagoen farolan. Arrasate pasealekua 9. Atari azpian</t>
  </si>
  <si>
    <t xml:space="preserve">-2.491694378096954,43.06390014205979,0</t>
  </si>
  <si>
    <t xml:space="preserve">Iturriotz kalea</t>
  </si>
  <si>
    <t xml:space="preserve">Iturriotz kaleko laborala zegoen pareko farolan, elizarako eskaileretan.</t>
  </si>
  <si>
    <t xml:space="preserve">-2.490470555085602,43.06532720840035,0</t>
  </si>
  <si>
    <t xml:space="preserve">Seber altube plaza</t>
  </si>
  <si>
    <t xml:space="preserve">Seberon, bengoa taberna pareko farolan</t>
  </si>
  <si>
    <t xml:space="preserve">-2.489307149334476,43.06648591195228,0</t>
  </si>
  <si>
    <t xml:space="preserve">Otalora lizentziatua 12</t>
  </si>
  <si>
    <t xml:space="preserve">Txoko osteko garajeetako irteera osteko farolan, edukiontzien aurrean.</t>
  </si>
  <si>
    <t xml:space="preserve">-2.488313946842156,43.06718147058525,0</t>
  </si>
  <si>
    <t xml:space="preserve">Mahalako biribilgunea</t>
  </si>
  <si>
    <t xml:space="preserve">Mahalako biribilgunean, mahala kaleko irteera parean, farolan.</t>
  </si>
  <si>
    <t xml:space="preserve">-2.486767983417979,43.06586429337975,0</t>
  </si>
  <si>
    <t xml:space="preserve">Gipuzkoa etorbidea 25</t>
  </si>
  <si>
    <t xml:space="preserve">Komisarixa osteko panelen osteko lehen farolan; centro medico udalaitzerako sarrera aldera.</t>
  </si>
  <si>
    <t xml:space="preserve">-2.484665787038227,43.06568802956215,0</t>
  </si>
  <si>
    <t xml:space="preserve">Gipuzkoa etorbidea 8</t>
  </si>
  <si>
    <t xml:space="preserve">Expert elkoro pasa eta lehenengo farolan; errekalde kalerako sarreran.</t>
  </si>
  <si>
    <t xml:space="preserve">-2.4822041652117,43.06554789739055,0</t>
  </si>
  <si>
    <t xml:space="preserve">Gipuzkoa etorbidea 22</t>
  </si>
  <si>
    <t xml:space="preserve">Emauserako bidegurutze osteko zebrabidean. Txinotarako sarrera parean.</t>
  </si>
  <si>
    <t xml:space="preserve">-2.479984333638412,43.0660294222613,0</t>
  </si>
  <si>
    <t xml:space="preserve">Gipuzkoa etorbidea 34</t>
  </si>
  <si>
    <t xml:space="preserve">Gasolindegi osteko zebrabidean dagoen radarreko seinalean.</t>
  </si>
  <si>
    <t xml:space="preserve">-2.478171312007457,43.06723022531764,0</t>
  </si>
  <si>
    <t xml:space="preserve">Gipuzkoa etorbidea 39</t>
  </si>
  <si>
    <t xml:space="preserve">Meneta  taberna osteko zebrabideko farolan (sanisidroko jubilatu tabernako plazan)</t>
  </si>
  <si>
    <t xml:space="preserve">-2.476438897167593,43.06843581186028,0</t>
  </si>
  <si>
    <t xml:space="preserve">San isidrotik eroskirantz</t>
  </si>
  <si>
    <t xml:space="preserve">Axerikua baserria pasata biribilgunea seinalea</t>
  </si>
  <si>
    <t xml:space="preserve">-2.474650937802071,43.0698085545794,0</t>
  </si>
  <si>
    <t xml:space="preserve">Arruenatik rotonda handirantz</t>
  </si>
  <si>
    <t xml:space="preserve">Autobus geltoki aurreko zebrabidearen eta aurreko biribilgunearen artean, erdialdera, dagoen farolan</t>
  </si>
  <si>
    <t xml:space="preserve">-2.472862808808417,43.07092662585804,0</t>
  </si>
  <si>
    <t xml:space="preserve">Gi-627, 37.KM</t>
  </si>
  <si>
    <t xml:space="preserve">Biribilgune handitik urteterakuan, kataidera bidean dagoen gi-627, 37.KM Seinale osteko parolan</t>
  </si>
  <si>
    <t xml:space="preserve">-2.471390495410718,43.071925939352,0</t>
  </si>
  <si>
    <t xml:space="preserve">Gi-627</t>
  </si>
  <si>
    <t xml:space="preserve">Tailer txuri-urdinan parian (kontrako norantzatik begiratuz, biribilgunea eta norantzak iragartzen dituen panelaren eta 50eko abiadura seinale artean gutxi gorabehera)</t>
  </si>
  <si>
    <t xml:space="preserve">-2.469621774522217,43.07317007619844,0</t>
  </si>
  <si>
    <t xml:space="preserve">Kataide industrialdea</t>
  </si>
  <si>
    <t xml:space="preserve">“patterncam” entpresaren 19. Ate gorrian</t>
  </si>
  <si>
    <t xml:space="preserve">-2.467625683396878,43.07409633541063,0</t>
  </si>
  <si>
    <t xml:space="preserve">“urondo” 05 zenbakidun ate gorrian</t>
  </si>
  <si>
    <t xml:space="preserve">-2.465274838923321,43.07462954796124,0</t>
  </si>
  <si>
    <t xml:space="preserve">Kataidetik irtetean, biribilgunea baino lehen dagoen 40ko abiadura seinalean</t>
  </si>
  <si>
    <t xml:space="preserve">-2.463367576723358,43.07561200122257,0</t>
  </si>
  <si>
    <t xml:space="preserve">Elorregirantz, gi-627</t>
  </si>
  <si>
    <t xml:space="preserve">Autopistatik elorregirantz hartuta, gi-627 errepidean txertatzeko azken farolan, araztegi ondoan</t>
  </si>
  <si>
    <t xml:space="preserve">-2.462142996014282,43.0768447218237,0</t>
  </si>
  <si>
    <t xml:space="preserve">Araztegia pasa eta ekilorara sartu aurretik (erdi bidean edo) 70eko abiadura seinalean</t>
  </si>
  <si>
    <t xml:space="preserve">-2.460148000057758,43.07756009327557,0</t>
  </si>
  <si>
    <t xml:space="preserve">Ekiloretik elorregirantz irten eta berehala dagoen gezi txiridun seinale urdinean</t>
  </si>
  <si>
    <t xml:space="preserve">-2.457908848830233,43.07804307662446,0</t>
  </si>
  <si>
    <t xml:space="preserve">8 gi-627</t>
  </si>
  <si>
    <t xml:space="preserve">Ekiloreko baserria pasa eta hurrengo bihurgunean, seinale hirukian (kontrako norantzatik begiratuta interseccioa adierazten duena)</t>
  </si>
  <si>
    <t xml:space="preserve">-2.456338458390077,43.07863940776819,0</t>
  </si>
  <si>
    <t xml:space="preserve">Hurrengo ezkerreranzko kurban amaieran</t>
  </si>
  <si>
    <t xml:space="preserve">-2.453928477024597,43.07878833588972,0</t>
  </si>
  <si>
    <t xml:space="preserve">Hurrengo eskubirako kurban gi-627-39.km-an elorregiko biribilgunea 300m.ra iragartzen duen seinalean</t>
  </si>
  <si>
    <t xml:space="preserve">-2.4523753995906,43.08018453177253,0</t>
  </si>
  <si>
    <t xml:space="preserve">Elorregiko biribilgunearen aurretik norantzak markatzen dituen seinalearen osteko farolan; gurpildun egurrezko txabolian parien</t>
  </si>
  <si>
    <t xml:space="preserve">-2.450049299005172,43.08022128579871,0</t>
  </si>
  <si>
    <t xml:space="preserve">Oñati</t>
  </si>
  <si>
    <t xml:space="preserve">Gi-2630</t>
  </si>
  <si>
    <t xml:space="preserve">Sanprudentzioko parkinerako sarrera parien</t>
  </si>
  <si>
    <t xml:space="preserve">-2.447877188690418,43.07983632872144,0</t>
  </si>
  <si>
    <t xml:space="preserve">Zubillagarantz, eskuineko kurba handixen, “aurreratu leike” seinalien</t>
  </si>
  <si>
    <t xml:space="preserve">-2.444637159474325,43.07661171217575,0</t>
  </si>
  <si>
    <t xml:space="preserve">Eskuinerako kurba handixen ostien, eskuineko seinalean</t>
  </si>
  <si>
    <t xml:space="preserve">-2.446211938894481,43.07241279199545,0</t>
  </si>
  <si>
    <t xml:space="preserve">Zubillagako lehenengo rotondia baino lehenau, hormigoi plantan parien</t>
  </si>
  <si>
    <t xml:space="preserve">-2.447591365537592,43.0689514324424,0</t>
  </si>
  <si>
    <t xml:space="preserve">Hiltegirako bidegurutzian</t>
  </si>
  <si>
    <t xml:space="preserve">-2.442975316446176,43.06603428627347,0</t>
  </si>
  <si>
    <t xml:space="preserve">Zubillagan, zubillagazpikoa baserri pareko zebrabidean</t>
  </si>
  <si>
    <t xml:space="preserve">-2.441181683020083,43.06182964937305,0</t>
  </si>
  <si>
    <t xml:space="preserve">Ulma forja eta gelatzu  parian (gelatzuko sarrera pasa eta lehenengo farolan)</t>
  </si>
  <si>
    <t xml:space="preserve">-2.437519335876971,43.05845057363738,0</t>
  </si>
  <si>
    <t xml:space="preserve">Fagor industrialetik aurrera, 60ko seinalia</t>
  </si>
  <si>
    <t xml:space="preserve">-2.434449954211738,43.05481456204799,0</t>
  </si>
  <si>
    <t xml:space="preserve">Ezpeleta parien</t>
  </si>
  <si>
    <t xml:space="preserve">-2.430894575155904,43.05110043748363,0</t>
  </si>
  <si>
    <t xml:space="preserve">Rotondatxuan ostien, bizkarrez dauen seinale borobila (debekatuta 40)</t>
  </si>
  <si>
    <t xml:space="preserve">-2.42775754674012,43.0477642938205,0</t>
  </si>
  <si>
    <t xml:space="preserve">Eurorepar pareko geltokitxuan</t>
  </si>
  <si>
    <t xml:space="preserve">-2.423022455630042,43.04432815802389,0</t>
  </si>
  <si>
    <t xml:space="preserve">Gasolindegi parean</t>
  </si>
  <si>
    <t xml:space="preserve">-2.421105016802927,43.04005795320798,0</t>
  </si>
  <si>
    <t xml:space="preserve">Hilerrirako irteera hartuta, aldapako lehen farolan</t>
  </si>
  <si>
    <t xml:space="preserve">-2.419269973882969,43.03567301997794,0</t>
  </si>
  <si>
    <t xml:space="preserve">Kiroldegi onduan</t>
  </si>
  <si>
    <t xml:space="preserve">-2.415726316115595,43.03231109549334,0</t>
  </si>
  <si>
    <t xml:space="preserve">Ultzegin-arantzazuko ama kaleen bidegurutzeko zebrabidean</t>
  </si>
  <si>
    <t xml:space="preserve">-2.412436620960031,43.03085288271091,0</t>
  </si>
  <si>
    <t xml:space="preserve">Pako taberna parien</t>
  </si>
  <si>
    <t xml:space="preserve">-2.413964285496243,43.03358539171264,0</t>
  </si>
  <si>
    <t xml:space="preserve">Otadui zuhaiztia fabrika zaharran parien</t>
  </si>
  <si>
    <t xml:space="preserve">-2.416624120461543,43.03776549469846,0</t>
  </si>
  <si>
    <t xml:space="preserve">Otadui zuhaiztia  23, baserrixan parien</t>
  </si>
  <si>
    <t xml:space="preserve">-2.420033796674466,43.04151921216465,0</t>
  </si>
  <si>
    <t xml:space="preserve">Ulma pakatxin pareko etxe handirako bidegurutzian</t>
  </si>
  <si>
    <t xml:space="preserve">-2.423964103603258,43.04509382301634,0</t>
  </si>
  <si>
    <t xml:space="preserve">Rotondatxuan aurreko eman bidea seinalea</t>
  </si>
  <si>
    <t xml:space="preserve">-2.428305556192127,43.04824011250754,0</t>
  </si>
  <si>
    <t xml:space="preserve">Zumadia tailer osteko baserri handixen</t>
  </si>
  <si>
    <t xml:space="preserve">-2.431285437693909,43.0519961258465,0</t>
  </si>
  <si>
    <t xml:space="preserve">Rotonda aurreko baserrixan</t>
  </si>
  <si>
    <t xml:space="preserve">-2.43518215532311,43.05527301580471,0</t>
  </si>
  <si>
    <t xml:space="preserve">Zubillagako industriagunian, zotz tabernan parian</t>
  </si>
  <si>
    <t xml:space="preserve">-2.437936524280284,43.05908816025974,0</t>
  </si>
  <si>
    <t xml:space="preserve">Etxe larrosan ondoko zebrabidia</t>
  </si>
  <si>
    <t xml:space="preserve">-2.441910670645368,43.06249041209622,0</t>
  </si>
  <si>
    <t xml:space="preserve">Zubiplast enpresan onduan</t>
  </si>
  <si>
    <t xml:space="preserve">-2.443648187975451,43.06675684272581,0</t>
  </si>
  <si>
    <t xml:space="preserve">Sanprudentziorantz, hormigoi palntan osteko kurban</t>
  </si>
  <si>
    <t xml:space="preserve">-2.448211174873368,43.06934701459186,0</t>
  </si>
  <si>
    <t xml:space="preserve">Hurrengo ezkerrerako kurba hasieran</t>
  </si>
  <si>
    <t xml:space="preserve">-2.445548352293633,43.07271148738542,0</t>
  </si>
  <si>
    <t xml:space="preserve">Hurrengo ezkerrerako kurban</t>
  </si>
  <si>
    <t xml:space="preserve">-2.444825217597719,43.07702083634297,0</t>
  </si>
  <si>
    <t xml:space="preserve">Bergara</t>
  </si>
  <si>
    <t xml:space="preserve">Sanprudentzioko rotondan, bergararako irteerarantz deba ibaia seinalean</t>
  </si>
  <si>
    <t xml:space="preserve">-2.448251233020737,43.08041384081245,0</t>
  </si>
  <si>
    <t xml:space="preserve">Bide baztarreko baserri handixan, ate urdindun eraikinaren bajantean</t>
  </si>
  <si>
    <t xml:space="preserve">-2.441030740479346,43.08643944553217,0</t>
  </si>
  <si>
    <t xml:space="preserve">Desguaze aurreko 60 seinale urdina</t>
  </si>
  <si>
    <t xml:space="preserve">-2.438129381091405,43.0906031565732,0</t>
  </si>
  <si>
    <t xml:space="preserve">Kontuz bidea estutu seinalea toyota kontzesionario ostean</t>
  </si>
  <si>
    <t xml:space="preserve">-2.434197636520088,43.09317342908324,0</t>
  </si>
  <si>
    <t xml:space="preserve">Biltoki pareko seinale txuribeltz txikietan</t>
  </si>
  <si>
    <t xml:space="preserve">-2.430695657465864,43.09650576785788,0</t>
  </si>
  <si>
    <t xml:space="preserve">Ibarra kalea (vias verdes ferrocarril vasco navarro) </t>
  </si>
  <si>
    <t xml:space="preserve"> Cepsa rotondatik labegaraietarako irteeran, bergara seinale osteko semaforoan</t>
  </si>
  <si>
    <t xml:space="preserve">-2.427819142735055,43.09975399835894,0</t>
  </si>
  <si>
    <t xml:space="preserve">Errasmobel eraikin luzearen hasierako bigarren farolan</t>
  </si>
  <si>
    <t xml:space="preserve">-2.426203052571573,43.10163513622363,0</t>
  </si>
  <si>
    <t xml:space="preserve"> Ibarra kalea 8  </t>
  </si>
  <si>
    <t xml:space="preserve">Ibarratik telleriarako bidegurutze osteko lehen farolan</t>
  </si>
  <si>
    <t xml:space="preserve">-2.424445624185475,43.10359770325795,0</t>
  </si>
  <si>
    <t xml:space="preserve">Ozaeta kalea 17 </t>
  </si>
  <si>
    <t xml:space="preserve">Parkinerako sarrera pareko farola handian </t>
  </si>
  <si>
    <t xml:space="preserve">-2.422801000606962,43.10584134913601,0</t>
  </si>
  <si>
    <t xml:space="preserve">Ozaeta kalea 9</t>
  </si>
  <si>
    <t xml:space="preserve">Belengua taberna osteko lehen farola ezkerretara</t>
  </si>
  <si>
    <t xml:space="preserve">-2.420330808679436,43.10712119886184,0</t>
  </si>
  <si>
    <t xml:space="preserve">Zubiaurre kalea 26</t>
  </si>
  <si>
    <t xml:space="preserve">26 atari pareko farolan</t>
  </si>
  <si>
    <t xml:space="preserve">-2.417969785105317,43.10789588849406,0</t>
  </si>
  <si>
    <t xml:space="preserve">Amrtokoa kalea 20</t>
  </si>
  <si>
    <t xml:space="preserve">Eraikinaren amaierako bajantean</t>
  </si>
  <si>
    <t xml:space="preserve">-2.415918329042643,43.10948750675378,0</t>
  </si>
  <si>
    <t xml:space="preserve">San antonio kalea 5</t>
  </si>
  <si>
    <t xml:space="preserve">Farmazia pareko zebrabidean</t>
  </si>
  <si>
    <t xml:space="preserve">-2.413601486194392,43.11086874814433,0</t>
  </si>
  <si>
    <t xml:space="preserve">Ibargarai hiribidea</t>
  </si>
  <si>
    <t xml:space="preserve">Gipuzkoako Ogasuna eraikinaren parean</t>
  </si>
  <si>
    <t xml:space="preserve">-2.414202185093864,43.11215211574655,0</t>
  </si>
  <si>
    <t xml:space="preserve">Ibargarai Hiribidea 29</t>
  </si>
  <si>
    <t xml:space="preserve">Oronako eraikinaren parean</t>
  </si>
  <si>
    <t xml:space="preserve">-2.416447344835635,43.11397956149134,0</t>
  </si>
  <si>
    <t xml:space="preserve">Ibargarai 9</t>
  </si>
  <si>
    <t xml:space="preserve">Ibargarai kalea eta Belanbide kalearen bidegurutzea</t>
  </si>
  <si>
    <t xml:space="preserve">-2.415706529807533,43.11586732327979,0</t>
  </si>
  <si>
    <t xml:space="preserve">Ibargarai 6</t>
  </si>
  <si>
    <t xml:space="preserve">6. atariaren parean</t>
  </si>
  <si>
    <t xml:space="preserve">-2.41483760512042,43.11768187899371,0</t>
  </si>
  <si>
    <t xml:space="preserve">Irizar ibilbidea 5</t>
  </si>
  <si>
    <t xml:space="preserve">-2.413832312075921,43.11913858480462,0</t>
  </si>
  <si>
    <t xml:space="preserve">Barrenkalea 11</t>
  </si>
  <si>
    <t xml:space="preserve">Hormazabal hotela</t>
  </si>
  <si>
    <t xml:space="preserve">-2.413031052517668,43.11805796305167,0</t>
  </si>
  <si>
    <t xml:space="preserve">Bidekurutzeta kalea </t>
  </si>
  <si>
    <t xml:space="preserve">Ikerleku zeharkalerako sarrerako bajantean</t>
  </si>
  <si>
    <t xml:space="preserve">-2.41361409909076,43.11643594920449,0</t>
  </si>
  <si>
    <t xml:space="preserve">Espoloia kalean</t>
  </si>
  <si>
    <t xml:space="preserve">Arrizuriaga jauregi parean, zebrabide aurreko farolan</t>
  </si>
  <si>
    <t xml:space="preserve">-2.414383280516392,43.11424118472213,0</t>
  </si>
  <si>
    <t xml:space="preserve">Espoloia  kalea 1</t>
  </si>
  <si>
    <t xml:space="preserve">Aparkatzea debekatuta x gorridun seinalea</t>
  </si>
  <si>
    <t xml:space="preserve">-2.413760959030879,43.11203641291673,0</t>
  </si>
  <si>
    <t xml:space="preserve">Urteaga kalea 25</t>
  </si>
  <si>
    <t xml:space="preserve">Tunel pareko farolan</t>
  </si>
  <si>
    <t xml:space="preserve">-2.411335273246513,43.11071625322258,0</t>
  </si>
  <si>
    <t xml:space="preserve">Urteaga kalea 37 </t>
  </si>
  <si>
    <t xml:space="preserve">Carpinteria arregirako zubitxoko seinalean</t>
  </si>
  <si>
    <t xml:space="preserve">-2.40897499945574,43.10945631174702,0</t>
  </si>
  <si>
    <t xml:space="preserve">Antzuola</t>
  </si>
  <si>
    <t xml:space="preserve">Rotondia baino lehenau</t>
  </si>
  <si>
    <t xml:space="preserve">First stop parean, 40ko seinalean</t>
  </si>
  <si>
    <t xml:space="preserve">-2.404860457019837,43.10828717271568,0</t>
  </si>
  <si>
    <t xml:space="preserve">Gipuzkoa 2632</t>
  </si>
  <si>
    <t xml:space="preserve">Tunel osteko debekatuta 70</t>
  </si>
  <si>
    <t xml:space="preserve">-2.400615546110478,43.10671258021668,0</t>
  </si>
  <si>
    <t xml:space="preserve">50 urdina eta kurba seinalea</t>
  </si>
  <si>
    <t xml:space="preserve">-2.396977233665218,43.10324773219927,0</t>
  </si>
  <si>
    <t xml:space="preserve">Biadukto azpian antzuola ibaia seinalean</t>
  </si>
  <si>
    <t xml:space="preserve">-2.391860176808878,43.1015155857628,0</t>
  </si>
  <si>
    <t xml:space="preserve">Herri sarrerako lehen etxe pareko farolan</t>
  </si>
  <si>
    <t xml:space="preserve">-2.385770059325973,43.10127546891085,0</t>
  </si>
  <si>
    <t xml:space="preserve">Herriko plazan</t>
  </si>
  <si>
    <t xml:space="preserve">Udaletxe pareko bigarren ikurrinan</t>
  </si>
  <si>
    <t xml:space="preserve">-2.381156591781562,43.09845233410584,0</t>
  </si>
  <si>
    <t xml:space="preserve">Gi-632 deskargarantz</t>
  </si>
  <si>
    <t xml:space="preserve">Ermita osteko zebrabideko eskuineko farolan</t>
  </si>
  <si>
    <t xml:space="preserve">-2.376816062821356,43.09484329438918,0</t>
  </si>
  <si>
    <t xml:space="preserve">Kurbako baserri aurreko seinale urdina</t>
  </si>
  <si>
    <t xml:space="preserve">-2.364548422356837,43.09097125624556,0</t>
  </si>
  <si>
    <t xml:space="preserve">Azkenengo seinale txuri-beltzean, kurba arriskutsua</t>
  </si>
  <si>
    <t xml:space="preserve">-2.361605402074961,43.08663687231959,0</t>
  </si>
  <si>
    <t xml:space="preserve">UROLA GARAIA </t>
  </si>
  <si>
    <t xml:space="preserve">Urretxu</t>
  </si>
  <si>
    <t xml:space="preserve">Gi-632 Urretxura bidean</t>
  </si>
  <si>
    <t xml:space="preserve">Deskarga gaina</t>
  </si>
  <si>
    <t xml:space="preserve">-2.350156029318493,43.08815206036305,0</t>
  </si>
  <si>
    <t xml:space="preserve">Lehen bidegurutzea</t>
  </si>
  <si>
    <t xml:space="preserve">-2.317631092666846,43.08512913295116,0</t>
  </si>
  <si>
    <t xml:space="preserve">Garbigunea</t>
  </si>
  <si>
    <t xml:space="preserve">-2.315142089501023,43.08867746964097,0</t>
  </si>
  <si>
    <t xml:space="preserve">Gagarineko bidegurutzea</t>
  </si>
  <si>
    <t xml:space="preserve">-2.313390376701989,43.09158738896561,0</t>
  </si>
  <si>
    <t xml:space="preserve">Lehen biribilgunea</t>
  </si>
  <si>
    <t xml:space="preserve">-2.310210900200379,43.08665561001989,0</t>
  </si>
  <si>
    <t xml:space="preserve">Urretxu sarrerako biribilgunea</t>
  </si>
  <si>
    <t xml:space="preserve">-2.30389029954005,43.0835988201688,0</t>
  </si>
  <si>
    <t xml:space="preserve">Zumarraga</t>
  </si>
  <si>
    <t xml:space="preserve">GI-632 Zumarragara bidean</t>
  </si>
  <si>
    <t xml:space="preserve">Bidegorri hasiera</t>
  </si>
  <si>
    <t xml:space="preserve">-2.344631421949095,43.08920869396481,0</t>
  </si>
  <si>
    <t xml:space="preserve">Alameda taberna parean</t>
  </si>
  <si>
    <t xml:space="preserve">-2.341928273168781,43.08614095626039,0</t>
  </si>
  <si>
    <t xml:space="preserve">Ospitalerako aldapa hasiera</t>
  </si>
  <si>
    <t xml:space="preserve">-2.337149038768629,43.08462800527685,0</t>
  </si>
  <si>
    <t xml:space="preserve">Iñigo de Loiola kalea</t>
  </si>
  <si>
    <t xml:space="preserve">Eskailera parean</t>
  </si>
  <si>
    <t xml:space="preserve">-2.331902130189474,43.08097265990908,0</t>
  </si>
  <si>
    <t xml:space="preserve">La Salle ikastetxe parean</t>
  </si>
  <si>
    <t xml:space="preserve">-2.327754174373968,43.07896205349097,0</t>
  </si>
  <si>
    <t xml:space="preserve">Ibaiondo hiribidea</t>
  </si>
  <si>
    <t xml:space="preserve">QUO estetika zentro parean</t>
  </si>
  <si>
    <t xml:space="preserve">-2.32309331619666,43.08066429781896,0</t>
  </si>
  <si>
    <t xml:space="preserve">Sekundino Esnaola kalea</t>
  </si>
  <si>
    <t xml:space="preserve">Zubi amaiera</t>
  </si>
  <si>
    <t xml:space="preserve">-2.320588998281949,43.08308396848474,0</t>
  </si>
  <si>
    <t xml:space="preserve">Labeaga kalea</t>
  </si>
  <si>
    <t xml:space="preserve">Generali aseguruak parean</t>
  </si>
  <si>
    <t xml:space="preserve">-2.318714206741536,43.08738160461044,0</t>
  </si>
  <si>
    <t xml:space="preserve">Kalebarren kalea</t>
  </si>
  <si>
    <t xml:space="preserve">Pirulo</t>
  </si>
  <si>
    <t xml:space="preserve">-2.317310767030291,43.08891614889995,0</t>
  </si>
  <si>
    <t xml:space="preserve">Elizkale kalea</t>
  </si>
  <si>
    <t xml:space="preserve">-2.320232719442737,43.08857306775477,0</t>
  </si>
  <si>
    <t xml:space="preserve">San Gregorio kalea</t>
  </si>
  <si>
    <t xml:space="preserve">Zumarragatik ateratzeko bidegurutzea</t>
  </si>
  <si>
    <t xml:space="preserve">-2.317013666048434,43.09064831873924,0</t>
  </si>
  <si>
    <t xml:space="preserve">GI-2632 Ezkiora bidean</t>
  </si>
  <si>
    <t xml:space="preserve">Oiaunberri baserrirako bidegurutzea</t>
  </si>
  <si>
    <t xml:space="preserve">-2.313110312053067,43.08918425050492,0</t>
  </si>
  <si>
    <t xml:space="preserve">Tarteko baserria</t>
  </si>
  <si>
    <t xml:space="preserve">-2.306296401809905,43.0851472702528,0</t>
  </si>
  <si>
    <t xml:space="preserve">Berroetako bidegurutzea</t>
  </si>
  <si>
    <t xml:space="preserve">-2.298292322155299,43.08129095560736,0</t>
  </si>
  <si>
    <t xml:space="preserve">GOIERRI </t>
  </si>
  <si>
    <t xml:space="preserve">Ezkio</t>
  </si>
  <si>
    <t xml:space="preserve">Santa lutzia auzoa s/n</t>
  </si>
  <si>
    <t xml:space="preserve">Tomas arrizabalaga aparkalekuko sarreran</t>
  </si>
  <si>
    <t xml:space="preserve">-2.294246021037123,43.07837629702862,0</t>
  </si>
  <si>
    <t xml:space="preserve">Gi-2632</t>
  </si>
  <si>
    <t xml:space="preserve">Autobus geltokitik errepideko barandila bukatzen den tokian</t>
  </si>
  <si>
    <t xml:space="preserve">-2.289617673002303,43.07475963507798,0</t>
  </si>
  <si>
    <t xml:space="preserve">Gi-2632 errepidean,45 santa lutzi gunea</t>
  </si>
  <si>
    <t xml:space="preserve">Ezkioko udaletxerako sartzeko kruzean</t>
  </si>
  <si>
    <t xml:space="preserve">-2.285966684940107,43.0697169874183,0</t>
  </si>
  <si>
    <t xml:space="preserve">Gi-2632, 20709 santa lutzi-anduaga</t>
  </si>
  <si>
    <t xml:space="preserve">Lehenengo etxe prefabrikatuan</t>
  </si>
  <si>
    <t xml:space="preserve">-2.280657839723124,43.06728527299521,0</t>
  </si>
  <si>
    <t xml:space="preserve">Errepidea 21, 20709 anduaga (santa lutzia)</t>
  </si>
  <si>
    <t xml:space="preserve">-2.27572096895814,43.06415856771895,0</t>
  </si>
  <si>
    <t xml:space="preserve">Gi-2632,</t>
  </si>
  <si>
    <t xml:space="preserve">Argi -indar zentrala bukatu ondoren</t>
  </si>
  <si>
    <t xml:space="preserve">-2.27140365078129,43.06068151728384,0</t>
  </si>
  <si>
    <t xml:space="preserve">Harrizko pareta eta errepideko errefraktorean</t>
  </si>
  <si>
    <t xml:space="preserve">-2.267871970397181,43.05762570066396,0</t>
  </si>
  <si>
    <t xml:space="preserve">Itsaso</t>
  </si>
  <si>
    <t xml:space="preserve">Altzizar lorezaintza denda hasten den lekuan</t>
  </si>
  <si>
    <t xml:space="preserve">-2.265937239489788,43.05506139524347,0</t>
  </si>
  <si>
    <t xml:space="preserve">70 abiadura kartelean (kontrako direkzioan)</t>
  </si>
  <si>
    <t xml:space="preserve">-2.263387410540205,43.05298145686665,0</t>
  </si>
  <si>
    <t xml:space="preserve">Ormaiztegi</t>
  </si>
  <si>
    <t xml:space="preserve">Irizarko biribilgunean</t>
  </si>
  <si>
    <t xml:space="preserve">-2.262351689860225,43.05109293200076,0</t>
  </si>
  <si>
    <t xml:space="preserve">Bizikleta eta oinezkoen seinalea,bide gorrian</t>
  </si>
  <si>
    <t xml:space="preserve">-2.260676184142426,43.04810811579853,0</t>
  </si>
  <si>
    <t xml:space="preserve">Zumarralde kalea, 11</t>
  </si>
  <si>
    <t xml:space="preserve">Ormaiztegi kartela</t>
  </si>
  <si>
    <t xml:space="preserve">-2.256364077329636,43.04352633655071,0</t>
  </si>
  <si>
    <t xml:space="preserve">Gabirialde kalea, 10</t>
  </si>
  <si>
    <t xml:space="preserve">Kultur etxeko farolan</t>
  </si>
  <si>
    <t xml:space="preserve">-2.257548879056613,43.04270150359971,0</t>
  </si>
  <si>
    <t xml:space="preserve">Gabirialde kalea, 20-22</t>
  </si>
  <si>
    <t xml:space="preserve">Loreontzian ondoan dagoen peatonal seinalean</t>
  </si>
  <si>
    <t xml:space="preserve">-2.259744981834573,43.04201796457105,0</t>
  </si>
  <si>
    <t xml:space="preserve">Gabiria bidea</t>
  </si>
  <si>
    <t xml:space="preserve">Negutegia bukatu eta errepide ondoko farolan</t>
  </si>
  <si>
    <t xml:space="preserve">-2.261918151386294,43.04113711665139,0</t>
  </si>
  <si>
    <t xml:space="preserve">Gabiria</t>
  </si>
  <si>
    <t xml:space="preserve">Liernia gabiri kartel txikiaren pareko farolan</t>
  </si>
  <si>
    <t xml:space="preserve">-2.264003651333869,43.04009804531976,0</t>
  </si>
  <si>
    <t xml:space="preserve">Gabirirako kruzean 3km mutiloa lierni kartelean</t>
  </si>
  <si>
    <t xml:space="preserve">-2.265549540718591,43.03827772727419,0</t>
  </si>
  <si>
    <t xml:space="preserve">Osinalde kotxeak ,alde batean kotxeak eta bestean aparkaleku itxia</t>
  </si>
  <si>
    <t xml:space="preserve">-2.267596273027547,43.0372486075302,0</t>
  </si>
  <si>
    <t xml:space="preserve">20014 mutiloa, gipuzkoa</t>
  </si>
  <si>
    <t xml:space="preserve">1km kartela</t>
  </si>
  <si>
    <t xml:space="preserve">-2.266944791633105,43.03454732517376,0</t>
  </si>
  <si>
    <t xml:space="preserve">2pjm+p44 mutiloa</t>
  </si>
  <si>
    <t xml:space="preserve">Kurbako seinalea</t>
  </si>
  <si>
    <t xml:space="preserve">-2.267191718545972,43.0318906892103,0</t>
  </si>
  <si>
    <t xml:space="preserve">2pjm+38g mutiloa</t>
  </si>
  <si>
    <t xml:space="preserve">-2.266665306194533,43.03011045721231,0</t>
  </si>
  <si>
    <t xml:space="preserve">2phm+5j5 mutiloa</t>
  </si>
  <si>
    <t xml:space="preserve">Ezkerretara  baso bidea eta segidan kurba seinalea</t>
  </si>
  <si>
    <t xml:space="preserve">-2.265919027850032,43.02784396335483,0</t>
  </si>
  <si>
    <t xml:space="preserve">2pgj+xm7 mutiloa</t>
  </si>
  <si>
    <t xml:space="preserve"> Mugika jatetxerako bidegurutzea</t>
  </si>
  <si>
    <t xml:space="preserve">-2.268375600421275,43.02742253804008,0</t>
  </si>
  <si>
    <t xml:space="preserve">Mutiloa bildua</t>
  </si>
  <si>
    <t xml:space="preserve">2km seinalea</t>
  </si>
  <si>
    <t xml:space="preserve">-2.269041538238525,43.02671123296022,0</t>
  </si>
  <si>
    <t xml:space="preserve">Kurbako seinalea baino 20 metro lehenago</t>
  </si>
  <si>
    <t xml:space="preserve">-2.270227167164203,43.02354910115545,0</t>
  </si>
  <si>
    <t xml:space="preserve">GI-3262, Zerainera bidean</t>
  </si>
  <si>
    <t xml:space="preserve">Zerain mutiloa seinalea etxe salmoi kolorearen parean</t>
  </si>
  <si>
    <t xml:space="preserve">-2.272218028083444,43.02089301869273,0</t>
  </si>
  <si>
    <t xml:space="preserve">Kontrako direkzioan 40 abiaduran kartel urdina</t>
  </si>
  <si>
    <t xml:space="preserve">-2.273876325895072,43.01902589604718,0</t>
  </si>
  <si>
    <t xml:space="preserve">Eskubitako lehen baserriaren aurrean dagoen egurrezko telefono postea</t>
  </si>
  <si>
    <t xml:space="preserve">-2.272357000038028,43.01769901067019,0</t>
  </si>
  <si>
    <t xml:space="preserve">Zerain</t>
  </si>
  <si>
    <t xml:space="preserve">Zeraingo biribilgunea</t>
  </si>
  <si>
    <t xml:space="preserve">-2.273576187308998,43.01403030387851,0</t>
  </si>
  <si>
    <t xml:space="preserve">Garoa, otatza auz., 1</t>
  </si>
  <si>
    <t xml:space="preserve">Garoa gaztandegia kurban</t>
  </si>
  <si>
    <t xml:space="preserve">-2.271159173877388,43.01062965927699,0</t>
  </si>
  <si>
    <t xml:space="preserve">Otatza auz., 6</t>
  </si>
  <si>
    <t xml:space="preserve">Otaza sagardotegia</t>
  </si>
  <si>
    <t xml:space="preserve">-2.267374853324195,43.00954383237164,0</t>
  </si>
  <si>
    <t xml:space="preserve">GI-3520</t>
  </si>
  <si>
    <t xml:space="preserve">Errepide ezkerrean barandilla grisa bukatu eta pibote txikiak hasten diren lekua</t>
  </si>
  <si>
    <t xml:space="preserve">-2.265805305116262,43.00956807438767,0</t>
  </si>
  <si>
    <t xml:space="preserve">Ezkerreko etxean palmera,eta eskuinean trafiko seinalea biribilgunea adieraziaz triangelua</t>
  </si>
  <si>
    <t xml:space="preserve">-2.263286029567158,43.00688446498087,0</t>
  </si>
  <si>
    <t xml:space="preserve">Segura</t>
  </si>
  <si>
    <t xml:space="preserve">Segura diseminado barreiatua</t>
  </si>
  <si>
    <t xml:space="preserve">Zeraindik segurako biribilgunetik irten segurara hartu eta peatonalean</t>
  </si>
  <si>
    <t xml:space="preserve">-2.261527018745189,43.00513218538443,0</t>
  </si>
  <si>
    <t xml:space="preserve">Trafiko seinale borobila eta elektrizitate postea farolarekin</t>
  </si>
  <si>
    <t xml:space="preserve">-2.259020589893051,43.00572972250338,0</t>
  </si>
  <si>
    <t xml:space="preserve">Segura diseminado barreiatua, 50</t>
  </si>
  <si>
    <t xml:space="preserve">Palmera arbola pasatu eta farola berdea eta elektrizitate postea ezkerretara</t>
  </si>
  <si>
    <t xml:space="preserve">-2.256660671781874,43.00593591951795,0</t>
  </si>
  <si>
    <t xml:space="preserve">Zegama bidea, 2</t>
  </si>
  <si>
    <t xml:space="preserve">Frontoia pasatu eta ispilua gasolina edukiontzia baino lehen</t>
  </si>
  <si>
    <t xml:space="preserve">-2.254877548962955,43.00719677010115,0</t>
  </si>
  <si>
    <t xml:space="preserve">Lardizabal kalea</t>
  </si>
  <si>
    <t xml:space="preserve">Kruzeko ispiluan</t>
  </si>
  <si>
    <t xml:space="preserve">-2.253828421684712,43.00793978068358,0</t>
  </si>
  <si>
    <t xml:space="preserve">Lardizabal kalea, 11-1</t>
  </si>
  <si>
    <t xml:space="preserve">Coviran ondoan</t>
  </si>
  <si>
    <t xml:space="preserve">-2.25241644297482,43.00875054599343,0</t>
  </si>
  <si>
    <t xml:space="preserve">Kale nagusia, 3</t>
  </si>
  <si>
    <t xml:space="preserve">Karrozeria</t>
  </si>
  <si>
    <t xml:space="preserve">-2.252238291716554,43.0105558425513,0</t>
  </si>
  <si>
    <t xml:space="preserve">Aitzgorri auzoa 6</t>
  </si>
  <si>
    <t xml:space="preserve">Segura herria amaitu kartela</t>
  </si>
  <si>
    <t xml:space="preserve">-2.251326359631868,43.01230202727536,0</t>
  </si>
  <si>
    <t xml:space="preserve">Segura diseminado barreiatua, 29</t>
  </si>
  <si>
    <t xml:space="preserve">Biribilgunean sartu aurretik 40 abiadura kartel borobila</t>
  </si>
  <si>
    <t xml:space="preserve">-2.25041555859093,43.01403840720572,0</t>
  </si>
  <si>
    <t xml:space="preserve">40 abiadura kartel borobila eta ezkerreko aldean prohibidakoa</t>
  </si>
  <si>
    <t xml:space="preserve">-2.249144995585084,43.01584803499281,0</t>
  </si>
  <si>
    <t xml:space="preserve">Diseminado rural barreiatua</t>
  </si>
  <si>
    <t xml:space="preserve">Semaforo aurreko peatonal kartelean</t>
  </si>
  <si>
    <t xml:space="preserve">-2.247457348523914,43.0172231204215,0</t>
  </si>
  <si>
    <t xml:space="preserve">Debekatua aurreratzea kartel borobilean kurba hasterako</t>
  </si>
  <si>
    <t xml:space="preserve">-2.245831324875568,43.01867669593943,0</t>
  </si>
  <si>
    <t xml:space="preserve">Idiazabal</t>
  </si>
  <si>
    <t xml:space="preserve">20213 idiazabal, gipuzkoa</t>
  </si>
  <si>
    <t xml:space="preserve">Guardiko biribilgunean guardira sartzeko puntuan</t>
  </si>
  <si>
    <t xml:space="preserve">-2.243644588625082,43.0195216113901,0</t>
  </si>
  <si>
    <t xml:space="preserve">Trafiko seinalea barra grisak diagonalean borobila bide gorri ondoan</t>
  </si>
  <si>
    <t xml:space="preserve">-2.241459458594504,43.02023415885786,0</t>
  </si>
  <si>
    <t xml:space="preserve">Idiazabal,donostia,gasteiz kartel karratu handian</t>
  </si>
  <si>
    <t xml:space="preserve">-2.239289980118258,43.02129144929454,0</t>
  </si>
  <si>
    <t xml:space="preserve">40 abidura kartela</t>
  </si>
  <si>
    <t xml:space="preserve">-2.236853070113719,43.02206134720624,0</t>
  </si>
  <si>
    <t xml:space="preserve">Diseminado rural barreiatua, 56</t>
  </si>
  <si>
    <t xml:space="preserve">Ermita pasa eta ezkerrean trafiko seinale hirukia kontrako zentzuan</t>
  </si>
  <si>
    <t xml:space="preserve">-2.234447725662472,43.02261282578148,0</t>
  </si>
  <si>
    <t xml:space="preserve">Autobus paradako farola</t>
  </si>
  <si>
    <t xml:space="preserve">-2.232058089728951,43.02299186356184,0</t>
  </si>
  <si>
    <t xml:space="preserve">Eskuinean bide gorrian kartel urdina, bizikleta,oinezko irudiekin</t>
  </si>
  <si>
    <t xml:space="preserve">-2.229479374364018,43.0233055818826,0</t>
  </si>
  <si>
    <t xml:space="preserve">Diseminado urbano barreiatua 1</t>
  </si>
  <si>
    <t xml:space="preserve">AMPO ondorengo etxe zuria</t>
  </si>
  <si>
    <t xml:space="preserve">-2.229631445145835,43.02282719078815,0</t>
  </si>
  <si>
    <t xml:space="preserve">Diseminado urbano 4B</t>
  </si>
  <si>
    <t xml:space="preserve">Biona etxea</t>
  </si>
  <si>
    <t xml:space="preserve">-2.230799983899445,43.02117825335645,0</t>
  </si>
  <si>
    <t xml:space="preserve">Diseminado Urbano 7</t>
  </si>
  <si>
    <t xml:space="preserve">Biona etxearen parean</t>
  </si>
  <si>
    <t xml:space="preserve">-2.230882447072395,43.02090591288903,0</t>
  </si>
  <si>
    <t xml:space="preserve">Diseminado urbano Barreiatua</t>
  </si>
  <si>
    <t xml:space="preserve">AMPO pareko biribilgunea</t>
  </si>
  <si>
    <t xml:space="preserve">-2.229909070183994,43.02239602067351,0</t>
  </si>
  <si>
    <t xml:space="preserve">Landa Barreiatua 47</t>
  </si>
  <si>
    <t xml:space="preserve">-2.227098817502312,43.02319244761627,0</t>
  </si>
  <si>
    <t xml:space="preserve">Diseminado urbano Barreiatua Errota industriagunea 12</t>
  </si>
  <si>
    <t xml:space="preserve"> Neumaticos Iruñea parean</t>
  </si>
  <si>
    <t xml:space="preserve">-2.223792001605034,43.02448499947786,0</t>
  </si>
  <si>
    <t xml:space="preserve">Ihurre-olaberria</t>
  </si>
  <si>
    <t xml:space="preserve">Harizti ind. Ind., 14</t>
  </si>
  <si>
    <t xml:space="preserve">Nippon gases lantegiaren ondoko farolan </t>
  </si>
  <si>
    <t xml:space="preserve">-2.218836338114415,43.02962015952662,0</t>
  </si>
  <si>
    <t xml:space="preserve">Harizti ind. Ind., 2-4</t>
  </si>
  <si>
    <t xml:space="preserve">Zebrabide goratua trafiko kartelean carrefour eskailerak</t>
  </si>
  <si>
    <t xml:space="preserve">-2.218098007142544,43.03407498635352,0</t>
  </si>
  <si>
    <t xml:space="preserve">Jose maria aristrain kalea, 44</t>
  </si>
  <si>
    <t xml:space="preserve">Ihurreko biribilgunean olaberrira hartzen  peatonal seinalean</t>
  </si>
  <si>
    <t xml:space="preserve">-2.216118018642578,43.03798014888328,0</t>
  </si>
  <si>
    <t xml:space="preserve">20212 olaberria</t>
  </si>
  <si>
    <t xml:space="preserve">Saskibaloi saskia duen etxea pasa eta farolean espaloian</t>
  </si>
  <si>
    <t xml:space="preserve">-2.213499412623885,43.03425829574287,0</t>
  </si>
  <si>
    <t xml:space="preserve">Bi farola dauden lekuan</t>
  </si>
  <si>
    <t xml:space="preserve">-2.209471017122269,43.02878198213875,0</t>
  </si>
  <si>
    <t xml:space="preserve">Zebazelai kalea 11</t>
  </si>
  <si>
    <t xml:space="preserve">Arrieta jatetxeko peatonal kartelean</t>
  </si>
  <si>
    <t xml:space="preserve">-2.205275486513009,43.02621527938373,0</t>
  </si>
  <si>
    <t xml:space="preserve">20212 olaberria, gipuzkoa</t>
  </si>
  <si>
    <t xml:space="preserve">Ezkerretako farolan</t>
  </si>
  <si>
    <t xml:space="preserve">-2.200010027736425,43.02453805692494,0</t>
  </si>
  <si>
    <t xml:space="preserve">Eskuinean kurba kartela eta ezkerrean farola</t>
  </si>
  <si>
    <t xml:space="preserve">-2.194843468408143,43.02635827265924,0</t>
  </si>
  <si>
    <t xml:space="preserve">2rh5+573 lazkao</t>
  </si>
  <si>
    <t xml:space="preserve">Eskuinean negutegia eta baratza eta ezkerrean farola</t>
  </si>
  <si>
    <t xml:space="preserve">-2.191394459352557,43.02810902716791,0</t>
  </si>
  <si>
    <t xml:space="preserve">Lazkao</t>
  </si>
  <si>
    <t xml:space="preserve">San prudentzio kalea, 31</t>
  </si>
  <si>
    <t xml:space="preserve">350 m eta peatonal kartela etxe horiaren parean</t>
  </si>
  <si>
    <t xml:space="preserve">-2.189731970429421,43.02940500900149,0</t>
  </si>
  <si>
    <t xml:space="preserve">San prudentzio kalea</t>
  </si>
  <si>
    <t xml:space="preserve">Bar san jose farolan</t>
  </si>
  <si>
    <t xml:space="preserve">-2.187990278508444,43.03071750789781,0</t>
  </si>
  <si>
    <t xml:space="preserve">Jose lasa hiribidea, 15-3</t>
  </si>
  <si>
    <t xml:space="preserve">Amatriain frutadenda ondoko farola</t>
  </si>
  <si>
    <t xml:space="preserve">-2.186359643499394,43.03198113549446,0</t>
  </si>
  <si>
    <t xml:space="preserve">Mikelar kalea, 1, 20210 lazkao, gipuzkoa</t>
  </si>
  <si>
    <t xml:space="preserve">Ikastola sartzeko prohibida kartelean</t>
  </si>
  <si>
    <t xml:space="preserve">-2.186441650257418,43.03317774860662,0</t>
  </si>
  <si>
    <t xml:space="preserve">Euskadi enparantza plaza, 200</t>
  </si>
  <si>
    <t xml:space="preserve">Aterpedun ikastolako jolasleku bukaeran kurbako farolan</t>
  </si>
  <si>
    <t xml:space="preserve">-2.187255034223199,43.03398303687572,0</t>
  </si>
  <si>
    <t xml:space="preserve">Elosegi kalea, 30-34</t>
  </si>
  <si>
    <t xml:space="preserve">Ileapaindegi pareko farolan</t>
  </si>
  <si>
    <t xml:space="preserve">-2.186278098773492,43.03519698386098,0</t>
  </si>
  <si>
    <t xml:space="preserve">Elosegi kalea, 25</t>
  </si>
  <si>
    <t xml:space="preserve">Beneditarren artxiboa</t>
  </si>
  <si>
    <t xml:space="preserve">-2.187722985053894,43.03652155000667,0</t>
  </si>
  <si>
    <t xml:space="preserve">Hiribarren kalea, 16</t>
  </si>
  <si>
    <t xml:space="preserve">Baratze pareko farola</t>
  </si>
  <si>
    <t xml:space="preserve">-2.189518002729693,43.03980601054067,0</t>
  </si>
  <si>
    <t xml:space="preserve">Hiribarren kalea, 22-32</t>
  </si>
  <si>
    <t xml:space="preserve">Forjas irizar bukaerako farolan</t>
  </si>
  <si>
    <t xml:space="preserve">-2.188750451591384,43.03810496898283,0</t>
  </si>
  <si>
    <t xml:space="preserve">Hiribarren kalea, 36-38</t>
  </si>
  <si>
    <t xml:space="preserve">Mercadona aurreko farolan</t>
  </si>
  <si>
    <t xml:space="preserve">-2.190335115277716,43.04143466094902,0</t>
  </si>
  <si>
    <t xml:space="preserve">20210 lazkao, gipuzkoa</t>
  </si>
  <si>
    <t xml:space="preserve">Senpereko biribulgunean zubiaurre hogar parean</t>
  </si>
  <si>
    <t xml:space="preserve">-2.191254962235689,43.04353698156774,0</t>
  </si>
  <si>
    <t xml:space="preserve">Beasain</t>
  </si>
  <si>
    <t xml:space="preserve">Senpere kalea</t>
  </si>
  <si>
    <t xml:space="preserve">Senpere merkatalguneera sartzeko 40 abidura kartela</t>
  </si>
  <si>
    <t xml:space="preserve">-2.192056180780579,43.04460151730049,0</t>
  </si>
  <si>
    <t xml:space="preserve">Senpere kalea, 5</t>
  </si>
  <si>
    <t xml:space="preserve">Zubipera sartzean</t>
  </si>
  <si>
    <t xml:space="preserve">-2.193863845230276,43.04591905086735,0</t>
  </si>
  <si>
    <t xml:space="preserve">Zaldizurreta kalea, 1-5</t>
  </si>
  <si>
    <t xml:space="preserve">Koyote aurreko farolan</t>
  </si>
  <si>
    <t xml:space="preserve">-2.195114413890663,43.04669712420801,0</t>
  </si>
  <si>
    <t xml:space="preserve">Zaldizurreta kalea</t>
  </si>
  <si>
    <t xml:space="preserve">Lanbide aparkalekuan otako lehen makina parean</t>
  </si>
  <si>
    <t xml:space="preserve">-2.192873473624062,43.04729440288869,0</t>
  </si>
  <si>
    <t xml:space="preserve">Esteban lasa kalea, 17-13</t>
  </si>
  <si>
    <t xml:space="preserve">Aldapa hasten den lekuan 2. Farolan aparkalekuak hasita</t>
  </si>
  <si>
    <t xml:space="preserve">-2.193653545346929,43.04795488191839,0</t>
  </si>
  <si>
    <t xml:space="preserve">Esteban lasa kalea, 5</t>
  </si>
  <si>
    <t xml:space="preserve">Aleman eskola</t>
  </si>
  <si>
    <t xml:space="preserve">-2.195845025473856,43.04772856419063,0</t>
  </si>
  <si>
    <t xml:space="preserve">San inazio kalea, 21-1</t>
  </si>
  <si>
    <t xml:space="preserve">Errotaundi okindegia</t>
  </si>
  <si>
    <t xml:space="preserve">-2.198098396312719,43.0471221544111,0</t>
  </si>
  <si>
    <t xml:space="preserve">Oriamendi kalea, 6</t>
  </si>
  <si>
    <t xml:space="preserve">-2.199906037665641,43.04701341191362,0</t>
  </si>
  <si>
    <t xml:space="preserve">Garmendia otaola kalea, 34</t>
  </si>
  <si>
    <t xml:space="preserve">Hazia loredenda</t>
  </si>
  <si>
    <t xml:space="preserve">-2.202424183487892,43.0471898149699,0</t>
  </si>
  <si>
    <t xml:space="preserve">Foru kalea, 17-15</t>
  </si>
  <si>
    <t xml:space="preserve">Loinaz auzoa, beatxurreta kartelak dauden kruzean</t>
  </si>
  <si>
    <t xml:space="preserve">-2.203447359729405,43.04823450843636,0</t>
  </si>
  <si>
    <t xml:space="preserve">Foru kalea, 25</t>
  </si>
  <si>
    <t xml:space="preserve">25.PORTALA</t>
  </si>
  <si>
    <t xml:space="preserve">-2.205898966243573,43.04849655816569,0</t>
  </si>
  <si>
    <t xml:space="preserve">Gi-2632, 57</t>
  </si>
  <si>
    <t xml:space="preserve">Mutualia parean</t>
  </si>
  <si>
    <t xml:space="preserve">-2.20784266314779,43.04787193145221,0</t>
  </si>
  <si>
    <t xml:space="preserve">Gi-2632, 2-6</t>
  </si>
  <si>
    <t xml:space="preserve">Aspace</t>
  </si>
  <si>
    <t xml:space="preserve">-2.210219823385734,43.04763625788139,0</t>
  </si>
  <si>
    <t xml:space="preserve">Peategi kalea</t>
  </si>
  <si>
    <t xml:space="preserve">Indar lantegirako eskailerak kurban</t>
  </si>
  <si>
    <t xml:space="preserve">-2.210028329864144,43.04610008373857,0</t>
  </si>
  <si>
    <t xml:space="preserve">Errementeribidea kalea, 2-4</t>
  </si>
  <si>
    <t xml:space="preserve">Geltokia kartel horia</t>
  </si>
  <si>
    <t xml:space="preserve">-2.20756981739316,43.04638808279604,0</t>
  </si>
  <si>
    <t xml:space="preserve">Trenbide kalea</t>
  </si>
  <si>
    <t xml:space="preserve">Parkea bukatu eta suquia sukaldeak parean</t>
  </si>
  <si>
    <t xml:space="preserve">-2.204870716790519,43.04627087181007,0</t>
  </si>
  <si>
    <t xml:space="preserve">20200 beasain, gipuzkoa</t>
  </si>
  <si>
    <t xml:space="preserve">Tren geltokiko autobus paradan</t>
  </si>
  <si>
    <t xml:space="preserve">-2.202419290953315,43.04640691200898,0</t>
  </si>
  <si>
    <t xml:space="preserve">Nafarroa etorbidea, 12</t>
  </si>
  <si>
    <t xml:space="preserve">Mujika harategia</t>
  </si>
  <si>
    <t xml:space="preserve">-2.20447464083048,43.0467233315401,0</t>
  </si>
  <si>
    <t xml:space="preserve">Nabarro larreategi kalea, 13</t>
  </si>
  <si>
    <t xml:space="preserve">Irizar jatetxea</t>
  </si>
  <si>
    <t xml:space="preserve">-2.205360112711787,43.04752685129642,0</t>
  </si>
  <si>
    <t xml:space="preserve">Oriamendi kalea, 35-31</t>
  </si>
  <si>
    <t xml:space="preserve">Goierriko hitza</t>
  </si>
  <si>
    <t xml:space="preserve">-2.202914730823714,43.04723023010222,0</t>
  </si>
  <si>
    <t xml:space="preserve">Nafarroa etorbidea, 11</t>
  </si>
  <si>
    <t xml:space="preserve">Multiopticas</t>
  </si>
  <si>
    <t xml:space="preserve">-2.200760244379794,43.04654283263897,0</t>
  </si>
  <si>
    <t xml:space="preserve">Kale nagusia kalea, 37</t>
  </si>
  <si>
    <t xml:space="preserve">Jm imaz optika</t>
  </si>
  <si>
    <t xml:space="preserve">-2.198239566859941,43.04654213940667,0</t>
  </si>
  <si>
    <t xml:space="preserve">Kale nagusia kalea, 8</t>
  </si>
  <si>
    <t xml:space="preserve">Arrano ondoko farmazia</t>
  </si>
  <si>
    <t xml:space="preserve">-2.195750974737877,43.04711237921726,0</t>
  </si>
  <si>
    <t xml:space="preserve">Jose migel iturriotz kalea, 7</t>
  </si>
  <si>
    <t xml:space="preserve">Txantxangorri taberna</t>
  </si>
  <si>
    <t xml:space="preserve">-2.19398047672302,43.04750155033044,0</t>
  </si>
  <si>
    <t xml:space="preserve">Jose migel iturriotz kalea, 15</t>
  </si>
  <si>
    <t xml:space="preserve">Bar txindoki</t>
  </si>
  <si>
    <t xml:space="preserve">-2.191665224654746,43.04846073470571,0</t>
  </si>
  <si>
    <t xml:space="preserve">Jose migel iturriotz kalea, 24</t>
  </si>
  <si>
    <t xml:space="preserve">Gsport </t>
  </si>
  <si>
    <t xml:space="preserve">-2.190204246984634,43.05005323058536,0</t>
  </si>
  <si>
    <t xml:space="preserve">Ezkiaga hiribidea, 1</t>
  </si>
  <si>
    <t xml:space="preserve">Aterpe taberna</t>
  </si>
  <si>
    <t xml:space="preserve">-2.189857591052395,43.05182666144188,0</t>
  </si>
  <si>
    <t xml:space="preserve">Ezkiaga hiribidea, 3</t>
  </si>
  <si>
    <t xml:space="preserve">Biok tapiceria</t>
  </si>
  <si>
    <t xml:space="preserve">-2.189226104861156,43.05341009837744,0</t>
  </si>
  <si>
    <t xml:space="preserve">Ordizia</t>
  </si>
  <si>
    <t xml:space="preserve">Mariarats kalea</t>
  </si>
  <si>
    <t xml:space="preserve">Peatonal aurreko seinalean eta ezkerreko farolan eguzki plaka</t>
  </si>
  <si>
    <t xml:space="preserve">-2.188147958368063,43.05438299663365,0</t>
  </si>
  <si>
    <t xml:space="preserve">Urdaneta kalea, 56-66</t>
  </si>
  <si>
    <t xml:space="preserve">El paso eta hemen altzari denda artean</t>
  </si>
  <si>
    <t xml:space="preserve">-2.185820883906065,43.05432391659013,0</t>
  </si>
  <si>
    <t xml:space="preserve">Urdaneta kalea, 37, 4</t>
  </si>
  <si>
    <t xml:space="preserve">Non arkitektura</t>
  </si>
  <si>
    <t xml:space="preserve">-2.183431086810871,43.05367237161788,0</t>
  </si>
  <si>
    <t xml:space="preserve">Urdaneta kalea, 4</t>
  </si>
  <si>
    <t xml:space="preserve">Suministros alonso</t>
  </si>
  <si>
    <t xml:space="preserve">-2.181004128144975,43.05340984416625,0</t>
  </si>
  <si>
    <t xml:space="preserve">Euskal herria kalea, 11</t>
  </si>
  <si>
    <t xml:space="preserve">Sagastume arrandegia</t>
  </si>
  <si>
    <t xml:space="preserve">-2.179468542767631,43.05445026350854,0</t>
  </si>
  <si>
    <t xml:space="preserve">Kale nagusia, 22</t>
  </si>
  <si>
    <t xml:space="preserve">Udaletxe bukaeran tabakoak</t>
  </si>
  <si>
    <t xml:space="preserve">-2.17950580647561,43.05368117774459,0</t>
  </si>
  <si>
    <t xml:space="preserve">Joseba rezolaren pasealekua</t>
  </si>
  <si>
    <t xml:space="preserve">Kantoi aurreko farolan</t>
  </si>
  <si>
    <t xml:space="preserve">-2.179444025038324,43.05279445891136,0</t>
  </si>
  <si>
    <t xml:space="preserve">Caracter joseba rezola pasealekua, 4</t>
  </si>
  <si>
    <t xml:space="preserve">Komun publkikoen peatonala</t>
  </si>
  <si>
    <t xml:space="preserve">-2.176979894051417,43.05295710615761,0</t>
  </si>
  <si>
    <t xml:space="preserve">Jose migel barandiaran plaza, 5-9</t>
  </si>
  <si>
    <t xml:space="preserve">Prohibido trafiko kartel gorria</t>
  </si>
  <si>
    <t xml:space="preserve">-2.176620618830803,43.05390711836585,0</t>
  </si>
  <si>
    <t xml:space="preserve">Filipinak k., 12</t>
  </si>
  <si>
    <t xml:space="preserve">Errepidean pibot berdea eta 42 portalaren parean</t>
  </si>
  <si>
    <t xml:space="preserve">-2.17645934037899,43.05544527668548,0</t>
  </si>
  <si>
    <t xml:space="preserve">Filipinak k., 14-22</t>
  </si>
  <si>
    <t xml:space="preserve">Farolan ispilua</t>
  </si>
  <si>
    <t xml:space="preserve">-2.17470067949262,43.0567208635853,0</t>
  </si>
  <si>
    <t xml:space="preserve">Filipinak k., 24</t>
  </si>
  <si>
    <t xml:space="preserve">Zubiko peatonal kartelean</t>
  </si>
  <si>
    <t xml:space="preserve">-2.173579037189484,43.05760600604117,0</t>
  </si>
  <si>
    <t xml:space="preserve">Informazio panela ondoan edukiontzi txikiak eta txakur kaka edukiontzia</t>
  </si>
  <si>
    <t xml:space="preserve">-2.173016725172884,43.0560963286453,0</t>
  </si>
  <si>
    <t xml:space="preserve">Gipuzkoa kalea, 7-1</t>
  </si>
  <si>
    <t xml:space="preserve">Mujika odolkiak parean</t>
  </si>
  <si>
    <t xml:space="preserve">-2.173809654487592,43.05440443572029,0</t>
  </si>
  <si>
    <t xml:space="preserve">Gudarien etorbidea</t>
  </si>
  <si>
    <t xml:space="preserve">Aldapan parkearen lehen farolan</t>
  </si>
  <si>
    <t xml:space="preserve">-2.173822130595868,43.05401536925545,0</t>
  </si>
  <si>
    <t xml:space="preserve">Autobus parada</t>
  </si>
  <si>
    <t xml:space="preserve">-2.171506024897099,43.05409398861229,0</t>
  </si>
  <si>
    <t xml:space="preserve">Zaldibi errepidea</t>
  </si>
  <si>
    <t xml:space="preserve">Ordizia amaiera kartela</t>
  </si>
  <si>
    <t xml:space="preserve">-2.171058070551521,43.055580305596,0</t>
  </si>
  <si>
    <t xml:space="preserve">Arama</t>
  </si>
  <si>
    <t xml:space="preserve">Arama diseminado barreiatua</t>
  </si>
  <si>
    <t xml:space="preserve">Industrialgunera sartu aurreko farola</t>
  </si>
  <si>
    <t xml:space="preserve">-2.16953454156778,43.0569463264964,0</t>
  </si>
  <si>
    <t xml:space="preserve">Bide bakarra adierazteko gezi urdin kartel gorria errepide erdian dago</t>
  </si>
  <si>
    <t xml:space="preserve">-2.168667052453678,43.05899107090199,0</t>
  </si>
  <si>
    <t xml:space="preserve">60 abiadura kartela</t>
  </si>
  <si>
    <t xml:space="preserve">-2.171149039641023,43.06280303746462,0</t>
  </si>
  <si>
    <t xml:space="preserve">Itsasondo</t>
  </si>
  <si>
    <t xml:space="preserve">Kale nagusia kalea</t>
  </si>
  <si>
    <t xml:space="preserve">Zubi bukaeran eta itsasondotik ordiziarako kruzea</t>
  </si>
  <si>
    <t xml:space="preserve">-2.169779957648318,43.06423917303169,0</t>
  </si>
  <si>
    <t xml:space="preserve">Kale nagusia kalea, 32</t>
  </si>
  <si>
    <t xml:space="preserve">60 abiadura kartela baino aurreragoko farola</t>
  </si>
  <si>
    <t xml:space="preserve">-2.167191167838087,43.06535162616594,0</t>
  </si>
  <si>
    <t xml:space="preserve">Kale nagusia kalea, 37-33</t>
  </si>
  <si>
    <t xml:space="preserve">Parking seinale urdina kontrako direkzioan, fabrika zaharraren amaieran</t>
  </si>
  <si>
    <t xml:space="preserve">-2.16551870783467,43.06662709565024,0</t>
  </si>
  <si>
    <t xml:space="preserve">Nagusia kalea, 914</t>
  </si>
  <si>
    <t xml:space="preserve">Zebrabidean aurretik dagoen kartel urdina ( ezkerrean eskilarak goiko auzora igotzeko)</t>
  </si>
  <si>
    <t xml:space="preserve">-2.164459023624659,43.06807299144566,0</t>
  </si>
  <si>
    <t xml:space="preserve">Kale nagusia kalea, 4</t>
  </si>
  <si>
    <t xml:space="preserve">Kurban sartu aurretik etxerako pasabide parean ( hirugarrena)</t>
  </si>
  <si>
    <t xml:space="preserve">-2.162525533391679,43.0705866871282,0</t>
  </si>
  <si>
    <t xml:space="preserve">Diseminado barreiatua, 1</t>
  </si>
  <si>
    <t xml:space="preserve">Kurbako seinaleak bi igualak</t>
  </si>
  <si>
    <t xml:space="preserve">-2.163564823416979,43.07334658845271,0</t>
  </si>
  <si>
    <t xml:space="preserve">Jaso lantegi bukaeran</t>
  </si>
  <si>
    <t xml:space="preserve">-2.160115018486977,43.07618298567832,0</t>
  </si>
  <si>
    <t xml:space="preserve">Gi-2131, 20250 legorreta, guipúzcoa</t>
  </si>
  <si>
    <t xml:space="preserve">Autokarabanak, kurba datorrela abisatzeeko kartela</t>
  </si>
  <si>
    <t xml:space="preserve">-2.15943767238459,43.07815927509447,0</t>
  </si>
  <si>
    <t xml:space="preserve">Legorreta</t>
  </si>
  <si>
    <t xml:space="preserve">1 errepide nazionala, 26</t>
  </si>
  <si>
    <t xml:space="preserve">Kurbako bi seinale berdinak bide gorrian</t>
  </si>
  <si>
    <t xml:space="preserve">-2.158557173046269,43.08017677603658,0</t>
  </si>
  <si>
    <t xml:space="preserve"> G-131 3km kartel berdea</t>
  </si>
  <si>
    <t xml:space="preserve">-2.15575735805393,43.08046554487603,0</t>
  </si>
  <si>
    <t xml:space="preserve">Papelera hasterako 50 abiadura kartela</t>
  </si>
  <si>
    <t xml:space="preserve">-2.153663327077791,43.08127925791689,0</t>
  </si>
  <si>
    <t xml:space="preserve">Errepide nazionala 1 24 4.b</t>
  </si>
  <si>
    <t xml:space="preserve">Oria ibaia kartela zubi hasieran</t>
  </si>
  <si>
    <t xml:space="preserve">-2.153522986918688,43.08347096666694,0</t>
  </si>
  <si>
    <t xml:space="preserve">1 errepide nazionala, 22-14</t>
  </si>
  <si>
    <t xml:space="preserve">-2.151939119508441,43.08505177804536,0</t>
  </si>
  <si>
    <t xml:space="preserve">-2.149721235580198,43.08547631055638,0</t>
  </si>
  <si>
    <t xml:space="preserve">Kale nagusia, 1-7</t>
  </si>
  <si>
    <t xml:space="preserve">Kiroldegia,aparkalekua zebrabide aurreko farola</t>
  </si>
  <si>
    <t xml:space="preserve">-2.147219267326642,43.08458872391275,0</t>
  </si>
  <si>
    <t xml:space="preserve">20250 legorreta, gipuzkoa</t>
  </si>
  <si>
    <t xml:space="preserve">Aldapa haundi</t>
  </si>
  <si>
    <t xml:space="preserve">-2.145869974046946,43.08474199846387,0</t>
  </si>
  <si>
    <t xml:space="preserve">Gi-2131, 2, 20250</t>
  </si>
  <si>
    <t xml:space="preserve">Kurbatik atera eta ezkerrera farola eta aurrerago biribilgune kartela</t>
  </si>
  <si>
    <t xml:space="preserve">-2.142784093419526,43.08448752391504,0</t>
  </si>
  <si>
    <t xml:space="preserve">Gi-2131, 13</t>
  </si>
  <si>
    <t xml:space="preserve">Legorretako biribilgunetik atera ikaztegietara bide zaharretik eta dagoen etxea 13 zenbakia</t>
  </si>
  <si>
    <t xml:space="preserve">-2.140168972870067,43.08588889692573,0</t>
  </si>
  <si>
    <t xml:space="preserve">Gi-2131</t>
  </si>
  <si>
    <t xml:space="preserve">5km kartel berdea pasatu eta etxearen aurreko farolean</t>
  </si>
  <si>
    <t xml:space="preserve">-2.137417573307014,43.08700969445801,0</t>
  </si>
  <si>
    <t xml:space="preserve">Gasolinera zaharra</t>
  </si>
  <si>
    <t xml:space="preserve">-2.134762024506927,43.08791697956622,0</t>
  </si>
  <si>
    <t xml:space="preserve">-2.131184354893233,43.08849968725185,0</t>
  </si>
  <si>
    <t xml:space="preserve">Ikaztegieta</t>
  </si>
  <si>
    <t xml:space="preserve">Ola auzoa 4</t>
  </si>
  <si>
    <t xml:space="preserve">Eredu enpresaren sarrera</t>
  </si>
  <si>
    <t xml:space="preserve">-2.129669277655395,43.08705158510403,0</t>
  </si>
  <si>
    <t xml:space="preserve">Ikaztegieta barreiatua 3</t>
  </si>
  <si>
    <t xml:space="preserve">Ibiurko bidegurutzea</t>
  </si>
  <si>
    <t xml:space="preserve">-2.126139979809523,43.08462901040912,0</t>
  </si>
  <si>
    <t xml:space="preserve">Gi-2131 errepidea,  7km</t>
  </si>
  <si>
    <t xml:space="preserve">Man enpresa</t>
  </si>
  <si>
    <t xml:space="preserve">-2.124101955667834,43.08895487980131,0</t>
  </si>
  <si>
    <t xml:space="preserve">Gi-2131 errepidea, biribilgunea san lorentzo auzunea, 46b</t>
  </si>
  <si>
    <t xml:space="preserve">Futbolzelai ondoko biribilgunea</t>
  </si>
  <si>
    <t xml:space="preserve">-2.125684004276991,43.09260698966682,0</t>
  </si>
  <si>
    <t xml:space="preserve">San lorentzo, 7</t>
  </si>
  <si>
    <t xml:space="preserve">Oria gaineko zubia</t>
  </si>
  <si>
    <t xml:space="preserve">-2.119120826126047,43.09594896118676,0</t>
  </si>
  <si>
    <t xml:space="preserve">Alegia</t>
  </si>
  <si>
    <t xml:space="preserve">Pol. Ind. Aldaba-berazubi, s/n </t>
  </si>
  <si>
    <t xml:space="preserve">Aldabako bidegurutzea</t>
  </si>
  <si>
    <t xml:space="preserve">-2.114061565824109,43.0971960243004,0</t>
  </si>
  <si>
    <t xml:space="preserve">San juan kalea 97</t>
  </si>
  <si>
    <t xml:space="preserve">Estacion aforo eraikina, iturria</t>
  </si>
  <si>
    <t xml:space="preserve">-2.104737897395711,43.10021711680312,0</t>
  </si>
  <si>
    <t xml:space="preserve">Aralar bidea</t>
  </si>
  <si>
    <t xml:space="preserve">Tonto kale</t>
  </si>
  <si>
    <t xml:space="preserve">-2.09807923689631,43.10061822024781,0</t>
  </si>
  <si>
    <t xml:space="preserve">Larraitz auzoa 7, errotaldea</t>
  </si>
  <si>
    <t xml:space="preserve">Kikara gozotegia</t>
  </si>
  <si>
    <t xml:space="preserve">-2.095692271316387,43.09794193082967,0</t>
  </si>
  <si>
    <t xml:space="preserve">Bazurka poligonoa, 58</t>
  </si>
  <si>
    <t xml:space="preserve">Sutargi enpresa</t>
  </si>
  <si>
    <t xml:space="preserve">-2.091896971687675,43.09569798409939,0</t>
  </si>
  <si>
    <t xml:space="preserve">Gi-2131 errepidea</t>
  </si>
  <si>
    <t xml:space="preserve">Haur parkea</t>
  </si>
  <si>
    <t xml:space="preserve">-2.093187642095864,43.09751677653384,0</t>
  </si>
  <si>
    <t xml:space="preserve">Gipuzkoa </t>
  </si>
  <si>
    <t xml:space="preserve">Hegoalde kalea 2</t>
  </si>
  <si>
    <t xml:space="preserve">Futbol zelaia</t>
  </si>
  <si>
    <t xml:space="preserve">-2.095810985192657,43.10048899613321,0</t>
  </si>
  <si>
    <t xml:space="preserve">Altzo-azpi barreiatua</t>
  </si>
  <si>
    <t xml:space="preserve">Altzo txikiko bidegurutzea</t>
  </si>
  <si>
    <t xml:space="preserve">-2.093959316243825,43.10571698705819,0</t>
  </si>
  <si>
    <t xml:space="preserve">Altzo</t>
  </si>
  <si>
    <t xml:space="preserve">Bidegorriaren hasiera</t>
  </si>
  <si>
    <t xml:space="preserve">-2.094133172568112,43.11060013917152,0</t>
  </si>
  <si>
    <t xml:space="preserve">Usabal auzoa, 44x</t>
  </si>
  <si>
    <t xml:space="preserve">Bidegorriaren amaiera</t>
  </si>
  <si>
    <t xml:space="preserve">-2.091028019785881,43.11606299132109,0</t>
  </si>
  <si>
    <t xml:space="preserve">Irun-vitoria/gasteiz errepidea, 485</t>
  </si>
  <si>
    <t xml:space="preserve">-2.089528175180069,43.12017102550448,0</t>
  </si>
  <si>
    <t xml:space="preserve">Gi-2634</t>
  </si>
  <si>
    <t xml:space="preserve">Autobideko tunela  baino lehen bidegurutzea</t>
  </si>
  <si>
    <t xml:space="preserve">-2.087601779600404,43.12277663347094,0</t>
  </si>
  <si>
    <t xml:space="preserve">Gi-2634 bo auzo-txikia</t>
  </si>
  <si>
    <t xml:space="preserve">Azpeitiko bidearen hasiera</t>
  </si>
  <si>
    <t xml:space="preserve">-2.087991736797178,43.12458853664889,0</t>
  </si>
  <si>
    <t xml:space="preserve">Gi-2634  3</t>
  </si>
  <si>
    <t xml:space="preserve">Auzo txikia-urkizu bidegurutzea</t>
  </si>
  <si>
    <t xml:space="preserve">-2.092367474703423,43.12412738003456,0</t>
  </si>
  <si>
    <t xml:space="preserve">Gi-2634 </t>
  </si>
  <si>
    <t xml:space="preserve">Etxebizitza eta parkinga</t>
  </si>
  <si>
    <t xml:space="preserve">-2.101745712626534,43.12311399575064,0</t>
  </si>
  <si>
    <t xml:space="preserve">Auzo txikia 17</t>
  </si>
  <si>
    <t xml:space="preserve">Pasabaneko parkina</t>
  </si>
  <si>
    <t xml:space="preserve">-2.114036557469212,43.1246272777806,0</t>
  </si>
  <si>
    <t xml:space="preserve">Albiztur</t>
  </si>
  <si>
    <t xml:space="preserve">Erdigunea gunea 46, albiztur</t>
  </si>
  <si>
    <t xml:space="preserve">Langa manipulados iraola</t>
  </si>
  <si>
    <t xml:space="preserve">-2.12494164500014,43.12772473730147,0</t>
  </si>
  <si>
    <t xml:space="preserve">Erdigunea gunea 22</t>
  </si>
  <si>
    <t xml:space="preserve">Herriko etxe jatetxea</t>
  </si>
  <si>
    <t xml:space="preserve">-2.136884767659551,43.12978148524519,0</t>
  </si>
  <si>
    <t xml:space="preserve">Gi-2634, ergoena bailara 3, gaiztarro  </t>
  </si>
  <si>
    <t xml:space="preserve">Albizturko irteera </t>
  </si>
  <si>
    <t xml:space="preserve">-2.138280323515018,43.12517999889157,0</t>
  </si>
  <si>
    <t xml:space="preserve">Bidegoian</t>
  </si>
  <si>
    <t xml:space="preserve">Gi-2634 7</t>
  </si>
  <si>
    <t xml:space="preserve">Ergoiena bailarako sarrera</t>
  </si>
  <si>
    <t xml:space="preserve">-2.143249045280109,43.12334213006059,0</t>
  </si>
  <si>
    <t xml:space="preserve">Aizkorri txiki bailara 7, santutxu</t>
  </si>
  <si>
    <t xml:space="preserve">Santuxo</t>
  </si>
  <si>
    <t xml:space="preserve">-2.152518705436163,43.12178093127108,0</t>
  </si>
  <si>
    <t xml:space="preserve">Gi-2634 18</t>
  </si>
  <si>
    <t xml:space="preserve">Sarobe baserria</t>
  </si>
  <si>
    <t xml:space="preserve">-2.158249096743021,43.12803239623035,0</t>
  </si>
  <si>
    <t xml:space="preserve">Tolosa-azpeitia errep. 8km, bidania-goiatz</t>
  </si>
  <si>
    <t xml:space="preserve">Reviglass  enpresa</t>
  </si>
  <si>
    <t xml:space="preserve">-2.159810851569364,43.13543721027011,0</t>
  </si>
  <si>
    <t xml:space="preserve">Bidania gunea,2 behea , bidania-goiatz </t>
  </si>
  <si>
    <t xml:space="preserve">Kontzeju jatetxea</t>
  </si>
  <si>
    <t xml:space="preserve">-2.160044023767114,43.13982417806983,0</t>
  </si>
  <si>
    <t xml:space="preserve">Agerre-azpi kalea 9</t>
  </si>
  <si>
    <t xml:space="preserve">Bidaniko eskola</t>
  </si>
  <si>
    <t xml:space="preserve">-2.16079036071037,43.14177949151721,0</t>
  </si>
  <si>
    <t xml:space="preserve">Gi-2634 9km</t>
  </si>
  <si>
    <t xml:space="preserve">Gi-2634 errepide 9 km markagailua</t>
  </si>
  <si>
    <t xml:space="preserve">-2.159654649596467,43.14545869001144,0</t>
  </si>
  <si>
    <t xml:space="preserve">Errezil</t>
  </si>
  <si>
    <t xml:space="preserve">GI-2634 Errezilera bidean</t>
  </si>
  <si>
    <t xml:space="preserve">Trintxera</t>
  </si>
  <si>
    <t xml:space="preserve">-2.161370393580785,43.15263234581559,0</t>
  </si>
  <si>
    <t xml:space="preserve">Bidebazterreko esplanada txikia</t>
  </si>
  <si>
    <t xml:space="preserve">-2.158114071552013,43.15582900807311,0</t>
  </si>
  <si>
    <t xml:space="preserve">Mikel Deuna baseliza, goiko bidegurutzea</t>
  </si>
  <si>
    <t xml:space="preserve">-2.161679987429452,43.15975347941806,0</t>
  </si>
  <si>
    <t xml:space="preserve">Mikel Deuna baseliza, beheko bidegurutzea</t>
  </si>
  <si>
    <t xml:space="preserve">-2.163299994865341,43.15984098955656,0</t>
  </si>
  <si>
    <t xml:space="preserve">Letea jatetxea</t>
  </si>
  <si>
    <t xml:space="preserve">-2.16680168869489,43.16410880160032,0</t>
  </si>
  <si>
    <t xml:space="preserve">GI-2634 Azpeitira bidean</t>
  </si>
  <si>
    <t xml:space="preserve">Errezil herri irteera (Artzalluz auzora sarrera)</t>
  </si>
  <si>
    <t xml:space="preserve">-2.176763801700154,43.16632159692482,0</t>
  </si>
  <si>
    <t xml:space="preserve">Hilerriko sarrera</t>
  </si>
  <si>
    <t xml:space="preserve">-2.187403577318094,43.16744767205049,0</t>
  </si>
  <si>
    <t xml:space="preserve">Domusa</t>
  </si>
  <si>
    <t xml:space="preserve">-2.198283314283904,43.17111147689872,0</t>
  </si>
  <si>
    <t xml:space="preserve">Azpeitia</t>
  </si>
  <si>
    <t xml:space="preserve">Aizarnarako bidegurutzea</t>
  </si>
  <si>
    <t xml:space="preserve">-2.205765708023234,43.17428293415839,0</t>
  </si>
  <si>
    <t xml:space="preserve">Estrada zaharra baserriaren aurreko bidegurutzea</t>
  </si>
  <si>
    <t xml:space="preserve">-2.218331259851192,43.17430289061197,0</t>
  </si>
  <si>
    <t xml:space="preserve">Arrobi</t>
  </si>
  <si>
    <t xml:space="preserve">-2.223838973058321,43.17699361815773,0</t>
  </si>
  <si>
    <t xml:space="preserve">Irurena sarrera</t>
  </si>
  <si>
    <t xml:space="preserve">-2.236396743880959,43.17872634631892,0</t>
  </si>
  <si>
    <t xml:space="preserve">Landeta hiribidea</t>
  </si>
  <si>
    <t xml:space="preserve">Landetako gasolindegia</t>
  </si>
  <si>
    <t xml:space="preserve">-2.251490077407984,43.17552032562974,0</t>
  </si>
  <si>
    <t xml:space="preserve">Garmendia auzunea</t>
  </si>
  <si>
    <t xml:space="preserve">Odriozola farmazia parea</t>
  </si>
  <si>
    <t xml:space="preserve">-2.262697978170981,43.17999163513017,0</t>
  </si>
  <si>
    <t xml:space="preserve">Foru pasealeku ibilbidea 18</t>
  </si>
  <si>
    <t xml:space="preserve">Enparan dorretxe parea</t>
  </si>
  <si>
    <t xml:space="preserve">-2.263113651705724,43.18414943056563,0</t>
  </si>
  <si>
    <t xml:space="preserve">Urola kalea</t>
  </si>
  <si>
    <t xml:space="preserve">Lanbidera sarrera</t>
  </si>
  <si>
    <t xml:space="preserve">-2.261370260708268,43.18765470592566,0</t>
  </si>
  <si>
    <t xml:space="preserve">GI-631 Lasaora bidean</t>
  </si>
  <si>
    <t xml:space="preserve">Gorriye txakur egooitzarako sarrera</t>
  </si>
  <si>
    <t xml:space="preserve">-2.259430791706048,43.19343330761225,0</t>
  </si>
  <si>
    <t xml:space="preserve">-2.254379997029901,43.20339999161661,0</t>
  </si>
  <si>
    <t xml:space="preserve">Biribilguneko autobus geltokia</t>
  </si>
  <si>
    <t xml:space="preserve">-2.254340912056343,43.20796288528669,0</t>
  </si>
  <si>
    <t xml:space="preserve">Kontuz trenarekin kartela</t>
  </si>
  <si>
    <t xml:space="preserve">-2.257756318154363,43.21255107978623,0</t>
  </si>
  <si>
    <t xml:space="preserve">GI-631 Zestoara bidean</t>
  </si>
  <si>
    <t xml:space="preserve">-2.256796604505591,43.21916582917589,0</t>
  </si>
  <si>
    <t xml:space="preserve">Alberdikoa aurreko bidegurutzea</t>
  </si>
  <si>
    <t xml:space="preserve">-2.258586165961604,43.22548948066018,0</t>
  </si>
  <si>
    <t xml:space="preserve">Sanatana aurreko bidegurutzea</t>
  </si>
  <si>
    <t xml:space="preserve">-2.254044693097731,43.23074247427408,0</t>
  </si>
  <si>
    <t xml:space="preserve">-2.256450689000001,43.2320111775903,0</t>
  </si>
  <si>
    <t xml:space="preserve">San Juan kalea</t>
  </si>
  <si>
    <t xml:space="preserve">Herri sarrerako etxeak</t>
  </si>
  <si>
    <t xml:space="preserve">-2.254427665858345,43.23701724920043,0</t>
  </si>
  <si>
    <t xml:space="preserve">GI-631 Zestoa</t>
  </si>
  <si>
    <t xml:space="preserve">Herri eskola aurrea</t>
  </si>
  <si>
    <t xml:space="preserve">-2.255482978733282,43.23830913399653,0</t>
  </si>
  <si>
    <t xml:space="preserve">Manuel Uztapide plaza</t>
  </si>
  <si>
    <t xml:space="preserve">Gurutzea</t>
  </si>
  <si>
    <t xml:space="preserve">-2.257451518656421,43.23968741973427,0</t>
  </si>
  <si>
    <t xml:space="preserve">Okerra kalea</t>
  </si>
  <si>
    <t xml:space="preserve">Herri irteera</t>
  </si>
  <si>
    <t xml:space="preserve">-2.259049638518846,43.24114369617869,0</t>
  </si>
  <si>
    <t xml:space="preserve">Toribio Altzaga kalea</t>
  </si>
  <si>
    <t xml:space="preserve">-2.258888624429715,43.2396690159057,0</t>
  </si>
  <si>
    <t xml:space="preserve">Gesalaga kalea</t>
  </si>
  <si>
    <t xml:space="preserve">Ekain okindegi parea</t>
  </si>
  <si>
    <t xml:space="preserve">-2.257634117152585,43.23925867653846,0</t>
  </si>
  <si>
    <t xml:space="preserve">Arozena</t>
  </si>
  <si>
    <t xml:space="preserve">-2.255316082730824,43.2381262682615,0</t>
  </si>
  <si>
    <t xml:space="preserve">Herri irteerako etxeak</t>
  </si>
  <si>
    <t xml:space="preserve">-2.254485691700706,43.23675241715051,0</t>
  </si>
  <si>
    <t xml:space="preserve">Tren geltokirako bidegurutzea</t>
  </si>
  <si>
    <t xml:space="preserve">-2.256153277956688,43.23379896532818,0</t>
  </si>
  <si>
    <t xml:space="preserve">-2.255637537705493,43.23133190699392,0</t>
  </si>
  <si>
    <t xml:space="preserve">Alberdikoa aurreko bide bazterreko esplanada txikia</t>
  </si>
  <si>
    <t xml:space="preserve">-2.255870868284521,43.22849509357047,0</t>
  </si>
  <si>
    <t xml:space="preserve">Bidegorriko zubipea</t>
  </si>
  <si>
    <t xml:space="preserve">-2.259346996566841,43.22688631376458,0</t>
  </si>
  <si>
    <t xml:space="preserve">Trenbide amaierako bidegurutzea</t>
  </si>
  <si>
    <t xml:space="preserve">-2.257132330145809,43.22000073802693,0</t>
  </si>
  <si>
    <t xml:space="preserve">GI-631 Lasao</t>
  </si>
  <si>
    <t xml:space="preserve">Lasa jatetxea</t>
  </si>
  <si>
    <t xml:space="preserve">-2.257799174321188,43.21660487556678,0</t>
  </si>
  <si>
    <t xml:space="preserve">GI-631 Azpeitira bidean</t>
  </si>
  <si>
    <t xml:space="preserve">Larrar Berri baserriko bidegurutzea</t>
  </si>
  <si>
    <t xml:space="preserve">-2.258006873020977,43.21292611158764,0</t>
  </si>
  <si>
    <t xml:space="preserve">Lasaoko biribilguneko geltokia</t>
  </si>
  <si>
    <t xml:space="preserve">-2.253999020242214,43.20776799472891,0</t>
  </si>
  <si>
    <t xml:space="preserve">Lasaoko gasolindegia</t>
  </si>
  <si>
    <t xml:space="preserve">-2.253689998760819,43.20373996160924,0</t>
  </si>
  <si>
    <t xml:space="preserve">Illarrazabal pentsioa</t>
  </si>
  <si>
    <t xml:space="preserve">-2.259483338378821,43.19256131251019,0</t>
  </si>
  <si>
    <t xml:space="preserve">Magdalena auzoa</t>
  </si>
  <si>
    <t xml:space="preserve">Magdalena auzora sarrera</t>
  </si>
  <si>
    <t xml:space="preserve">-2.259940390991618,43.18868467955876,0</t>
  </si>
  <si>
    <t xml:space="preserve">Maddalen erietxea</t>
  </si>
  <si>
    <t xml:space="preserve">-2.26305730739102,43.18761315015865,0</t>
  </si>
  <si>
    <t xml:space="preserve">Erdikale Kalea 22</t>
  </si>
  <si>
    <t xml:space="preserve">Egurtza inmobiliaria parea</t>
  </si>
  <si>
    <t xml:space="preserve">-2.264221694729827,43.18517491982922,0</t>
  </si>
  <si>
    <t xml:space="preserve">Plaza Nagusia 10</t>
  </si>
  <si>
    <t xml:space="preserve">Azken arkupea</t>
  </si>
  <si>
    <t xml:space="preserve">-2.265898511993139,43.18376554118408,0</t>
  </si>
  <si>
    <t xml:space="preserve">Buztintzuriko Errebala 21</t>
  </si>
  <si>
    <t xml:space="preserve">Elurra taberna</t>
  </si>
  <si>
    <t xml:space="preserve">-2.267830484373304,43.18253350536983,0</t>
  </si>
  <si>
    <t xml:space="preserve">Loiolako Inazio Hiribidea</t>
  </si>
  <si>
    <t xml:space="preserve">Urola Express taberna</t>
  </si>
  <si>
    <t xml:space="preserve">-2.270874495511888,43.18069167976299,0</t>
  </si>
  <si>
    <t xml:space="preserve">Esklabak</t>
  </si>
  <si>
    <t xml:space="preserve">-2.272867845919964,43.17959977059227,0</t>
  </si>
  <si>
    <t xml:space="preserve">Ikasberriko biribilgunea</t>
  </si>
  <si>
    <t xml:space="preserve">-2.27641149853457,43.17767088316666,0</t>
  </si>
  <si>
    <t xml:space="preserve">GI-2634 Azkoitira bidean</t>
  </si>
  <si>
    <t xml:space="preserve">Loiolako autobus geltokia</t>
  </si>
  <si>
    <t xml:space="preserve">-2.279889861321402,43.17616399115942,0</t>
  </si>
  <si>
    <t xml:space="preserve">Forum parea</t>
  </si>
  <si>
    <t xml:space="preserve">-2.283804649213448,43.17560979566688,0</t>
  </si>
  <si>
    <t xml:space="preserve">Autoeskola parea</t>
  </si>
  <si>
    <t xml:space="preserve">-2.28767021985385,43.17479121559602,0</t>
  </si>
  <si>
    <t xml:space="preserve">Azkoitia</t>
  </si>
  <si>
    <t xml:space="preserve">Munategi sarrera</t>
  </si>
  <si>
    <t xml:space="preserve">-2.291135843242786,43.17440436195552,0</t>
  </si>
  <si>
    <t xml:space="preserve">Santa Kutz auzoa</t>
  </si>
  <si>
    <t xml:space="preserve">Santa Kutzerako bidegurutzea</t>
  </si>
  <si>
    <t xml:space="preserve">-2.300503801879674,43.17537707255578,0</t>
  </si>
  <si>
    <t xml:space="preserve">Santa Klara kalea</t>
  </si>
  <si>
    <t xml:space="preserve">Igerilekuko bidegurutzea</t>
  </si>
  <si>
    <t xml:space="preserve">-2.302080513440048,43.176391570748,0</t>
  </si>
  <si>
    <t xml:space="preserve">Julio Urkixo etorbidea</t>
  </si>
  <si>
    <t xml:space="preserve">Etxe-zuri baserriko bidegurutzea</t>
  </si>
  <si>
    <t xml:space="preserve">-2.304771150455758,43.17437758159428,0</t>
  </si>
  <si>
    <t xml:space="preserve">EH Biduko bilgunea</t>
  </si>
  <si>
    <t xml:space="preserve">-2.306694666998144,43.17629624388266,0</t>
  </si>
  <si>
    <t xml:space="preserve">Balda plazarako zubi hasiera</t>
  </si>
  <si>
    <t xml:space="preserve">-2.309123922552988,43.17870998095883,0</t>
  </si>
  <si>
    <t xml:space="preserve">Kale Nagusia </t>
  </si>
  <si>
    <t xml:space="preserve">Eliz ataria</t>
  </si>
  <si>
    <t xml:space="preserve">-2.311366727357653,43.17826960534233,0</t>
  </si>
  <si>
    <t xml:space="preserve">Kale Nagusia</t>
  </si>
  <si>
    <t xml:space="preserve">Aingeru kaleko bidegurutzea</t>
  </si>
  <si>
    <t xml:space="preserve">-2.313330046974695,43.17657618815947,0</t>
  </si>
  <si>
    <t xml:space="preserve">Altzibar hiribidea</t>
  </si>
  <si>
    <t xml:space="preserve">Altzibertxo taberna ondoa</t>
  </si>
  <si>
    <t xml:space="preserve">-2.316878842163138,43.17612723728416,0</t>
  </si>
  <si>
    <t xml:space="preserve">Gi-2634 Azkarate portua</t>
  </si>
  <si>
    <t xml:space="preserve">7 frontoietako biribilgunea</t>
  </si>
  <si>
    <t xml:space="preserve">-2.317742299348589,43.17891207044621,0</t>
  </si>
  <si>
    <t xml:space="preserve">Xurdoneko etxea</t>
  </si>
  <si>
    <t xml:space="preserve">-2.320231806070939,43.18194919719181,0</t>
  </si>
  <si>
    <t xml:space="preserve">Egurbide errota parea</t>
  </si>
  <si>
    <t xml:space="preserve">-2.323612883806007,43.18371687927879,0</t>
  </si>
  <si>
    <t xml:space="preserve">Olasoko bidegurutzea</t>
  </si>
  <si>
    <t xml:space="preserve">-2.32844080541958,43.18840022669834,0</t>
  </si>
  <si>
    <t xml:space="preserve">Aldapako lehen zatia</t>
  </si>
  <si>
    <t xml:space="preserve">-2.333202815094944,43.19178364476556,0</t>
  </si>
  <si>
    <t xml:space="preserve">Aldapa erdialdea</t>
  </si>
  <si>
    <t xml:space="preserve">-2.337524074164707,43.19597919683157,0</t>
  </si>
  <si>
    <t xml:space="preserve">Aldapa goia</t>
  </si>
  <si>
    <t xml:space="preserve">-2.342130754012453,43.1990700150205,0</t>
  </si>
  <si>
    <t xml:space="preserve">Azkarateko zubi amaiera</t>
  </si>
  <si>
    <t xml:space="preserve">-2.346463269568918,43.2008423573072,0</t>
  </si>
  <si>
    <t xml:space="preserve">Azkarateko bide zaharreko bidegurutzea</t>
  </si>
  <si>
    <t xml:space="preserve">-2.349692778827206,43.20106055770286,0</t>
  </si>
  <si>
    <t xml:space="preserve">Azkarateko bide zaharreko zubipea</t>
  </si>
  <si>
    <t xml:space="preserve">-2.354151636615178,43.20228562855458,0</t>
  </si>
  <si>
    <t xml:space="preserve">Azkarateko tunel hasiera</t>
  </si>
  <si>
    <t xml:space="preserve">-2.359272490862201,43.20272058324742,0</t>
  </si>
  <si>
    <t xml:space="preserve">Elgoibar</t>
  </si>
  <si>
    <t xml:space="preserve">Gi-2634 errepidea, 34-35km artean</t>
  </si>
  <si>
    <t xml:space="preserve">Tunel irteera</t>
  </si>
  <si>
    <t xml:space="preserve">-2.364264069623637,43.20397258860021,0</t>
  </si>
  <si>
    <t xml:space="preserve">Gi-2634 errepidea, 35-36km artean</t>
  </si>
  <si>
    <t xml:space="preserve">Hesia hasten den tokian</t>
  </si>
  <si>
    <t xml:space="preserve">-2.373872829164363,43.20585883804002,0</t>
  </si>
  <si>
    <t xml:space="preserve">Gi-2634, 36km </t>
  </si>
  <si>
    <t xml:space="preserve">36 km markagailua</t>
  </si>
  <si>
    <t xml:space="preserve">-2.3807043646374,43.20935069597692,0</t>
  </si>
  <si>
    <t xml:space="preserve">Gi-2634, 37km </t>
  </si>
  <si>
    <t xml:space="preserve">37 km markagailua</t>
  </si>
  <si>
    <t xml:space="preserve">-2.387698477408891,43.21636743881189,0</t>
  </si>
  <si>
    <t xml:space="preserve">Gi-2634, 37-38 km artean</t>
  </si>
  <si>
    <t xml:space="preserve">Larrialdi erreala 1000 metrora seinalea</t>
  </si>
  <si>
    <t xml:space="preserve">-2.392662261852031,43.22173761022719,0</t>
  </si>
  <si>
    <t xml:space="preserve">Gi-2634, 38-39 km artean</t>
  </si>
  <si>
    <t xml:space="preserve">Edar lantegiaren lehen eraikina</t>
  </si>
  <si>
    <t xml:space="preserve">-2.39844214931954,43.22723663112986,0</t>
  </si>
  <si>
    <t xml:space="preserve">Arriaga bailara</t>
  </si>
  <si>
    <t xml:space="preserve">Argindar azpiegitura</t>
  </si>
  <si>
    <t xml:space="preserve">-2.404897502169505,43.22627651835643,0</t>
  </si>
  <si>
    <t xml:space="preserve">San Pedro kalea 23</t>
  </si>
  <si>
    <t xml:space="preserve">Etxe gorri eta horiaren artean</t>
  </si>
  <si>
    <t xml:space="preserve">-2.403576147997166,43.2235891060188,0</t>
  </si>
  <si>
    <t xml:space="preserve">Toletxe kalea 20</t>
  </si>
  <si>
    <t xml:space="preserve">20. ataria</t>
  </si>
  <si>
    <t xml:space="preserve">-2.404308816801403,43.22102468590705,0</t>
  </si>
  <si>
    <t xml:space="preserve">Iñiguez de Karkizano 5</t>
  </si>
  <si>
    <t xml:space="preserve">5. ataria</t>
  </si>
  <si>
    <t xml:space="preserve">-2.406649435655568,43.21879758995671,0</t>
  </si>
  <si>
    <t xml:space="preserve">Kurtzelaegi kalea 4</t>
  </si>
  <si>
    <t xml:space="preserve">4. ataria</t>
  </si>
  <si>
    <t xml:space="preserve">-2.409325343854062,43.21663117471451,0</t>
  </si>
  <si>
    <t xml:space="preserve">Gi-3321 biribilgunea</t>
  </si>
  <si>
    <t xml:space="preserve">Garitanoandia farmazia</t>
  </si>
  <si>
    <t xml:space="preserve">-2.410916620192209,43.21566289808895,0</t>
  </si>
  <si>
    <t xml:space="preserve">San Frantzisko kalea 24</t>
  </si>
  <si>
    <t xml:space="preserve">Klara loredenda</t>
  </si>
  <si>
    <t xml:space="preserve">-2.413782633825508,43.21560381239573,0</t>
  </si>
  <si>
    <t xml:space="preserve">Errosario kalea 7</t>
  </si>
  <si>
    <t xml:space="preserve">7. ataria</t>
  </si>
  <si>
    <t xml:space="preserve">-2.416779495213647,43.21470946115059,0</t>
  </si>
  <si>
    <t xml:space="preserve">Kalebarren plaza</t>
  </si>
  <si>
    <t xml:space="preserve">Altzolatarren dorretxea</t>
  </si>
  <si>
    <t xml:space="preserve">-2.415469125883274,43.21533643879555,0</t>
  </si>
  <si>
    <t xml:space="preserve">Santa Ana kalea 14</t>
  </si>
  <si>
    <t xml:space="preserve">14. ataria</t>
  </si>
  <si>
    <t xml:space="preserve">-2.417771078013376,43.21340487149349,0</t>
  </si>
  <si>
    <t xml:space="preserve">Zizilion kaleko zubia</t>
  </si>
  <si>
    <t xml:space="preserve">Zizilion eta Santa Ana arteko bidegurutzea</t>
  </si>
  <si>
    <t xml:space="preserve">-2.417639320022339,43.21043852830805,0</t>
  </si>
  <si>
    <t xml:space="preserve">Olaso kalea. Biribilgune hasiera </t>
  </si>
  <si>
    <t xml:space="preserve">FANUC lantegiaren alboan</t>
  </si>
  <si>
    <t xml:space="preserve">-2.4203232029378,43.2095455649918,0</t>
  </si>
  <si>
    <t xml:space="preserve">N-634. </t>
  </si>
  <si>
    <t xml:space="preserve">Elgoibar amaiera kartela</t>
  </si>
  <si>
    <t xml:space="preserve">-2.423397390867539,43.20731128144366,0</t>
  </si>
  <si>
    <t xml:space="preserve">Soraluzera bidean</t>
  </si>
  <si>
    <t xml:space="preserve">N-634, 59 km </t>
  </si>
  <si>
    <t xml:space="preserve">59 km kartela</t>
  </si>
  <si>
    <t xml:space="preserve">-2.426378753302497,43.20450209729968,0</t>
  </si>
  <si>
    <t xml:space="preserve">N-634, 59-60 km artean</t>
  </si>
  <si>
    <t xml:space="preserve">Zentral hidraulikoaren parean</t>
  </si>
  <si>
    <t xml:space="preserve">-2.429900678190605,43.2018600076275,0</t>
  </si>
  <si>
    <t xml:space="preserve">N-634, 60 km </t>
  </si>
  <si>
    <t xml:space="preserve">60. kilometroa</t>
  </si>
  <si>
    <t xml:space="preserve">-2.434353897036874,43.1992539036745,0</t>
  </si>
  <si>
    <t xml:space="preserve">N-634. Ap1 Donostia norabidea autobidepean azpian</t>
  </si>
  <si>
    <t xml:space="preserve">-2.435039197668546,43.19623602772313,0</t>
  </si>
  <si>
    <t xml:space="preserve">Soraluze</t>
  </si>
  <si>
    <t xml:space="preserve">N-634, Maltzagako biribilgunean</t>
  </si>
  <si>
    <t xml:space="preserve">Etxolatxoaren parean</t>
  </si>
  <si>
    <t xml:space="preserve">-2.437671662988965,43.19334522015724,0</t>
  </si>
  <si>
    <t xml:space="preserve">GI-627 errepidea, 55-56 km-en artean</t>
  </si>
  <si>
    <t xml:space="preserve">-2.430920982733369,43.18771401420236,0</t>
  </si>
  <si>
    <t xml:space="preserve">GI-627 errepidea, 54-55 km-en artean</t>
  </si>
  <si>
    <t xml:space="preserve">Aldikeba eraikinaren aurrean</t>
  </si>
  <si>
    <t xml:space="preserve">-2.425569310734634,43.18190307079894,0</t>
  </si>
  <si>
    <t xml:space="preserve">Mendiola industriagunea 1,2</t>
  </si>
  <si>
    <t xml:space="preserve">Elesa eraikinaren aurrean</t>
  </si>
  <si>
    <t xml:space="preserve">-2.419094502327513,43.17814342139201,0</t>
  </si>
  <si>
    <t xml:space="preserve">Gabolatz kalea 29</t>
  </si>
  <si>
    <t xml:space="preserve">29. ataria</t>
  </si>
  <si>
    <t xml:space="preserve">-2.413397764517664,43.1767221932203,0</t>
  </si>
  <si>
    <t xml:space="preserve">Alejandro Kalonge 5</t>
  </si>
  <si>
    <t xml:space="preserve">-2.410687724179156,43.17284438112224,0</t>
  </si>
  <si>
    <t xml:space="preserve">Santa Ana kalea 22</t>
  </si>
  <si>
    <t xml:space="preserve">22. ataria</t>
  </si>
  <si>
    <t xml:space="preserve">-2.41214338995957,43.1731293928009,0</t>
  </si>
  <si>
    <t xml:space="preserve">Gabolatz Behea 28</t>
  </si>
  <si>
    <t xml:space="preserve">28. ataria</t>
  </si>
  <si>
    <t xml:space="preserve">-2.418874732193582,43.17806258656361,0</t>
  </si>
  <si>
    <t xml:space="preserve">-2.413937955392545,43.17662874215831,0</t>
  </si>
  <si>
    <t xml:space="preserve">Eibar</t>
  </si>
  <si>
    <t xml:space="preserve">Unamuno CMC enpresa parean</t>
  </si>
  <si>
    <t xml:space="preserve">-2.426476120685543,43.18243354365769,0</t>
  </si>
  <si>
    <t xml:space="preserve">Autopista azpiko lehenengo zubia</t>
  </si>
  <si>
    <t xml:space="preserve">-2.430670439800009,43.18540505165167,0</t>
  </si>
  <si>
    <t xml:space="preserve">Mendiola industrialgunera sarrera. Hurrengo zubia</t>
  </si>
  <si>
    <t xml:space="preserve">-2.433569411650533,43.19077330679512,0</t>
  </si>
  <si>
    <t xml:space="preserve">Tunelaren hasiera</t>
  </si>
  <si>
    <t xml:space="preserve">-2.437998286005948,43.19297513033849,0</t>
  </si>
  <si>
    <t xml:space="preserve">GI-627 errepidea, 61-62km-en artean</t>
  </si>
  <si>
    <t xml:space="preserve">Industrias Mail, Bidegorriko zubitxoa</t>
  </si>
  <si>
    <t xml:space="preserve">-2.442662152521324,43.19209574515259,0</t>
  </si>
  <si>
    <t xml:space="preserve">GI-627 errepidea, 61-62km-en artean, Apalategi kalea</t>
  </si>
  <si>
    <t xml:space="preserve">-2.447810690977922,43.19123929061597,0</t>
  </si>
  <si>
    <t xml:space="preserve">Barrena kalea 25</t>
  </si>
  <si>
    <t xml:space="preserve">Eibar sarreran dagoen kartela</t>
  </si>
  <si>
    <t xml:space="preserve">-2.45192513549584,43.18992228687674,0</t>
  </si>
  <si>
    <t xml:space="preserve">Barrena kalea 34</t>
  </si>
  <si>
    <t xml:space="preserve">Carglass lantegia</t>
  </si>
  <si>
    <t xml:space="preserve">-2.455774358740635,43.18975795265997,0</t>
  </si>
  <si>
    <t xml:space="preserve">Barrena kalea </t>
  </si>
  <si>
    <t xml:space="preserve">10. ataria</t>
  </si>
  <si>
    <t xml:space="preserve">-2.459140209286953,43.1888763620043,0</t>
  </si>
  <si>
    <t xml:space="preserve">Barakaldo 17</t>
  </si>
  <si>
    <t xml:space="preserve">17. ataria</t>
  </si>
  <si>
    <t xml:space="preserve">-2.461690651812866,43.18788412801445,0</t>
  </si>
  <si>
    <t xml:space="preserve">Urkizu pasealekua 1</t>
  </si>
  <si>
    <t xml:space="preserve">Eroski supermerkatua</t>
  </si>
  <si>
    <t xml:space="preserve">-2.464089386248568,43.1861733418089,0</t>
  </si>
  <si>
    <t xml:space="preserve">Errebal kalea 15</t>
  </si>
  <si>
    <t xml:space="preserve">Koliseo antzoki alboan</t>
  </si>
  <si>
    <t xml:space="preserve">-2.467422692610478,43.18569534926834,0</t>
  </si>
  <si>
    <t xml:space="preserve">Toribio Etxeberria 27</t>
  </si>
  <si>
    <t xml:space="preserve">Eskultura parean</t>
  </si>
  <si>
    <t xml:space="preserve">-2.470917611739497,43.18579716270055,0</t>
  </si>
  <si>
    <t xml:space="preserve">Fermin Kalbeton 1</t>
  </si>
  <si>
    <t xml:space="preserve">Bidegurutzea. Fotoprix denda parean</t>
  </si>
  <si>
    <t xml:space="preserve">-2.472735333076267,43.18413231415106,0</t>
  </si>
  <si>
    <t xml:space="preserve">Bidebarrieta kalea 6</t>
  </si>
  <si>
    <t xml:space="preserve">Itxesi denda parean</t>
  </si>
  <si>
    <t xml:space="preserve">-2.469911230525553,43.18511168807349,0</t>
  </si>
  <si>
    <t xml:space="preserve">Toribio Etxeberria 1</t>
  </si>
  <si>
    <t xml:space="preserve">Ongi Etorri taberna parean</t>
  </si>
  <si>
    <t xml:space="preserve">-2.471310194113406,43.18547957131783,0</t>
  </si>
  <si>
    <t xml:space="preserve">Untzaga plaza 9</t>
  </si>
  <si>
    <t xml:space="preserve">Txoko taberna</t>
  </si>
  <si>
    <t xml:space="preserve">-2.47342106068774,43.18387378615895,0</t>
  </si>
  <si>
    <t xml:space="preserve">Sosotoa-tarren 1</t>
  </si>
  <si>
    <t xml:space="preserve">AEK euskaltegiaren parean</t>
  </si>
  <si>
    <t xml:space="preserve">-2.471979317319329,43.18160683359526,0</t>
  </si>
  <si>
    <t xml:space="preserve">Indalezio Oianguren 2</t>
  </si>
  <si>
    <t xml:space="preserve">TK elevator lantegia</t>
  </si>
  <si>
    <t xml:space="preserve">-2.475217923820137,43.18236603349229,0</t>
  </si>
  <si>
    <t xml:space="preserve">Romualdo Galdos 21</t>
  </si>
  <si>
    <t xml:space="preserve">21. ataria</t>
  </si>
  <si>
    <t xml:space="preserve">-2.478650049174625,43.18288174898216,0</t>
  </si>
  <si>
    <t xml:space="preserve">Amaña kalea 6</t>
  </si>
  <si>
    <t xml:space="preserve">6. ataria</t>
  </si>
  <si>
    <t xml:space="preserve">-2.47985252474714,43.18465974567086,0</t>
  </si>
  <si>
    <t xml:space="preserve">Torrekua kalea</t>
  </si>
  <si>
    <t xml:space="preserve">Ospitale atzeko aparkalekua</t>
  </si>
  <si>
    <t xml:space="preserve">-2.482449927229247,43.18280972539095,0</t>
  </si>
  <si>
    <t xml:space="preserve">Merkadona eta hurrengo enpresaren arteko tartea</t>
  </si>
  <si>
    <t xml:space="preserve">-2.485573110222222,43.18121710880066,0</t>
  </si>
  <si>
    <t xml:space="preserve">ERMUA-MALLABIA</t>
  </si>
  <si>
    <t xml:space="preserve">Otaola Hiribidea, 29</t>
  </si>
  <si>
    <t xml:space="preserve">Uni Eibar-Ermua, Begoñako amabirjinan</t>
  </si>
  <si>
    <t xml:space="preserve">-2.490338888912178,43.17897594661529,0</t>
  </si>
  <si>
    <t xml:space="preserve">Gipuzkoa Hiribidea 66</t>
  </si>
  <si>
    <t xml:space="preserve">Zugaitz tabernaren ondoan</t>
  </si>
  <si>
    <t xml:space="preserve">-2.497317652767381,43.17922894759142,0</t>
  </si>
  <si>
    <t xml:space="preserve">Abeletxe kalea 4</t>
  </si>
  <si>
    <t xml:space="preserve">Zaharren egoitzaren parean</t>
  </si>
  <si>
    <t xml:space="preserve">-2.499371267007931,43.18516404697471,0</t>
  </si>
  <si>
    <t xml:space="preserve">Goienkale kalea 11</t>
  </si>
  <si>
    <t xml:space="preserve">Karabixa tabernaren ondoan</t>
  </si>
  <si>
    <t xml:space="preserve">-2.502066532413912,43.18748188140361,0</t>
  </si>
  <si>
    <t xml:space="preserve">Zubiaurre kalea 10</t>
  </si>
  <si>
    <t xml:space="preserve">Calzados Eva parean</t>
  </si>
  <si>
    <t xml:space="preserve">-2.503003395364241,43.18689762430807,0</t>
  </si>
  <si>
    <t xml:space="preserve">VI.Mendeurrena kalea 17</t>
  </si>
  <si>
    <t xml:space="preserve">Anuar harategi ondoan</t>
  </si>
  <si>
    <t xml:space="preserve">-2.503169975443401,43.18802456527087,0</t>
  </si>
  <si>
    <t xml:space="preserve">Torrekua kalea 1</t>
  </si>
  <si>
    <t xml:space="preserve">Solozabal estankoaren parean</t>
  </si>
  <si>
    <t xml:space="preserve">-2.503066610663336,43.18704687893769,0</t>
  </si>
  <si>
    <t xml:space="preserve">Zearkale kalea  2</t>
  </si>
  <si>
    <t xml:space="preserve">Botika parean</t>
  </si>
  <si>
    <t xml:space="preserve">-2.504681801112625,43.18644485267843,0</t>
  </si>
  <si>
    <t xml:space="preserve">Zearkale kalea 30 </t>
  </si>
  <si>
    <t xml:space="preserve">Arizmendi frontoiaren parean</t>
  </si>
  <si>
    <t xml:space="preserve">-2.510164680568808,43.18659972390776,0</t>
  </si>
  <si>
    <t xml:space="preserve">MALLABIA</t>
  </si>
  <si>
    <t xml:space="preserve">Urtiaga hiribidea 1</t>
  </si>
  <si>
    <t xml:space="preserve">Egui parean </t>
  </si>
  <si>
    <t xml:space="preserve">-2.521291137376795,43.18627430656986,0</t>
  </si>
  <si>
    <t xml:space="preserve">Elizalde plaza</t>
  </si>
  <si>
    <t xml:space="preserve">Bastida parean</t>
  </si>
  <si>
    <t xml:space="preserve">-2.530580704687584,43.18893328668076,0</t>
  </si>
  <si>
    <t xml:space="preserve">Mallabarrena 3</t>
  </si>
  <si>
    <t xml:space="preserve">Pulimentos Ilfer parean</t>
  </si>
  <si>
    <t xml:space="preserve">-2.53043031365045,43.1876612230409,0</t>
  </si>
  <si>
    <t xml:space="preserve">N-634, km 70</t>
  </si>
  <si>
    <t xml:space="preserve">Areitio gainean-autobus geltokian</t>
  </si>
  <si>
    <t xml:space="preserve">-2.532185175912494,43.18267182354248,0</t>
  </si>
  <si>
    <t xml:space="preserve">ZALDIBAR</t>
  </si>
  <si>
    <t xml:space="preserve">N-634 KM 70,3</t>
  </si>
  <si>
    <t xml:space="preserve">-2.535383438422354,43.18198044384011,0</t>
  </si>
  <si>
    <t xml:space="preserve">N-634 km 70,7</t>
  </si>
  <si>
    <t xml:space="preserve">-2.538074724173189,43.17882304599664,0</t>
  </si>
  <si>
    <t xml:space="preserve">N-634 KM 71</t>
  </si>
  <si>
    <t xml:space="preserve">-2.537447404916808,43.17587347781004,0</t>
  </si>
  <si>
    <t xml:space="preserve">N-634 KM 71,5</t>
  </si>
  <si>
    <t xml:space="preserve">-2.542080147437693,43.17752139459894,0</t>
  </si>
  <si>
    <t xml:space="preserve">N- 634 KM 72</t>
  </si>
  <si>
    <t xml:space="preserve">-2.545405749676584,43.17755540642646,0</t>
  </si>
  <si>
    <t xml:space="preserve">N-634 KM 72,5</t>
  </si>
  <si>
    <t xml:space="preserve">-2.546322193932617,43.17398729977442,0</t>
  </si>
  <si>
    <t xml:space="preserve">Autonomia kalea</t>
  </si>
  <si>
    <t xml:space="preserve">-2.545563223732729,43.17136704545518,0</t>
  </si>
  <si>
    <t xml:space="preserve">N- 634 KM 73, 1</t>
  </si>
  <si>
    <t xml:space="preserve">-2.550058501509266,43.16924880189435,0</t>
  </si>
  <si>
    <t xml:space="preserve">BERRIZ</t>
  </si>
  <si>
    <t xml:space="preserve">N- 634 KM 73,6</t>
  </si>
  <si>
    <t xml:space="preserve">-2.55410929790806,43.1669124094396,0</t>
  </si>
  <si>
    <t xml:space="preserve">N 634 KM 73,8</t>
  </si>
  <si>
    <t xml:space="preserve">-2.556193817939966,43.16716612221505,0</t>
  </si>
  <si>
    <t xml:space="preserve">N 634 KM 74</t>
  </si>
  <si>
    <t xml:space="preserve">-2.558686598238515,43.16667266964192,0</t>
  </si>
  <si>
    <t xml:space="preserve">N 634 KM 74 ,2</t>
  </si>
  <si>
    <t xml:space="preserve">-2.561400151056401,43.16680415828198,0</t>
  </si>
  <si>
    <t xml:space="preserve">N 634 KM 74,4</t>
  </si>
  <si>
    <t xml:space="preserve">-2.564358025264226,43.16732801901336,0</t>
  </si>
  <si>
    <t xml:space="preserve">N 634 KM 74,6</t>
  </si>
  <si>
    <t xml:space="preserve">-2.566778128917494,43.16776454248641,0</t>
  </si>
  <si>
    <t xml:space="preserve">N 634 KM 75</t>
  </si>
  <si>
    <t xml:space="preserve">-2.56915226855238,43.168181951123,0</t>
  </si>
  <si>
    <t xml:space="preserve">N 634 KM 75,2</t>
  </si>
  <si>
    <t xml:space="preserve">-2.571510993995954,43.16858347306013,0</t>
  </si>
  <si>
    <t xml:space="preserve">Iturriza kalea</t>
  </si>
  <si>
    <t xml:space="preserve">-2.573587922005659,43.16903129939375,0</t>
  </si>
  <si>
    <t xml:space="preserve">Zengotitabengoa kalea</t>
  </si>
  <si>
    <t xml:space="preserve">-2.575023258824229,43.16901328307241,0</t>
  </si>
  <si>
    <t xml:space="preserve">Geltoki kalea</t>
  </si>
  <si>
    <t xml:space="preserve">-2.574851060656075,43.16789564920658,0</t>
  </si>
  <si>
    <t xml:space="preserve">-2.573776426126172,43.16908599512964,0</t>
  </si>
  <si>
    <t xml:space="preserve">Calle Murgoitio</t>
  </si>
  <si>
    <t xml:space="preserve">-2.573165328351309,43.16722292397774,0</t>
  </si>
  <si>
    <t xml:space="preserve">BI – 3321 KM 36,7</t>
  </si>
  <si>
    <t xml:space="preserve">-2.573121586642414,43.16443049274624,0</t>
  </si>
  <si>
    <t xml:space="preserve">ELORRIO</t>
  </si>
  <si>
    <t xml:space="preserve">BI- 3321 KM 37</t>
  </si>
  <si>
    <t xml:space="preserve">-2.570899040504283,43.16192940484105,0</t>
  </si>
  <si>
    <t xml:space="preserve">BI -3321 KM 37,7</t>
  </si>
  <si>
    <t xml:space="preserve">-2.567893699283678,43.15725969931178,0</t>
  </si>
  <si>
    <t xml:space="preserve">BI- 3321KM 38</t>
  </si>
  <si>
    <t xml:space="preserve">-2.562363838950935,43.15307680804793,0</t>
  </si>
  <si>
    <t xml:space="preserve">BI- 3321 KM 38</t>
  </si>
  <si>
    <t xml:space="preserve">-2.551957487496744,43.14361582843011,0</t>
  </si>
  <si>
    <t xml:space="preserve">BI -3321 KM 39</t>
  </si>
  <si>
    <t xml:space="preserve">-2.556763808410039,43.14776574464149,0</t>
  </si>
  <si>
    <t xml:space="preserve">BI 3321 KM 39, 7</t>
  </si>
  <si>
    <t xml:space="preserve">-2.547558773784062,43.13896556146486,0</t>
  </si>
  <si>
    <t xml:space="preserve">Ibarra kalea</t>
  </si>
  <si>
    <t xml:space="preserve">-2.546429776827409,43.1333698825092,0</t>
  </si>
  <si>
    <t xml:space="preserve">Nizeto Urkizu kalea</t>
  </si>
  <si>
    <t xml:space="preserve">-2.540742898598871,43.13096068177209,0</t>
  </si>
  <si>
    <t xml:space="preserve">Julian Ariño eta San Juan kaleak</t>
  </si>
  <si>
    <t xml:space="preserve">-2.538802331858012,43.12943783956239,0</t>
  </si>
  <si>
    <t xml:space="preserve">San Pio kalea</t>
  </si>
  <si>
    <t xml:space="preserve">-2.545034732183465,43.13060580241132,0</t>
  </si>
  <si>
    <t xml:space="preserve">San Agustin auzoa. BI -3331 KM 38</t>
  </si>
  <si>
    <t xml:space="preserve">-2.554862833938882,43.13148478306447,0</t>
  </si>
  <si>
    <t xml:space="preserve">BI 3331 KM37</t>
  </si>
  <si>
    <t xml:space="preserve">-2.563558804199247,43.13069326896341,0</t>
  </si>
  <si>
    <t xml:space="preserve">ATXONDO</t>
  </si>
  <si>
    <t xml:space="preserve">BI-632 KM 44,5</t>
  </si>
  <si>
    <t xml:space="preserve">-2.571129280706747,43.13081831644428,0</t>
  </si>
  <si>
    <t xml:space="preserve">BI 632 KM 45</t>
  </si>
  <si>
    <t xml:space="preserve">-2.578019080799263,43.13010435937226,0</t>
  </si>
  <si>
    <t xml:space="preserve">Juan Antonio Agirre Lekube kalea</t>
  </si>
  <si>
    <t xml:space="preserve">-2.583709614415224,43.13070047461415,0</t>
  </si>
  <si>
    <t xml:space="preserve">BI- 632 KM 45,5</t>
  </si>
  <si>
    <t xml:space="preserve">-2.583129053497894,43.13133274564497,0</t>
  </si>
  <si>
    <t xml:space="preserve">BI- 632 KM 46</t>
  </si>
  <si>
    <t xml:space="preserve">-2.589737287147519,43.13343160346152,0</t>
  </si>
  <si>
    <t xml:space="preserve">ABADIÑO</t>
  </si>
  <si>
    <t xml:space="preserve">BI- 632 KM 46, 5</t>
  </si>
  <si>
    <t xml:space="preserve">-2.595095689004404,43.13675108454623,0</t>
  </si>
  <si>
    <t xml:space="preserve">BI- 632 KM 47</t>
  </si>
  <si>
    <t xml:space="preserve">-2.597193590173439,43.13842760513848,0</t>
  </si>
  <si>
    <t xml:space="preserve">BI- 632 KM 47,3</t>
  </si>
  <si>
    <t xml:space="preserve">-2.599515205669158,43.14029323872992,0</t>
  </si>
  <si>
    <t xml:space="preserve">BI – 632 KM 47,5</t>
  </si>
  <si>
    <t xml:space="preserve">-2.601868168026892,43.1422140374609,0</t>
  </si>
  <si>
    <t xml:space="preserve">BI – 632 KM 47,8</t>
  </si>
  <si>
    <t xml:space="preserve">-2.604400561107706,43.14416976442893,0</t>
  </si>
  <si>
    <t xml:space="preserve">Etxeazpia kalea</t>
  </si>
  <si>
    <t xml:space="preserve">-2.605580484004604,43.14588724811247,0</t>
  </si>
  <si>
    <t xml:space="preserve">Solozabal kalea</t>
  </si>
  <si>
    <t xml:space="preserve">-2.60626811197191,43.14774338559342,0</t>
  </si>
  <si>
    <t xml:space="preserve">-2.608600552795293,43.1498985619433,0</t>
  </si>
  <si>
    <t xml:space="preserve">Zeletabe kalea</t>
  </si>
  <si>
    <t xml:space="preserve">-2.608514107222553,43.15196637409758,0</t>
  </si>
  <si>
    <t xml:space="preserve">Gaztañodi kalea</t>
  </si>
  <si>
    <t xml:space="preserve">-2.610912893236517,43.15272921665272,0</t>
  </si>
  <si>
    <t xml:space="preserve">-2.612566853774835,43.15499616443545,0</t>
  </si>
  <si>
    <t xml:space="preserve">Astola auzoa</t>
  </si>
  <si>
    <t xml:space="preserve">-2.612504218864926,43.15761024495249,0</t>
  </si>
  <si>
    <t xml:space="preserve">-2.611655577858079,43.16020812812543,0</t>
  </si>
  <si>
    <t xml:space="preserve">-2.611797952659677,43.16282600644448,0</t>
  </si>
  <si>
    <t xml:space="preserve">Trañabarren etorbidea</t>
  </si>
  <si>
    <t xml:space="preserve">-2.611309138014346,43.16565616391494,0</t>
  </si>
  <si>
    <t xml:space="preserve">-2.61046111541988,43.16827626307087,0</t>
  </si>
  <si>
    <t xml:space="preserve">Zubibitarte kalea</t>
  </si>
  <si>
    <t xml:space="preserve">-2.614101464242027,43.16869302073452,0</t>
  </si>
  <si>
    <t xml:space="preserve">Murueta kalea</t>
  </si>
  <si>
    <t xml:space="preserve">-2.617180349445796,43.16903907221628,0</t>
  </si>
  <si>
    <t xml:space="preserve">-2.619558498856533,43.1692918706495,0</t>
  </si>
  <si>
    <t xml:space="preserve">DURANGO</t>
  </si>
  <si>
    <t xml:space="preserve">BI.3333</t>
  </si>
  <si>
    <t xml:space="preserve">-2.621991564073334,43.16936034645681,0</t>
  </si>
  <si>
    <t xml:space="preserve">BI-3333</t>
  </si>
  <si>
    <t xml:space="preserve">-2.624640223692365,43.16913535185581,0</t>
  </si>
  <si>
    <t xml:space="preserve">Montevideo etorbidea </t>
  </si>
  <si>
    <t xml:space="preserve">-2.626938350717445,43.16950286806345,0</t>
  </si>
  <si>
    <t xml:space="preserve">Juan Mari Altuna 20-22</t>
  </si>
  <si>
    <t xml:space="preserve">-2.627730714943357,43.17075728213776,0</t>
  </si>
  <si>
    <t xml:space="preserve">Landako etorbidea: Landako eskola</t>
  </si>
  <si>
    <t xml:space="preserve">-2.628054640795858,43.17173487272515,0</t>
  </si>
  <si>
    <t xml:space="preserve"> Landako etorbidea 4, Elkartegia</t>
  </si>
  <si>
    <t xml:space="preserve">-2.631019346004928,43.17170142268193,0</t>
  </si>
  <si>
    <t xml:space="preserve">Landako etorbidea eta Frantzisko Ibarra biribilgunean</t>
  </si>
  <si>
    <t xml:space="preserve">-2.633643167220745,43.17177213163345,0</t>
  </si>
  <si>
    <t xml:space="preserve">Juan Antonio Abasolo 10-Sasikoa 4 </t>
  </si>
  <si>
    <t xml:space="preserve">-2.635236684799366,43.17044414991906,0</t>
  </si>
  <si>
    <t xml:space="preserve">Sasikoa 14</t>
  </si>
  <si>
    <t xml:space="preserve">-2.637292885899922,43.17133088166392,0</t>
  </si>
  <si>
    <t xml:space="preserve">Alluitz kalea 10</t>
  </si>
  <si>
    <t xml:space="preserve">-2.639272715846588,43.17082338054589,0</t>
  </si>
  <si>
    <t xml:space="preserve">Alluitz kalea eta Askatasun etorbideko biribulgunea</t>
  </si>
  <si>
    <t xml:space="preserve">-2.640228567492332,43.16940668880568,0</t>
  </si>
  <si>
    <t xml:space="preserve">Askatasun Etorbidea 18 </t>
  </si>
  <si>
    <t xml:space="preserve">-2.637743565165179,43.16920553705301,0</t>
  </si>
  <si>
    <t xml:space="preserve">Zabale kalea 8</t>
  </si>
  <si>
    <t xml:space="preserve">-2.637144828746785,43.16794467941388,0</t>
  </si>
  <si>
    <t xml:space="preserve">Galtzareka kalea  13 </t>
  </si>
  <si>
    <t xml:space="preserve">-2.635857766994619,43.16721403553311,0</t>
  </si>
  <si>
    <t xml:space="preserve">Galtzareta kalea 5</t>
  </si>
  <si>
    <t xml:space="preserve">-2.634094280159039,43.16672244070779,0</t>
  </si>
  <si>
    <t xml:space="preserve">Sanagustinalde</t>
  </si>
  <si>
    <t xml:space="preserve">-2.632910952075589,43.16585192667471,0</t>
  </si>
  <si>
    <t xml:space="preserve">-2.632791741077196,43.16536771700336,0</t>
  </si>
  <si>
    <t xml:space="preserve">-2.632618944845433,43.16476478944315,0</t>
  </si>
  <si>
    <t xml:space="preserve">Tabirabide 19</t>
  </si>
  <si>
    <t xml:space="preserve">-2.631992835110435,43.16299148307027,0</t>
  </si>
  <si>
    <t xml:space="preserve">Gasteiz bidea </t>
  </si>
  <si>
    <t xml:space="preserve">-2.632835815164516,43.16230344981072,0</t>
  </si>
  <si>
    <t xml:space="preserve">Gasteiz bidea 2</t>
  </si>
  <si>
    <t xml:space="preserve">-2.632544311604725,43.16405780137728,0</t>
  </si>
  <si>
    <t xml:space="preserve">Laubideta 4</t>
  </si>
  <si>
    <t xml:space="preserve">-2.630276358262957,43.16428387733393,0</t>
  </si>
  <si>
    <t xml:space="preserve">Zubiaurrea 5</t>
  </si>
  <si>
    <t xml:space="preserve">-2.629637803153069,43.16318123911082,0</t>
  </si>
  <si>
    <t xml:space="preserve">Intxaurrondo 42</t>
  </si>
  <si>
    <t xml:space="preserve">-2.630542367501104,43.16311864458478,0</t>
  </si>
  <si>
    <t xml:space="preserve">Intxaurrondo kalea 6</t>
  </si>
  <si>
    <t xml:space="preserve">-2.631028263423781,43.16508763670959,0</t>
  </si>
  <si>
    <t xml:space="preserve">Goienkale 7</t>
  </si>
  <si>
    <t xml:space="preserve">-2.631211833361512,43.16668558249209,0</t>
  </si>
  <si>
    <t xml:space="preserve">Artekale 3</t>
  </si>
  <si>
    <t xml:space="preserve">-2.631677224854375,43.16680196579785,0</t>
  </si>
  <si>
    <t xml:space="preserve">Barrenkale 1</t>
  </si>
  <si>
    <t xml:space="preserve">-2.632205007798304,43.16689758543121,0</t>
  </si>
  <si>
    <t xml:space="preserve">Zumalakarregi</t>
  </si>
  <si>
    <t xml:space="preserve">-2.632340954752608,43.16830471499018,0</t>
  </si>
  <si>
    <t xml:space="preserve">Ermodo kalea</t>
  </si>
  <si>
    <t xml:space="preserve">-2.632778404006438,43.17028979581451,0</t>
  </si>
  <si>
    <t xml:space="preserve">Landako etorbidea 3</t>
  </si>
  <si>
    <t xml:space="preserve">-2.634108780225187,43.1717437449434,0</t>
  </si>
  <si>
    <t xml:space="preserve">Fray Juan de Zumarraga 19</t>
  </si>
  <si>
    <t xml:space="preserve">-2.636337655480139,43.17229411247752,0</t>
  </si>
  <si>
    <t xml:space="preserve">IURRETA</t>
  </si>
  <si>
    <t xml:space="preserve">Montoiko zubian</t>
  </si>
  <si>
    <t xml:space="preserve">-2.638385425987981,43.17336391731228,0</t>
  </si>
  <si>
    <t xml:space="preserve">Askondo kalea</t>
  </si>
  <si>
    <t xml:space="preserve">-2.637586068414418,43.17504255459536,0</t>
  </si>
  <si>
    <t xml:space="preserve">Bixente Kapanaga</t>
  </si>
  <si>
    <t xml:space="preserve">-2.636446434344704,43.17448944866725,0</t>
  </si>
  <si>
    <t xml:space="preserve">Maspe</t>
  </si>
  <si>
    <t xml:space="preserve">-2.639034725600038,43.17396035752323,0</t>
  </si>
  <si>
    <t xml:space="preserve">-2.641353526954406,43.17513253578672,0</t>
  </si>
  <si>
    <t xml:space="preserve">Iurretako bariantea</t>
  </si>
  <si>
    <t xml:space="preserve">-2.642798476541778,43.17682932267734,0</t>
  </si>
  <si>
    <t xml:space="preserve">BI -634 82KM</t>
  </si>
  <si>
    <t xml:space="preserve">-2.645395359790418,43.177235544802,0</t>
  </si>
  <si>
    <t xml:space="preserve">BI- 634. 82KM</t>
  </si>
  <si>
    <t xml:space="preserve">-2.649470934229771,43.17940081514842,0</t>
  </si>
  <si>
    <t xml:space="preserve">BI- 634 83 KM</t>
  </si>
  <si>
    <t xml:space="preserve">-2.653478999577167,43.18072812690021,0</t>
  </si>
  <si>
    <t xml:space="preserve">-2.657304134914703,43.1818481251085,0</t>
  </si>
  <si>
    <t xml:space="preserve">-2.66167335286918,43.18308393249966,0</t>
  </si>
  <si>
    <t xml:space="preserve">BI- 634 84KM</t>
  </si>
  <si>
    <t xml:space="preserve">-2.665709414785899,43.18431097753891,0</t>
  </si>
  <si>
    <t xml:space="preserve">-2.669783842289695,43.18548957056395,0</t>
  </si>
  <si>
    <t xml:space="preserve">ZORNOTZA</t>
  </si>
  <si>
    <t xml:space="preserve">BI -634 84, 8 KM</t>
  </si>
  <si>
    <t xml:space="preserve">-2.673261179047814,43.18644267813632,0</t>
  </si>
  <si>
    <t xml:space="preserve">BI -634 85 KM</t>
  </si>
  <si>
    <t xml:space="preserve">-2.679812272431711,43.18748317068594,0</t>
  </si>
  <si>
    <t xml:space="preserve">BI- 634 86 KM</t>
  </si>
  <si>
    <t xml:space="preserve">-2.68656103117242,43.18870653001049,0</t>
  </si>
  <si>
    <t xml:space="preserve">BI- 634 86,7 KM</t>
  </si>
  <si>
    <t xml:space="preserve">-2.691558909759647,43.19155670586216,0</t>
  </si>
  <si>
    <t xml:space="preserve">BI – 634 87 KM</t>
  </si>
  <si>
    <t xml:space="preserve">-2.696112735130457,43.19505831443422,0</t>
  </si>
  <si>
    <t xml:space="preserve">BI- 634 87,8 KM</t>
  </si>
  <si>
    <t xml:space="preserve">-2.701094459516498,43.19769519578749,0</t>
  </si>
  <si>
    <t xml:space="preserve">BI- 634 88, 4KM</t>
  </si>
  <si>
    <t xml:space="preserve">-2.707767741210894,43.19924213286509,0</t>
  </si>
  <si>
    <t xml:space="preserve">BI – 634 88,8 KM</t>
  </si>
  <si>
    <t xml:space="preserve">-2.712164059966763,43.20286110467993,0</t>
  </si>
  <si>
    <t xml:space="preserve">BI- 634 89,4KM</t>
  </si>
  <si>
    <t xml:space="preserve">-2.716211965547921,43.20716274571618,0</t>
  </si>
  <si>
    <t xml:space="preserve">Ibarra auzoa; BI-634 90KM</t>
  </si>
  <si>
    <t xml:space="preserve">-2.720463313394064,43.21091676467788,0</t>
  </si>
  <si>
    <t xml:space="preserve">Ibarra auzoa</t>
  </si>
  <si>
    <t xml:space="preserve">-2.725624890041458,43.21337798632125,0</t>
  </si>
  <si>
    <t xml:space="preserve">San Miguel kalea</t>
  </si>
  <si>
    <t xml:space="preserve">-2.729493043380725,43.21704053141629,0</t>
  </si>
  <si>
    <t xml:space="preserve">San Pedro kalea eta Luis Urrengoetxea</t>
  </si>
  <si>
    <t xml:space="preserve">-2.733389948695493,43.22071692103199,0</t>
  </si>
  <si>
    <t xml:space="preserve">Gregorio Mendibil kalea</t>
  </si>
  <si>
    <t xml:space="preserve">-2.731004597278124,43.21943390755117,0</t>
  </si>
  <si>
    <t xml:space="preserve">Ibaizabal kalea</t>
  </si>
  <si>
    <t xml:space="preserve">-2.735438552686598,43.22012207141243,0</t>
  </si>
  <si>
    <t xml:space="preserve">San Pedro kalea, 38</t>
  </si>
  <si>
    <t xml:space="preserve">-2.73589710844758,43.22271691595277,0</t>
  </si>
  <si>
    <t xml:space="preserve">San Pedro kalea, 62 </t>
  </si>
  <si>
    <t xml:space="preserve">-2.742080988589982,43.22497848829046,0</t>
  </si>
  <si>
    <t xml:space="preserve">Boroa auzoa (biribilgunea)</t>
  </si>
  <si>
    <t xml:space="preserve">-2.747134458961336,43.22809408302668,0</t>
  </si>
  <si>
    <t xml:space="preserve">BI-634 93,5 km</t>
  </si>
  <si>
    <t xml:space="preserve">-2.753278529048485,43.22867341720024,0</t>
  </si>
  <si>
    <t xml:space="preserve">BI -634 94 KM</t>
  </si>
  <si>
    <t xml:space="preserve">-2.759538323305821,43.2297513952951,0</t>
  </si>
  <si>
    <t xml:space="preserve">BI- 634 94,5KM</t>
  </si>
  <si>
    <t xml:space="preserve">-2.76677623577787,43.23085365337412,0</t>
  </si>
  <si>
    <t xml:space="preserve">BI-634 95 KM</t>
  </si>
  <si>
    <t xml:space="preserve">-2.772714273879677,43.23066449955169,0</t>
  </si>
  <si>
    <t xml:space="preserve">BI-634 95,5 KM</t>
  </si>
  <si>
    <t xml:space="preserve">-2.777114496755214,43.23118341305452,0</t>
  </si>
  <si>
    <t xml:space="preserve">BI- 634 95,8 KM</t>
  </si>
  <si>
    <t xml:space="preserve">-2.782559377442466,43.23073113002934,0</t>
  </si>
  <si>
    <t xml:space="preserve">BI- 634 96,2 KM</t>
  </si>
  <si>
    <t xml:space="preserve">-2.78741921555889,43.2311897753836,0</t>
  </si>
  <si>
    <t xml:space="preserve">BI -634 96,5 KM</t>
  </si>
  <si>
    <t xml:space="preserve">-2.791286529645809,43.23177342916949,0</t>
  </si>
  <si>
    <t xml:space="preserve">BI- 634 96,9</t>
  </si>
  <si>
    <t xml:space="preserve">-2.794780649499942,43.23320526657696,0</t>
  </si>
  <si>
    <t xml:space="preserve">BI- 634 97,2KM</t>
  </si>
  <si>
    <t xml:space="preserve">-2.798378244769321,43.23553881506963,0</t>
  </si>
  <si>
    <t xml:space="preserve">LARRABETZU</t>
  </si>
  <si>
    <t xml:space="preserve">ERLETXETA ERROTONDA</t>
  </si>
  <si>
    <t xml:space="preserve">-2.80360816252255,43.23685506339697,0</t>
  </si>
  <si>
    <t xml:space="preserve">ARTOLA AUZOA 2</t>
  </si>
  <si>
    <t xml:space="preserve">-2.805235558179133,43.24524343055615,0</t>
  </si>
  <si>
    <t xml:space="preserve">URKULU BASERRIA (3960 BUS GELTOK)</t>
  </si>
  <si>
    <t xml:space="preserve">-2.801740315979664,43.25052294833012,0</t>
  </si>
  <si>
    <t xml:space="preserve">SARRIKOLA 34</t>
  </si>
  <si>
    <t xml:space="preserve">-2.798496123442413,43.25465213958453,0</t>
  </si>
  <si>
    <t xml:space="preserve">ASKATASUNA PLAZA 1</t>
  </si>
  <si>
    <t xml:space="preserve">-2.796141407090629,43.26119451414088,0</t>
  </si>
  <si>
    <t xml:space="preserve">KISKIBILE (BI-3713,8)</t>
  </si>
  <si>
    <t xml:space="preserve">-2.801815781360838,43.26322991541883,0</t>
  </si>
  <si>
    <t xml:space="preserve">LEZAMA</t>
  </si>
  <si>
    <t xml:space="preserve">SASINE</t>
  </si>
  <si>
    <t xml:space="preserve">-2.810348632920097,43.26578274895829,0</t>
  </si>
  <si>
    <t xml:space="preserve">IBERRE-BI3713</t>
  </si>
  <si>
    <t xml:space="preserve">-2.823520940756451,43.27033218120371,0</t>
  </si>
  <si>
    <t xml:space="preserve">PLAZA (ARETXALDE AUZOA)</t>
  </si>
  <si>
    <t xml:space="preserve">-2.833060971317839,43.27388348278746,0</t>
  </si>
  <si>
    <t xml:space="preserve">KURTZEKO ERMITA-(ARETXALDE 142)</t>
  </si>
  <si>
    <t xml:space="preserve">-2.845367221617428,43.27668302091074,0</t>
  </si>
  <si>
    <t xml:space="preserve">ZAMUDIO</t>
  </si>
  <si>
    <t xml:space="preserve">LARRAGOITI (BUS GELTOKIA)GASOLINDEGIAREN ONDOREN)</t>
  </si>
  <si>
    <t xml:space="preserve">-2.855347672890016,43.28096397313939,0</t>
  </si>
  <si>
    <t xml:space="preserve">ESKOLA-1 BI-737</t>
  </si>
  <si>
    <t xml:space="preserve">-2.860772970418144,43.28310415224075,0</t>
  </si>
  <si>
    <t xml:space="preserve">ELIZA AURREA (ARTEAGA-SAN MARTIN Z/G)</t>
  </si>
  <si>
    <t xml:space="preserve">-2.866354255227933,43.28484117025007,0</t>
  </si>
  <si>
    <t xml:space="preserve">ARBOLANTXA 5-IKUSLAN OPTIKA</t>
  </si>
  <si>
    <t xml:space="preserve">-2.863140376533678,43.28315004295961,0</t>
  </si>
  <si>
    <t xml:space="preserve">ZAMARRIPA PLAZA </t>
  </si>
  <si>
    <t xml:space="preserve">-2.863925989595542,43.28254948632513,0</t>
  </si>
  <si>
    <t xml:space="preserve">KADALTSO BASERRIA (LEKUNBIZ 14)</t>
  </si>
  <si>
    <t xml:space="preserve">-2.872968934277242,43.28687894346123,0</t>
  </si>
  <si>
    <t xml:space="preserve">DERIO</t>
  </si>
  <si>
    <t xml:space="preserve">SUHILTZAILEAK-BERREAGA 6</t>
  </si>
  <si>
    <t xml:space="preserve">-2.873733315285112,43.29119921253985,0</t>
  </si>
  <si>
    <t xml:space="preserve">BASERRI ANTZOKIA- TALLERI 6</t>
  </si>
  <si>
    <t xml:space="preserve">-2.874911997139491,43.29425001013166,0</t>
  </si>
  <si>
    <t xml:space="preserve">POLITEKNIKA TXORIERRI-UNTZAGA IBAIA 35</t>
  </si>
  <si>
    <t xml:space="preserve">-2.879594231628559,43.29405768846362,0</t>
  </si>
  <si>
    <t xml:space="preserve">ESKOLAKO ERROTONDA (GERNIKAKO ARBOLA ETORBIDEA 31)</t>
  </si>
  <si>
    <t xml:space="preserve">-2.883981421393825,43.29168457785409,0</t>
  </si>
  <si>
    <t xml:space="preserve">TXEPETXA EUSKALTEGIA- GERNIKAKO ARBOLA ETORBIDEA-ERROTONDA)</t>
  </si>
  <si>
    <t xml:space="preserve">-2.88773854365544,43.29290995747596,0</t>
  </si>
  <si>
    <t xml:space="preserve">LOIU</t>
  </si>
  <si>
    <t xml:space="preserve">TXORIERRI ETORBIDEA 35 (BI 3738-18KM-LOIU KARTELA)</t>
  </si>
  <si>
    <t xml:space="preserve">-2.8998830404492,43.29423300876819,0</t>
  </si>
  <si>
    <t xml:space="preserve">TXORIERRI ETORBIDEA 2 LARRABARRI (OLARRA)</t>
  </si>
  <si>
    <t xml:space="preserve">-2.905852905024643,43.29560091673694,0</t>
  </si>
  <si>
    <t xml:space="preserve">SONDIKA</t>
  </si>
  <si>
    <t xml:space="preserve">TXORIERRI ETORBIDEA 39 (BERRETEAGA)</t>
  </si>
  <si>
    <t xml:space="preserve">-2.916701558238612,43.29782173050268,0</t>
  </si>
  <si>
    <t xml:space="preserve">TXORIERRI ETORB. 15 (ERROTONDA AURRETIK)</t>
  </si>
  <si>
    <t xml:space="preserve">-2.925203905118737,43.2991226659684,0</t>
  </si>
  <si>
    <t xml:space="preserve">ITURRIKOSOLO KALEA 2</t>
  </si>
  <si>
    <t xml:space="preserve">-2.928337991589773,43.29886197035977,0</t>
  </si>
  <si>
    <t xml:space="preserve">TXORIERRI ETORB.34-GOIRI PLAZA-TXOKO KREMLIN</t>
  </si>
  <si>
    <t xml:space="preserve">-2.925602147894124,43.29929049700237,0</t>
  </si>
  <si>
    <t xml:space="preserve">TXORIERRI ETORB. 8 (KULTUR ARETOA)</t>
  </si>
  <si>
    <t xml:space="preserve">-2.930549190190355,43.29928852379446,0</t>
  </si>
  <si>
    <t xml:space="preserve">ASUA-ERLETXE ERREP. 35 (ASUA PLAZA)</t>
  </si>
  <si>
    <t xml:space="preserve">-2.941552589735852,43.30078761047384,0</t>
  </si>
  <si>
    <t xml:space="preserve">BI 737- ASUA-KATEAKO ERROTONDA</t>
  </si>
  <si>
    <t xml:space="preserve">-2.947232062799828,43.30336638900938,0</t>
  </si>
  <si>
    <t xml:space="preserve">17 BI-2704 (ASUARAN POLIGONOAREN PAREAN)</t>
  </si>
  <si>
    <t xml:space="preserve">-2.949802057922832,43.29900899731246,0</t>
  </si>
  <si>
    <t xml:space="preserve">FAOETA- BI 2704 (BUS GELT.)</t>
  </si>
  <si>
    <t xml:space="preserve">-2.953592390327083,43.29511422524308,0</t>
  </si>
  <si>
    <t xml:space="preserve">BILBO</t>
  </si>
  <si>
    <t xml:space="preserve">ENEKURI</t>
  </si>
  <si>
    <t xml:space="preserve">Enekuri bidea(BI-604)</t>
  </si>
  <si>
    <t xml:space="preserve">-2.960979,43.288696,0</t>
  </si>
  <si>
    <t xml:space="preserve">Bilbao-Plentzia errepidea</t>
  </si>
  <si>
    <t xml:space="preserve">-2.9565192,43.2804671,0</t>
  </si>
  <si>
    <t xml:space="preserve">IBARREKOLANDA</t>
  </si>
  <si>
    <t xml:space="preserve">Inbarrekolanda kalea 20</t>
  </si>
  <si>
    <t xml:space="preserve">-2.9552855,43.2740199,0</t>
  </si>
  <si>
    <t xml:space="preserve">SAN IGNAZIO</t>
  </si>
  <si>
    <t xml:space="preserve">Orixe</t>
  </si>
  <si>
    <t xml:space="preserve">Navarro Villosladarekin</t>
  </si>
  <si>
    <t xml:space="preserve">-2.9576848,43.2778565,0</t>
  </si>
  <si>
    <t xml:space="preserve">Oñatiko unibertsitatea kalearekin</t>
  </si>
  <si>
    <t xml:space="preserve">-2.9596987,43.2814661,0</t>
  </si>
  <si>
    <t xml:space="preserve">Agirre Lehendakaria</t>
  </si>
  <si>
    <t xml:space="preserve">Benita Asas kalearekin</t>
  </si>
  <si>
    <t xml:space="preserve">-2.9619388,43.2798783,0</t>
  </si>
  <si>
    <t xml:space="preserve">Luis Braille</t>
  </si>
  <si>
    <t xml:space="preserve">-2.959439,43.2755225,0</t>
  </si>
  <si>
    <t xml:space="preserve">errotonda aurretik</t>
  </si>
  <si>
    <t xml:space="preserve">-2.9559655,43.2730958,0</t>
  </si>
  <si>
    <t xml:space="preserve">DEUSTU</t>
  </si>
  <si>
    <t xml:space="preserve">Iruñea kalearekin</t>
  </si>
  <si>
    <t xml:space="preserve">-2.9495068,43.2720295,0</t>
  </si>
  <si>
    <t xml:space="preserve">Rafaela Ibarra kalearekin </t>
  </si>
  <si>
    <t xml:space="preserve">-2.945696600000001,43.2718479,0</t>
  </si>
  <si>
    <t xml:space="preserve">Ramon y Cajal</t>
  </si>
  <si>
    <t xml:space="preserve">Matxintxu ondoko kalekantoia</t>
  </si>
  <si>
    <t xml:space="preserve">-2.9429464,43.2718609,0</t>
  </si>
  <si>
    <t xml:space="preserve">Rafaela Ibarra</t>
  </si>
  <si>
    <t xml:space="preserve">Madariaga etorbidearekin</t>
  </si>
  <si>
    <t xml:space="preserve">-2.9457618,43.2710619,0</t>
  </si>
  <si>
    <t xml:space="preserve">Botikazar </t>
  </si>
  <si>
    <t xml:space="preserve">Luis Power kalearekin</t>
  </si>
  <si>
    <t xml:space="preserve">-2.947033,43.268408,0</t>
  </si>
  <si>
    <t xml:space="preserve">Ballets Olaeta</t>
  </si>
  <si>
    <t xml:space="preserve">Julio Urkixorekin</t>
  </si>
  <si>
    <t xml:space="preserve">-2.95411,43.267947,0</t>
  </si>
  <si>
    <t xml:space="preserve">INDAUTXU</t>
  </si>
  <si>
    <t xml:space="preserve">Euskalduna zubia</t>
  </si>
  <si>
    <t xml:space="preserve">Errotondan</t>
  </si>
  <si>
    <t xml:space="preserve">-2.9459093,43.2663459,0</t>
  </si>
  <si>
    <t xml:space="preserve">Felipe Serrate</t>
  </si>
  <si>
    <t xml:space="preserve">Luis Briñas</t>
  </si>
  <si>
    <t xml:space="preserve">-2.946872,43.264069,0</t>
  </si>
  <si>
    <t xml:space="preserve">Urkixo Zumarkalea</t>
  </si>
  <si>
    <t xml:space="preserve">-2.947979,43.262659,0</t>
  </si>
  <si>
    <t xml:space="preserve">BASURTU</t>
  </si>
  <si>
    <t xml:space="preserve">Gurtubay kalea</t>
  </si>
  <si>
    <t xml:space="preserve">EITB</t>
  </si>
  <si>
    <t xml:space="preserve">-2.9504543,43.2621423,0</t>
  </si>
  <si>
    <t xml:space="preserve">TALDE BIAK</t>
  </si>
  <si>
    <t xml:space="preserve">Montevideo etorbidea</t>
  </si>
  <si>
    <t xml:space="preserve">Ospitaleko atean (bus geltokian)</t>
  </si>
  <si>
    <t xml:space="preserve">-2.952775,43.2599223,0</t>
  </si>
  <si>
    <t xml:space="preserve">Basurtu Kastrexana</t>
  </si>
  <si>
    <t xml:space="preserve">Lezeaga kalearekin</t>
  </si>
  <si>
    <t xml:space="preserve">-2.954464999999999,43.26013,0</t>
  </si>
  <si>
    <t xml:space="preserve">ALTAMIRA</t>
  </si>
  <si>
    <t xml:space="preserve">errotondan</t>
  </si>
  <si>
    <t xml:space="preserve">-2.9589815,43.2608227,0</t>
  </si>
  <si>
    <t xml:space="preserve">Kobeta Bidearako sarrera</t>
  </si>
  <si>
    <t xml:space="preserve">-2.9666763,43.2672644,0</t>
  </si>
  <si>
    <t xml:space="preserve">ZORROTZA</t>
  </si>
  <si>
    <t xml:space="preserve">Zorrotzabaso kalearekin</t>
  </si>
  <si>
    <t xml:space="preserve">-2.971333,43.270155,0</t>
  </si>
  <si>
    <t xml:space="preserve">Ikastalde etxetalde</t>
  </si>
  <si>
    <t xml:space="preserve">Bidegain etxaldeagaz</t>
  </si>
  <si>
    <t xml:space="preserve">-2.971596,43.274189,0</t>
  </si>
  <si>
    <t xml:space="preserve">Abaro estrata</t>
  </si>
  <si>
    <t xml:space="preserve">-2.9717166,43.2757956,0</t>
  </si>
  <si>
    <t xml:space="preserve">-2.964998,43.2694271,0</t>
  </si>
  <si>
    <t xml:space="preserve">gasolindegia</t>
  </si>
  <si>
    <t xml:space="preserve">-2.9613548,43.264993,0</t>
  </si>
  <si>
    <t xml:space="preserve">Ospitaleko sarrera</t>
  </si>
  <si>
    <t xml:space="preserve">-2.954218,43.2605355,0</t>
  </si>
  <si>
    <t xml:space="preserve">-2.9502112,43.2581116,0</t>
  </si>
  <si>
    <t xml:space="preserve">AMETZOLA</t>
  </si>
  <si>
    <t xml:space="preserve">Av Ferrocarril</t>
  </si>
  <si>
    <t xml:space="preserve">Elexabarri kalearekin (errotondan)</t>
  </si>
  <si>
    <t xml:space="preserve">-2.944419,43.254913,0</t>
  </si>
  <si>
    <t xml:space="preserve">ERREKALDE</t>
  </si>
  <si>
    <t xml:space="preserve">Gordoniz kalea</t>
  </si>
  <si>
    <t xml:space="preserve">Altube kalearekin</t>
  </si>
  <si>
    <t xml:space="preserve">-2.9465438,43.2514323,0</t>
  </si>
  <si>
    <t xml:space="preserve">Camilo Villabaso</t>
  </si>
  <si>
    <t xml:space="preserve">-2.9476022,43.2514998,0</t>
  </si>
  <si>
    <t xml:space="preserve">tren geltokia</t>
  </si>
  <si>
    <t xml:space="preserve">-2.9440979,43.2546055,0</t>
  </si>
  <si>
    <t xml:space="preserve">Santi Brouard kalea</t>
  </si>
  <si>
    <t xml:space="preserve">Ugalde kalearekin</t>
  </si>
  <si>
    <t xml:space="preserve">-2.9398609,43.2547236,0</t>
  </si>
  <si>
    <t xml:space="preserve">IRALA</t>
  </si>
  <si>
    <t xml:space="preserve">Irala kalea</t>
  </si>
  <si>
    <t xml:space="preserve">Bergara etorbidea</t>
  </si>
  <si>
    <t xml:space="preserve">-2.937472000000001,43.2534157,0</t>
  </si>
  <si>
    <t xml:space="preserve">Eskurtze kalea</t>
  </si>
  <si>
    <t xml:space="preserve">Errotondaren amaieran</t>
  </si>
  <si>
    <t xml:space="preserve">-2.935658999999999,43.2508862,0</t>
  </si>
  <si>
    <t xml:space="preserve">MIRIBILLA</t>
  </si>
  <si>
    <t xml:space="preserve">Martin Barua Picaza kalea</t>
  </si>
  <si>
    <t xml:space="preserve">Kanpazargana kalearekin</t>
  </si>
  <si>
    <t xml:space="preserve">-2.9309556,43.2490432,0</t>
  </si>
  <si>
    <t xml:space="preserve">Gernika Lorategiak</t>
  </si>
  <si>
    <t xml:space="preserve">Julian Zugazagoitia kalearekin</t>
  </si>
  <si>
    <t xml:space="preserve">-2.927299999999999,43.249676,0</t>
  </si>
  <si>
    <t xml:space="preserve">BILBO ZAHARRA</t>
  </si>
  <si>
    <t xml:space="preserve">San Luis Meategiaren kalea</t>
  </si>
  <si>
    <t xml:space="preserve">Xenpelar kalearekin</t>
  </si>
  <si>
    <t xml:space="preserve">-2.929586,43.252534,0</t>
  </si>
  <si>
    <t xml:space="preserve">On Klaudio Gallastegirekin</t>
  </si>
  <si>
    <t xml:space="preserve">-2.9244224,43.2527288,0</t>
  </si>
  <si>
    <t xml:space="preserve">ZAZPIKALEAK</t>
  </si>
  <si>
    <t xml:space="preserve">Somerako sarrera</t>
  </si>
  <si>
    <t xml:space="preserve">-2.9233073,43.2554718,0</t>
  </si>
  <si>
    <t xml:space="preserve">Zamudioko ataria</t>
  </si>
  <si>
    <t xml:space="preserve">iturrian</t>
  </si>
  <si>
    <t xml:space="preserve">-2.9227955,43.2575516,0</t>
  </si>
  <si>
    <t xml:space="preserve">Victor kalea</t>
  </si>
  <si>
    <t xml:space="preserve">Bidebarrietarekin</t>
  </si>
  <si>
    <t xml:space="preserve">-2.9243901,43.2584184,0</t>
  </si>
  <si>
    <t xml:space="preserve">Txakur kalea</t>
  </si>
  <si>
    <t xml:space="preserve">Lizardin</t>
  </si>
  <si>
    <t xml:space="preserve">-2.9250873,43.2577591,0</t>
  </si>
  <si>
    <t xml:space="preserve">Dorre kalea</t>
  </si>
  <si>
    <t xml:space="preserve">Barrenkalerekin</t>
  </si>
  <si>
    <t xml:space="preserve">-2.925144,43.2574759,0</t>
  </si>
  <si>
    <t xml:space="preserve">Mesedeetako zubia</t>
  </si>
  <si>
    <t xml:space="preserve">amaieran</t>
  </si>
  <si>
    <t xml:space="preserve">-2.927318,43.257427,0</t>
  </si>
  <si>
    <t xml:space="preserve">Olano kalea</t>
  </si>
  <si>
    <t xml:space="preserve">Zur eta Lur parean</t>
  </si>
  <si>
    <t xml:space="preserve">-2.925386800000001,43.2542702,0</t>
  </si>
  <si>
    <t xml:space="preserve">Urazurrutia kalea</t>
  </si>
  <si>
    <t xml:space="preserve">Urazurrutia kaiarekin</t>
  </si>
  <si>
    <t xml:space="preserve">-2.9231324,43.2538626,0</t>
  </si>
  <si>
    <t xml:space="preserve">ABUSU</t>
  </si>
  <si>
    <t xml:space="preserve">Zamakola kalea</t>
  </si>
  <si>
    <t xml:space="preserve">Mirafloreseko zubipean</t>
  </si>
  <si>
    <t xml:space="preserve">-2.9213987,43.2471002,0</t>
  </si>
  <si>
    <t xml:space="preserve">Zamakola kalea 126</t>
  </si>
  <si>
    <t xml:space="preserve">-2.925079199999999,43.241876,0</t>
  </si>
  <si>
    <t xml:space="preserve">Santa Isabel kalea</t>
  </si>
  <si>
    <t xml:space="preserve">zubiaren hasiera</t>
  </si>
  <si>
    <t xml:space="preserve">-2.9181758,43.2424448,0</t>
  </si>
  <si>
    <t xml:space="preserve">BOLUETA</t>
  </si>
  <si>
    <t xml:space="preserve">Ponton bidea</t>
  </si>
  <si>
    <t xml:space="preserve">-2.9146983,43.2459447,0</t>
  </si>
  <si>
    <t xml:space="preserve">Miraflores etorbidea 51</t>
  </si>
  <si>
    <t xml:space="preserve">Gimnasio berrian</t>
  </si>
  <si>
    <t xml:space="preserve">-2.908972,43.246809,0</t>
  </si>
  <si>
    <t xml:space="preserve">TXURDINAGA</t>
  </si>
  <si>
    <t xml:space="preserve">Circo Amateur</t>
  </si>
  <si>
    <t xml:space="preserve">aldapa amaieran</t>
  </si>
  <si>
    <t xml:space="preserve">-2.9075434,43.248765,0</t>
  </si>
  <si>
    <t xml:space="preserve">Julian Gaiarre 1</t>
  </si>
  <si>
    <t xml:space="preserve">-2.9038832,43.2499302,0</t>
  </si>
  <si>
    <t xml:space="preserve">Julian Gaiarre </t>
  </si>
  <si>
    <t xml:space="preserve">Lore dendan</t>
  </si>
  <si>
    <t xml:space="preserve">-2.901019,43.255197,0</t>
  </si>
  <si>
    <t xml:space="preserve">OTXARKOAGA</t>
  </si>
  <si>
    <t xml:space="preserve">Pau Casals</t>
  </si>
  <si>
    <t xml:space="preserve">Plazan</t>
  </si>
  <si>
    <t xml:space="preserve">-2.900083,43.2593259,0</t>
  </si>
  <si>
    <t xml:space="preserve">Ornilla doktorearen kalea</t>
  </si>
  <si>
    <t xml:space="preserve">-2.9042619,43.2565795,0</t>
  </si>
  <si>
    <t xml:space="preserve">SANTUTXU</t>
  </si>
  <si>
    <t xml:space="preserve">Santa Klara</t>
  </si>
  <si>
    <t xml:space="preserve">Zabalbiderekin</t>
  </si>
  <si>
    <t xml:space="preserve">-2.912669,43.255665,0</t>
  </si>
  <si>
    <t xml:space="preserve">Santutxu kalea</t>
  </si>
  <si>
    <t xml:space="preserve">-2.9169548,43.2546443,0</t>
  </si>
  <si>
    <t xml:space="preserve">Ritxi</t>
  </si>
  <si>
    <t xml:space="preserve">-2.9151636,43.2524364,0</t>
  </si>
  <si>
    <t xml:space="preserve">Iturriaga</t>
  </si>
  <si>
    <t xml:space="preserve">Briñas eskola</t>
  </si>
  <si>
    <t xml:space="preserve">-2.910792600000001,43.2512063,0</t>
  </si>
  <si>
    <t xml:space="preserve">bus geltokia</t>
  </si>
  <si>
    <t xml:space="preserve">-2.9119202,43.2569624,0</t>
  </si>
  <si>
    <t xml:space="preserve">BEGOÑA</t>
  </si>
  <si>
    <t xml:space="preserve">Artagan</t>
  </si>
  <si>
    <t xml:space="preserve">-2.9154617,43.261561,0</t>
  </si>
  <si>
    <t xml:space="preserve">URIBARRI</t>
  </si>
  <si>
    <t xml:space="preserve">Harritxoen kalean</t>
  </si>
  <si>
    <t xml:space="preserve">-2.9197608,43.2649869,0</t>
  </si>
  <si>
    <t xml:space="preserve">Matiko kalea</t>
  </si>
  <si>
    <t xml:space="preserve">Uribarri kalearekin</t>
  </si>
  <si>
    <t xml:space="preserve">-2.922335,43.266759,0</t>
  </si>
  <si>
    <t xml:space="preserve">ABANDO</t>
  </si>
  <si>
    <t xml:space="preserve">Campo Volantin</t>
  </si>
  <si>
    <t xml:space="preserve">Udaletxean</t>
  </si>
  <si>
    <t xml:space="preserve">-2.9236602,43.2639343,0</t>
  </si>
  <si>
    <t xml:space="preserve">Ibañez de Bilbao</t>
  </si>
  <si>
    <t xml:space="preserve">Pedro Ibarretxe kalearekin (epaitegiak)</t>
  </si>
  <si>
    <t xml:space="preserve">-2.927648700000001,43.2630906,0</t>
  </si>
  <si>
    <t xml:space="preserve">Mazarredo zumarkalea</t>
  </si>
  <si>
    <t xml:space="preserve">Cosme Etxebarrieta kalearekin</t>
  </si>
  <si>
    <t xml:space="preserve">-2.930249700000001,43.266483,0</t>
  </si>
  <si>
    <t xml:space="preserve">Puppy</t>
  </si>
  <si>
    <t xml:space="preserve">-2.934426,43.2674733,0</t>
  </si>
  <si>
    <t xml:space="preserve">Juan Ajuriagerra</t>
  </si>
  <si>
    <t xml:space="preserve">Euskadi plazan</t>
  </si>
  <si>
    <t xml:space="preserve">-2.93745,43.266662,0</t>
  </si>
  <si>
    <t xml:space="preserve">Alameda Recalderekin</t>
  </si>
  <si>
    <t xml:space="preserve">-2.9338715,43.2658804,0</t>
  </si>
  <si>
    <t xml:space="preserve">Alameda Recalde</t>
  </si>
  <si>
    <t xml:space="preserve">Colon de Larreategi</t>
  </si>
  <si>
    <t xml:space="preserve">-2.934587000000001,43.264009,0</t>
  </si>
  <si>
    <t xml:space="preserve">Mazarredo zumarkalearekin</t>
  </si>
  <si>
    <t xml:space="preserve">-2.929135,43.26285,0</t>
  </si>
  <si>
    <t xml:space="preserve">Kale nagusia</t>
  </si>
  <si>
    <t xml:space="preserve">Astarloarekin</t>
  </si>
  <si>
    <t xml:space="preserve">-2.931675600000001,43.2622703,0</t>
  </si>
  <si>
    <t xml:space="preserve">Plaza eliptikoa</t>
  </si>
  <si>
    <t xml:space="preserve">Metorko irteeran</t>
  </si>
  <si>
    <t xml:space="preserve">-2.9343743,43.263108,0</t>
  </si>
  <si>
    <t xml:space="preserve">Maximo Agirrerekin</t>
  </si>
  <si>
    <t xml:space="preserve">-2.9377571,43.2636403,0</t>
  </si>
  <si>
    <t xml:space="preserve">Maria Diaz de Haro kalearekin</t>
  </si>
  <si>
    <t xml:space="preserve">-2.9430196,43.264729,0</t>
  </si>
  <si>
    <t xml:space="preserve">Poza lizentziatua</t>
  </si>
  <si>
    <t xml:space="preserve">Areilza doktorearekin</t>
  </si>
  <si>
    <t xml:space="preserve">-2.9419324,43.2623189,0</t>
  </si>
  <si>
    <t xml:space="preserve">Errekalde zumarkalea</t>
  </si>
  <si>
    <t xml:space="preserve">Cámara de comercio</t>
  </si>
  <si>
    <t xml:space="preserve">-2.935867399999999,43.2608676,0</t>
  </si>
  <si>
    <t xml:space="preserve">Ercilla kalearekin</t>
  </si>
  <si>
    <t xml:space="preserve">-2.9397227,43.2608431,0</t>
  </si>
  <si>
    <t xml:space="preserve">Maria Diaz de Haro</t>
  </si>
  <si>
    <t xml:space="preserve">-2.944182,43.261823,0</t>
  </si>
  <si>
    <t xml:space="preserve">Simon Bolivar kalearekin</t>
  </si>
  <si>
    <t xml:space="preserve">-2.9446099,43.2606787,0</t>
  </si>
  <si>
    <t xml:space="preserve">Egia Jeneralaren kalearekin</t>
  </si>
  <si>
    <t xml:space="preserve">-2.9452948,43.2589884,0</t>
  </si>
  <si>
    <t xml:space="preserve">Autonomia kalea 62</t>
  </si>
  <si>
    <t xml:space="preserve">-2.9447422,43.2577438,0</t>
  </si>
  <si>
    <t xml:space="preserve">Manuel Allende kalearekin</t>
  </si>
  <si>
    <t xml:space="preserve">-2.9422956,43.2576168,0</t>
  </si>
  <si>
    <t xml:space="preserve">Marcelino Orejarekin</t>
  </si>
  <si>
    <t xml:space="preserve">-2.939469,43.2575013,0</t>
  </si>
  <si>
    <t xml:space="preserve">Errekalde zumarkalearekin</t>
  </si>
  <si>
    <t xml:space="preserve">-2.9370427,43.2573898,0</t>
  </si>
  <si>
    <t xml:space="preserve">Zabalburu plaza</t>
  </si>
  <si>
    <t xml:space="preserve">-2.9344422,43.2572755,0</t>
  </si>
  <si>
    <t xml:space="preserve">Hurtado de Amezaga </t>
  </si>
  <si>
    <t xml:space="preserve">Fernandez del Campo kalearkin</t>
  </si>
  <si>
    <t xml:space="preserve">-2.932437999999999,43.2581987,0</t>
  </si>
  <si>
    <t xml:space="preserve">Hurtado de Amezaga 22</t>
  </si>
  <si>
    <t xml:space="preserve">-2.930566100000001,43.2593088,0</t>
  </si>
  <si>
    <t xml:space="preserve">Juntas Generales</t>
  </si>
  <si>
    <t xml:space="preserve">-2.9286527,43.2604025,0</t>
  </si>
  <si>
    <t xml:space="preserve">Nafarroa kalea 5</t>
  </si>
  <si>
    <t xml:space="preserve">-2.9267139,43.2610729,0</t>
  </si>
  <si>
    <t xml:space="preserve">Areatzako zubia</t>
  </si>
  <si>
    <t xml:space="preserve">Amaieran</t>
  </si>
  <si>
    <t xml:space="preserve">-2.924711100000001,43.2600599,0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</si>
</sst>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@"/>
    <numFmt numFmtId="166" formatCode="0"/>
    <numFmt numFmtId="167" formatCode="[$-42D]m/d/yy"/>
    <numFmt numFmtId="168" formatCode="hh:mm:ss"/>
    <numFmt numFmtId="169" formatCode="0.00000000000000000000"/>
    <numFmt numFmtId="170" formatCode="[$-42D]dddd"/>
    <numFmt numFmtId="171" formatCode="dd/mm/yy"/>
    <numFmt numFmtId="172" formatCode="yyyy/mm/dd\ hh:mm"/>
    <numFmt numFmtId="173" formatCode="[hh]:mm:ss"/>
    <numFmt numFmtId="174" formatCode="%0.00"/>
  </numFmts>
  <fonts count="6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A933"/>
      <name val="Verdana"/>
      <family val="2"/>
    </font>
    <font>
      <sz val="10"/>
      <name val="Verdana"/>
      <family val="2"/>
    </font>
    <font>
      <b val="true"/>
      <sz val="10"/>
      <color rgb="FF00A933"/>
      <name val="Verdana"/>
      <family val="2"/>
    </font>
    <font>
      <b val="true"/>
      <sz val="10"/>
      <color rgb="FFFFFFFF"/>
      <name val="Verdana"/>
      <family val="2"/>
    </font>
    <font>
      <sz val="10"/>
      <color rgb="FFFFFFFF"/>
      <name val="Verdana"/>
      <family val="2"/>
    </font>
    <font>
      <b val="true"/>
      <sz val="18"/>
      <name val="Verdana"/>
      <family val="2"/>
    </font>
    <font>
      <b val="true"/>
      <sz val="18"/>
      <color rgb="FF000000"/>
      <name val="Verdana"/>
      <family val="2"/>
    </font>
    <font>
      <b val="true"/>
      <sz val="10"/>
      <color rgb="FF000000"/>
      <name val="Verdana"/>
      <family val="2"/>
    </font>
    <font>
      <b val="true"/>
      <sz val="10"/>
      <name val="Verdana"/>
      <family val="2"/>
    </font>
    <font>
      <sz val="10"/>
      <color rgb="FF000000"/>
      <name val="Verdana"/>
      <family val="2"/>
    </font>
    <font>
      <b val="true"/>
      <sz val="11"/>
      <color rgb="FF000000"/>
      <name val="Verdana"/>
      <family val="2"/>
    </font>
    <font>
      <b val="true"/>
      <sz val="11"/>
      <name val="Verdana"/>
      <family val="2"/>
    </font>
    <font>
      <sz val="18"/>
      <color rgb="FFFFFFFF"/>
      <name val="Arial"/>
      <family val="2"/>
    </font>
    <font>
      <b val="true"/>
      <sz val="14"/>
      <name val="Arial Black"/>
      <family val="0"/>
    </font>
    <font>
      <b val="true"/>
      <sz val="12"/>
      <name val="Arial"/>
      <family val="2"/>
    </font>
    <font>
      <sz val="12"/>
      <name val="Arial"/>
      <family val="2"/>
    </font>
    <font>
      <sz val="18"/>
      <color rgb="FFEEEEEE"/>
      <name val="Verdana"/>
      <family val="2"/>
    </font>
    <font>
      <b val="true"/>
      <sz val="14"/>
      <color rgb="FFEEEEEE"/>
      <name val="Arial Black"/>
      <family val="0"/>
    </font>
    <font>
      <b val="true"/>
      <sz val="12"/>
      <color rgb="FFEEEEEE"/>
      <name val="Verdana"/>
      <family val="2"/>
    </font>
    <font>
      <b val="true"/>
      <sz val="14"/>
      <color rgb="FFEEEEEE"/>
      <name val="Verdana"/>
      <family val="2"/>
    </font>
    <font>
      <sz val="10"/>
      <color rgb="FFEEEEEE"/>
      <name val="Verdana"/>
      <family val="2"/>
    </font>
    <font>
      <sz val="10"/>
      <color rgb="FFEEEEEE"/>
      <name val="Arial"/>
      <family val="2"/>
    </font>
    <font>
      <sz val="18"/>
      <color rgb="FFFFFFFF"/>
      <name val="verdan"/>
      <family val="0"/>
    </font>
    <font>
      <b val="true"/>
      <sz val="12"/>
      <name val="verdan"/>
      <family val="0"/>
    </font>
    <font>
      <b val="true"/>
      <sz val="12"/>
      <color rgb="FF000000"/>
      <name val="verdan"/>
      <family val="0"/>
    </font>
    <font>
      <sz val="12"/>
      <name val="verdan"/>
      <family val="0"/>
    </font>
    <font>
      <sz val="12"/>
      <name val="Verdana"/>
      <family val="2"/>
    </font>
    <font>
      <sz val="12"/>
      <color rgb="FF000000"/>
      <name val="Verdana"/>
      <family val="2"/>
    </font>
    <font>
      <b val="true"/>
      <sz val="14"/>
      <name val="Arial"/>
      <family val="2"/>
    </font>
    <font>
      <b val="true"/>
      <sz val="14"/>
      <name val="Verdana"/>
      <family val="2"/>
    </font>
    <font>
      <sz val="10"/>
      <color rgb="FFC9211E"/>
      <name val="Verdana"/>
      <family val="2"/>
    </font>
    <font>
      <sz val="12"/>
      <name val="verdana"/>
      <family val="2"/>
    </font>
    <font>
      <b val="true"/>
      <sz val="12"/>
      <name val="Verdana"/>
      <family val="2"/>
    </font>
    <font>
      <b val="true"/>
      <sz val="12"/>
      <color rgb="FF000000"/>
      <name val="Verdana"/>
      <family val="2"/>
    </font>
    <font>
      <sz val="12"/>
      <name val="tahoma"/>
      <family val="0"/>
    </font>
    <font>
      <sz val="14"/>
      <name val="Arial Black"/>
      <family val="0"/>
    </font>
    <font>
      <sz val="12"/>
      <name val="veredana"/>
      <family val="0"/>
    </font>
    <font>
      <sz val="12"/>
      <name val="VERDANA"/>
      <family val="2"/>
    </font>
    <font>
      <sz val="12"/>
      <name val="Calibri"/>
      <family val="1"/>
    </font>
    <font>
      <sz val="10"/>
      <color rgb="FFC9211E"/>
      <name val="Arial"/>
      <family val="2"/>
    </font>
    <font>
      <b val="true"/>
      <sz val="12"/>
      <name val="VERDANA"/>
      <family val="2"/>
    </font>
    <font>
      <b val="true"/>
      <sz val="12"/>
      <color rgb="FF000000"/>
      <name val="Berlin Sans FB"/>
      <family val="2"/>
    </font>
    <font>
      <sz val="12"/>
      <color rgb="FF000000"/>
      <name val="Berlin Sans FB"/>
      <family val="2"/>
    </font>
    <font>
      <sz val="12"/>
      <name val="Berlin Sans FB"/>
      <family val="2"/>
    </font>
    <font>
      <b val="true"/>
      <sz val="12"/>
      <color rgb="FF000000"/>
      <name val="VERDANA"/>
      <family val="2"/>
    </font>
    <font>
      <sz val="12"/>
      <color rgb="FF3465A4"/>
      <name val="Berlin Sans FB"/>
      <family val="2"/>
    </font>
    <font>
      <b val="true"/>
      <sz val="12"/>
      <name val="Verdana"/>
      <family val="0"/>
    </font>
    <font>
      <sz val="12"/>
      <name val="Verdana1"/>
      <family val="0"/>
    </font>
    <font>
      <sz val="12"/>
      <name val="Verdana"/>
      <family val="0"/>
    </font>
    <font>
      <sz val="12"/>
      <color rgb="FF000000"/>
      <name val="Verdana"/>
      <family val="0"/>
    </font>
    <font>
      <sz val="12"/>
      <color rgb="FF000000"/>
      <name val="Arial"/>
      <family val="2"/>
    </font>
    <font>
      <sz val="12"/>
      <name val="tahoma"/>
      <family val="2"/>
    </font>
    <font>
      <sz val="12"/>
      <name val="Arial"/>
      <family val="0"/>
    </font>
    <font>
      <sz val="9"/>
      <name val="Arial"/>
      <family val="2"/>
    </font>
    <font>
      <b val="true"/>
      <i val="true"/>
      <u val="single"/>
      <sz val="12"/>
      <name val="Verdana"/>
      <family val="2"/>
    </font>
    <font>
      <b val="true"/>
      <i val="true"/>
      <u val="single"/>
      <sz val="10"/>
      <name val="Arial"/>
      <family val="2"/>
    </font>
    <font>
      <b val="true"/>
      <sz val="14"/>
      <color rgb="FFFFFFFF"/>
      <name val="Arial Black"/>
      <family val="0"/>
    </font>
    <font>
      <b val="true"/>
      <sz val="16"/>
      <color rgb="FFFFFFFF"/>
      <name val="Verdana"/>
      <family val="2"/>
    </font>
    <font>
      <b val="true"/>
      <sz val="16"/>
      <color rgb="FFFFFFFF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3333"/>
        <bgColor rgb="FFFF3300"/>
      </patternFill>
    </fill>
    <fill>
      <patternFill patternType="solid">
        <fgColor rgb="FFFFFF00"/>
        <bgColor rgb="FFCCFF00"/>
      </patternFill>
    </fill>
    <fill>
      <patternFill patternType="solid">
        <fgColor rgb="FFFFFFFF"/>
        <bgColor rgb="FFEEEEEE"/>
      </patternFill>
    </fill>
    <fill>
      <patternFill patternType="solid">
        <fgColor rgb="FFCCFF00"/>
        <bgColor rgb="FFFFFF00"/>
      </patternFill>
    </fill>
    <fill>
      <patternFill patternType="solid">
        <fgColor rgb="FFFFCC00"/>
        <bgColor rgb="FFFFFF00"/>
      </patternFill>
    </fill>
    <fill>
      <patternFill patternType="solid">
        <fgColor rgb="FFD4EA6B"/>
        <bgColor rgb="FFFFFF99"/>
      </patternFill>
    </fill>
    <fill>
      <patternFill patternType="solid">
        <fgColor rgb="FFB4C7DC"/>
        <bgColor rgb="FFB3CAC7"/>
      </patternFill>
    </fill>
    <fill>
      <patternFill patternType="solid">
        <fgColor rgb="FFB3CAC7"/>
        <bgColor rgb="FFB4C7DC"/>
      </patternFill>
    </fill>
    <fill>
      <patternFill patternType="solid">
        <fgColor rgb="FFFF0000"/>
        <bgColor rgb="FFFF3300"/>
      </patternFill>
    </fill>
    <fill>
      <patternFill patternType="solid">
        <fgColor rgb="FFFF3300"/>
        <bgColor rgb="FFFF3333"/>
      </patternFill>
    </fill>
    <fill>
      <patternFill patternType="solid">
        <fgColor rgb="FFFFFF99"/>
        <bgColor rgb="FFEEEEEE"/>
      </patternFill>
    </fill>
    <fill>
      <patternFill patternType="solid">
        <fgColor rgb="FF000099"/>
        <bgColor rgb="FF000080"/>
      </patternFill>
    </fill>
    <fill>
      <patternFill patternType="solid">
        <fgColor rgb="FF009900"/>
        <bgColor rgb="FF00A933"/>
      </patternFill>
    </fill>
    <fill>
      <patternFill patternType="solid">
        <fgColor rgb="FF00FFFF"/>
        <bgColor rgb="FF00FFFF"/>
      </patternFill>
    </fill>
    <fill>
      <patternFill patternType="solid">
        <fgColor rgb="FF2A6099"/>
        <bgColor rgb="FF3465A4"/>
      </patternFill>
    </fill>
    <fill>
      <patternFill patternType="solid">
        <fgColor rgb="FF66FF00"/>
        <bgColor rgb="FF00FF00"/>
      </patternFill>
    </fill>
    <fill>
      <patternFill patternType="solid">
        <fgColor rgb="FFFFB66C"/>
        <bgColor rgb="FFFF99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8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5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2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7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7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7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7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9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3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3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9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9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1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1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6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1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1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8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8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8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8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1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1" fillId="9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9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9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9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1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1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1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1" fillId="11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1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11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5" fillId="11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5" fillId="11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11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11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11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11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5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5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7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8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8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9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71" fontId="19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8" fontId="19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8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72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20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2" fillId="2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2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22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22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2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2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" borderId="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23" fillId="2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3" fillId="14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4" fillId="15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4" fillId="7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4" fillId="16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4" fillId="4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3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25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23" fillId="17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3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6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7" fillId="5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7" fillId="5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8" fillId="5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9" fillId="5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9" fillId="5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30" fillId="5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30" fillId="5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1" fillId="5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0" fontId="30" fillId="5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18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18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1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0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72" fontId="33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2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73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4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4" fontId="11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4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0" fillId="0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35" fillId="5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0" fillId="8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30" fillId="8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1" fillId="8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0" fontId="30" fillId="8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2" fillId="11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9" fillId="11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11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8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19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36" fillId="19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36" fillId="19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30" fillId="19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30" fillId="19" borderId="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1" fontId="30" fillId="19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30" fillId="19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1" fillId="19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0" fontId="30" fillId="19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7" fillId="19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37" fillId="8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19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31" fillId="19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9" fillId="19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38" fillId="19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0" fillId="8" borderId="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7" fillId="4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36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37" fillId="4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30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30" fillId="4" borderId="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1" fontId="30" fillId="4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30" fillId="4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1" fillId="4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0" fontId="30" fillId="4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0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30" fillId="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9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1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1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35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37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2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9" fillId="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7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8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8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2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8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30" fillId="8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9" fillId="5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29" fillId="5" borderId="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9" fillId="5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9" fillId="4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30" fillId="4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7" fillId="9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36" fillId="9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37" fillId="9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30" fillId="9" borderId="1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30" fillId="9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30" fillId="9" borderId="1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1" fontId="30" fillId="9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30" fillId="9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1" fillId="9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0" fontId="30" fillId="9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3" fillId="0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30" fillId="9" borderId="1" xfId="2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36" fillId="9" borderId="1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" fillId="9" borderId="1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4" fillId="9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5" fillId="9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6" fillId="9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6" fillId="9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9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7" fillId="9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8" fillId="9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4" fillId="9" borderId="1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49" fillId="9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9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0" fillId="9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1" fillId="9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2" fillId="9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52" fillId="9" borderId="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30" fillId="9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3" fillId="9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30" fillId="9" borderId="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54" fillId="9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5" fillId="9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7" fillId="10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9" fillId="19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9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9" fillId="9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5" fillId="9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6" fillId="19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9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8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4" fillId="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1" fillId="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5" fillId="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9" fillId="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9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7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30" fillId="4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31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8" fillId="11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9" fillId="0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59" fillId="0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9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4" fillId="9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4" fillId="9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4" fillId="9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0" fillId="11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1" fillId="11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1" fillId="11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2" fillId="11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2" fillId="11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61" fillId="11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61" fillId="11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1" fillId="3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0" fontId="61" fillId="3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2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2" fillId="3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62" fillId="11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2" fontId="33" fillId="11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2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efault 1" xfId="20"/>
  </cellStyles>
  <dxfs count="19">
    <dxf>
      <fill>
        <patternFill patternType="solid">
          <fgColor rgb="FF000000"/>
          <bgColor rgb="FF000000"/>
        </patternFill>
      </fill>
    </dxf>
    <dxf>
      <fill>
        <patternFill patternType="solid">
          <fgColor rgb="FFEEEEEE"/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fgColor rgb="FFB4C7DC"/>
          <bgColor rgb="FF000000"/>
        </patternFill>
      </fill>
    </dxf>
    <dxf>
      <fill>
        <patternFill patternType="solid">
          <fgColor rgb="FFD4EA6B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FFB66C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B3CAC7"/>
          <bgColor rgb="FF000000"/>
        </patternFill>
      </fill>
    </dxf>
    <dxf>
      <fill>
        <patternFill patternType="solid">
          <fgColor rgb="FF3465A4"/>
          <bgColor rgb="FF000000"/>
        </patternFill>
      </fill>
    </dxf>
    <dxf>
      <fill>
        <patternFill patternType="solid">
          <fgColor rgb="FFFF3333"/>
          <bgColor rgb="FF000000"/>
        </patternFill>
      </fill>
    </dxf>
    <dxf>
      <fill>
        <patternFill patternType="solid">
          <fgColor rgb="FF000099"/>
          <bgColor rgb="FF000000"/>
        </patternFill>
      </fill>
    </dxf>
    <dxf>
      <fill>
        <patternFill patternType="solid">
          <fgColor rgb="FF66FF00"/>
          <bgColor rgb="FF000000"/>
        </patternFill>
      </fill>
    </dxf>
    <dxf>
      <fill>
        <patternFill patternType="solid">
          <fgColor rgb="FFC9211E"/>
          <bgColor rgb="FF000000"/>
        </patternFill>
      </fill>
    </dxf>
    <dxf>
      <fill>
        <patternFill patternType="solid">
          <fgColor rgb="FF009900"/>
          <bgColor rgb="FF000000"/>
        </patternFill>
      </fill>
    </dxf>
    <dxf>
      <fill>
        <patternFill patternType="solid">
          <fgColor rgb="FFFFCC00"/>
          <bgColor rgb="FF000000"/>
        </patternFill>
      </fill>
    </dxf>
    <dxf>
      <fill>
        <patternFill patternType="solid">
          <fgColor rgb="FF00FFFF"/>
          <bgColor rgb="FF000000"/>
        </patternFill>
      </fill>
    </dxf>
    <dxf>
      <fill>
        <patternFill patternType="solid">
          <fgColor rgb="FF2A6099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9900"/>
      <rgbColor rgb="FF000099"/>
      <rgbColor rgb="FF808000"/>
      <rgbColor rgb="FF800080"/>
      <rgbColor rgb="FF008080"/>
      <rgbColor rgb="FFB3CAC7"/>
      <rgbColor rgb="FF808080"/>
      <rgbColor rgb="FF9999FF"/>
      <rgbColor rgb="FFFF3333"/>
      <rgbColor rgb="FFEEEEEE"/>
      <rgbColor rgb="FFCCFFFF"/>
      <rgbColor rgb="FF660066"/>
      <rgbColor rgb="FFFF8080"/>
      <rgbColor rgb="FF2A6099"/>
      <rgbColor rgb="FFB4C7DC"/>
      <rgbColor rgb="FF000080"/>
      <rgbColor rgb="FFFF00FF"/>
      <rgbColor rgb="FFCCFF00"/>
      <rgbColor rgb="FF00FFFF"/>
      <rgbColor rgb="FF800080"/>
      <rgbColor rgb="FF800000"/>
      <rgbColor rgb="FF008080"/>
      <rgbColor rgb="FF0000FF"/>
      <rgbColor rgb="FF00CCFF"/>
      <rgbColor rgb="FFCCFFFF"/>
      <rgbColor rgb="FFD4EA6B"/>
      <rgbColor rgb="FFFFFF99"/>
      <rgbColor rgb="FF99CCFF"/>
      <rgbColor rgb="FFFF99CC"/>
      <rgbColor rgb="FFCC99FF"/>
      <rgbColor rgb="FFFFB66C"/>
      <rgbColor rgb="FF3366FF"/>
      <rgbColor rgb="FF33CCCC"/>
      <rgbColor rgb="FF66FF00"/>
      <rgbColor rgb="FFFFCC00"/>
      <rgbColor rgb="FFFF9900"/>
      <rgbColor rgb="FFFF3300"/>
      <rgbColor rgb="FF3465A4"/>
      <rgbColor rgb="FF969696"/>
      <rgbColor rgb="FF003366"/>
      <rgbColor rgb="FF00A933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ables/table1.xml><?xml version="1.0" encoding="utf-8"?>
<table xmlns="http://schemas.openxmlformats.org/spreadsheetml/2006/main" id="1" name="Tabla9333" displayName="Tabla9333" ref="A4:T3440" headerRowCount="1" totalsRowCount="0" totalsRowShown="0">
  <autoFilter ref="A4:T3440"/>
  <tableColumns count="20">
    <tableColumn id="1" name="KM"/>
    <tableColumn id="2" name="ESKUALDEA"/>
    <tableColumn id="3" name="HERRIA"/>
    <tableColumn id="4" name="HERRIALDEA"/>
    <tableColumn id="5" name="HELBIDE ZEHATZA"/>
    <tableColumn id="6" name="LEKUKO ERAMAILEA ALDAKETA (BARNE INFO.)"/>
    <tableColumn id="7" name="DISTANTZIA "/>
    <tableColumn id="8" name="EGUNA"/>
    <tableColumn id="9" name="ORDUA"/>
    <tableColumn id="10" name="ABIADURA"/>
    <tableColumn id="11" name="ASTEKO EGUNA"/>
    <tableColumn id="12" name="KOORDENADAK"/>
    <tableColumn id="13" name="ORDUA FORMULA"/>
    <tableColumn id="14" name="EH"/>
    <tableColumn id="15" name="Nafarroa"/>
    <tableColumn id="16" name="Araba"/>
    <tableColumn id="17" name="Iparralde"/>
    <tableColumn id="18" name="Bizkaia"/>
    <tableColumn id="19" name="Gipuzkoa"/>
    <tableColumn id="20" name="Columna1"/>
  </tableColumns>
</table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table" Target="../tables/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J90"/>
  <sheetViews>
    <sheetView showFormulas="false" showGridLines="true" showRowColHeaders="true" showZeros="true" rightToLeft="false" tabSelected="false" showOutlineSymbols="true" defaultGridColor="true" view="normal" topLeftCell="A1" colorId="64" zoomScale="45" zoomScaleNormal="45" zoomScalePageLayoutView="100" workbookViewId="0">
      <pane xSplit="0" ySplit="1" topLeftCell="A2" activePane="bottomLeft" state="frozen"/>
      <selection pane="topLeft" activeCell="A1" activeCellId="0" sqref="A1"/>
      <selection pane="bottomLeft" activeCell="M77" activeCellId="0" sqref="M77"/>
    </sheetView>
  </sheetViews>
  <sheetFormatPr defaultColWidth="11.53515625" defaultRowHeight="12.75" customHeight="true" zeroHeight="false" outlineLevelRow="0" outlineLevelCol="0"/>
  <cols>
    <col collapsed="false" customWidth="true" hidden="false" outlineLevel="0" max="1" min="1" style="1" width="14.57"/>
    <col collapsed="false" customWidth="true" hidden="false" outlineLevel="0" max="2" min="2" style="2" width="41.71"/>
    <col collapsed="false" customWidth="true" hidden="true" outlineLevel="0" max="3" min="3" style="3" width="46.15"/>
    <col collapsed="false" customWidth="true" hidden="true" outlineLevel="0" max="4" min="4" style="2" width="32.15"/>
    <col collapsed="false" customWidth="true" hidden="true" outlineLevel="0" max="5" min="5" style="2" width="79.86"/>
    <col collapsed="false" customWidth="true" hidden="true" outlineLevel="0" max="6" min="6" style="3" width="10.29"/>
    <col collapsed="false" customWidth="true" hidden="false" outlineLevel="0" max="7" min="7" style="4" width="14.86"/>
    <col collapsed="false" customWidth="true" hidden="false" outlineLevel="0" max="8" min="8" style="5" width="25.14"/>
    <col collapsed="false" customWidth="true" hidden="false" outlineLevel="0" max="9" min="9" style="6" width="16.43"/>
    <col collapsed="false" customWidth="true" hidden="true" outlineLevel="0" max="10" min="10" style="2" width="21.71"/>
    <col collapsed="false" customWidth="true" hidden="true" outlineLevel="0" max="11" min="11" style="7" width="38.14"/>
    <col collapsed="false" customWidth="true" hidden="false" outlineLevel="0" max="12" min="12" style="8" width="38.57"/>
    <col collapsed="false" customWidth="true" hidden="false" outlineLevel="0" max="13" min="13" style="3" width="19.57"/>
    <col collapsed="false" customWidth="true" hidden="false" outlineLevel="0" max="14" min="14" style="3" width="19"/>
    <col collapsed="false" customWidth="true" hidden="false" outlineLevel="0" max="15" min="15" style="2" width="62.14"/>
    <col collapsed="false" customWidth="true" hidden="false" outlineLevel="0" max="16" min="16" style="2" width="18.86"/>
    <col collapsed="false" customWidth="true" hidden="false" outlineLevel="0" max="18" min="17" style="2" width="13.86"/>
    <col collapsed="false" customWidth="true" hidden="false" outlineLevel="0" max="19" min="19" style="2" width="23.42"/>
    <col collapsed="false" customWidth="true" hidden="false" outlineLevel="0" max="21" min="20" style="2" width="13.86"/>
    <col collapsed="false" customWidth="true" hidden="false" outlineLevel="0" max="22" min="22" style="2" width="20.57"/>
    <col collapsed="false" customWidth="true" hidden="false" outlineLevel="0" max="23" min="23" style="2" width="11.14"/>
    <col collapsed="false" customWidth="true" hidden="false" outlineLevel="0" max="24" min="24" style="2" width="25"/>
    <col collapsed="false" customWidth="true" hidden="false" outlineLevel="0" max="25" min="25" style="2" width="23.86"/>
    <col collapsed="false" customWidth="true" hidden="false" outlineLevel="0" max="26" min="26" style="2" width="25.57"/>
    <col collapsed="false" customWidth="true" hidden="false" outlineLevel="0" max="27" min="27" style="2" width="26"/>
    <col collapsed="false" customWidth="true" hidden="false" outlineLevel="0" max="28" min="28" style="2" width="19.14"/>
    <col collapsed="false" customWidth="true" hidden="false" outlineLevel="0" max="29" min="29" style="2" width="3.42"/>
    <col collapsed="false" customWidth="true" hidden="false" outlineLevel="0" max="1018" min="30" style="2" width="11.29"/>
    <col collapsed="false" customWidth="true" hidden="false" outlineLevel="0" max="1023" min="1019" style="9" width="12.15"/>
    <col collapsed="false" customWidth="true" hidden="false" outlineLevel="0" max="1024" min="1024" style="9" width="11.29"/>
  </cols>
  <sheetData>
    <row r="1" customFormat="false" ht="12.75" hidden="false" customHeight="true" outlineLevel="0" collapsed="false">
      <c r="A1" s="10" t="s">
        <v>0</v>
      </c>
      <c r="B1" s="11" t="s">
        <v>1</v>
      </c>
      <c r="C1" s="12" t="s">
        <v>2</v>
      </c>
      <c r="D1" s="11" t="s">
        <v>3</v>
      </c>
      <c r="E1" s="13" t="s">
        <v>4</v>
      </c>
      <c r="F1" s="12" t="s">
        <v>5</v>
      </c>
      <c r="G1" s="14" t="s">
        <v>6</v>
      </c>
      <c r="H1" s="15" t="s">
        <v>7</v>
      </c>
      <c r="I1" s="16" t="s">
        <v>8</v>
      </c>
      <c r="J1" s="11" t="s">
        <v>9</v>
      </c>
      <c r="K1" s="17" t="s">
        <v>10</v>
      </c>
      <c r="L1" s="18" t="s">
        <v>11</v>
      </c>
      <c r="M1" s="19"/>
    </row>
    <row r="2" customFormat="false" ht="27.75" hidden="false" customHeight="true" outlineLevel="0" collapsed="false">
      <c r="A2" s="20" t="s">
        <v>12</v>
      </c>
      <c r="B2" s="21"/>
      <c r="C2" s="22"/>
      <c r="D2" s="21"/>
      <c r="E2" s="23"/>
      <c r="F2" s="22"/>
      <c r="G2" s="24"/>
      <c r="H2" s="25"/>
      <c r="I2" s="26"/>
      <c r="J2" s="21"/>
      <c r="K2" s="27"/>
      <c r="L2" s="28"/>
      <c r="M2" s="29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</row>
    <row r="3" customFormat="false" ht="13.5" hidden="false" customHeight="true" outlineLevel="0" collapsed="false">
      <c r="A3" s="31" t="n">
        <v>1</v>
      </c>
      <c r="B3" s="32" t="s">
        <v>13</v>
      </c>
      <c r="D3" s="33"/>
      <c r="E3" s="2" t="s">
        <v>14</v>
      </c>
      <c r="G3" s="34" t="n">
        <v>1000</v>
      </c>
      <c r="H3" s="35" t="n">
        <f aca="false">I3</f>
        <v>46100.6666665509</v>
      </c>
      <c r="I3" s="36" t="n">
        <f aca="false">(46100)+K3*16*60</f>
        <v>46100.6666666619</v>
      </c>
      <c r="J3" s="37" t="n">
        <v>6.5</v>
      </c>
      <c r="K3" s="38" t="n">
        <v>0.000694444439432118</v>
      </c>
      <c r="L3" s="39" t="n">
        <f aca="false">H3</f>
        <v>46100.6666665509</v>
      </c>
      <c r="M3" s="29"/>
    </row>
    <row r="4" customFormat="false" ht="13.5" hidden="false" customHeight="true" outlineLevel="0" collapsed="false">
      <c r="A4" s="31" t="s">
        <v>15</v>
      </c>
      <c r="D4" s="33"/>
      <c r="G4" s="4" t="n">
        <v>1000</v>
      </c>
      <c r="H4" s="35" t="n">
        <f aca="false">I4</f>
        <v>46100.6711804398</v>
      </c>
      <c r="I4" s="36" t="n">
        <f aca="false">I3+J3*((G3/1000)*K3)</f>
        <v>46100.6711805507</v>
      </c>
      <c r="J4" s="40" t="n">
        <v>6.5</v>
      </c>
      <c r="K4" s="7" t="n">
        <v>0.000694444439432118</v>
      </c>
      <c r="L4" s="39" t="n">
        <f aca="false">H4</f>
        <v>46100.6711804398</v>
      </c>
      <c r="M4" s="29"/>
    </row>
    <row r="5" customFormat="false" ht="13.5" hidden="false" customHeight="true" outlineLevel="0" collapsed="false">
      <c r="A5" s="31" t="s">
        <v>16</v>
      </c>
      <c r="B5" s="32" t="s">
        <v>17</v>
      </c>
      <c r="D5" s="33"/>
      <c r="G5" s="4" t="n">
        <f aca="false">(A5-A4)*1000</f>
        <v>25000</v>
      </c>
      <c r="H5" s="35" t="n">
        <f aca="false">I5</f>
        <v>46100.784027662</v>
      </c>
      <c r="I5" s="36" t="n">
        <f aca="false">I4+J4*((G5/1000)*K4)</f>
        <v>46100.7840277721</v>
      </c>
      <c r="J5" s="40" t="n">
        <v>6.5</v>
      </c>
      <c r="K5" s="7" t="n">
        <v>0.000694444439432118</v>
      </c>
      <c r="L5" s="39" t="n">
        <f aca="false">H5</f>
        <v>46100.784027662</v>
      </c>
      <c r="M5" s="29"/>
    </row>
    <row r="6" customFormat="false" ht="13.5" hidden="false" customHeight="true" outlineLevel="0" collapsed="false">
      <c r="A6" s="31" t="s">
        <v>18</v>
      </c>
      <c r="B6" s="32" t="s">
        <v>19</v>
      </c>
      <c r="D6" s="33"/>
      <c r="G6" s="4" t="n">
        <f aca="false">(A6-A5)*1000</f>
        <v>26000</v>
      </c>
      <c r="H6" s="35" t="n">
        <f aca="false">I6</f>
        <v>46100.9013887731</v>
      </c>
      <c r="I6" s="36" t="n">
        <f aca="false">I5+J5*((G6/1000)*K5)</f>
        <v>46100.9013888824</v>
      </c>
      <c r="J6" s="40" t="n">
        <v>6.5</v>
      </c>
      <c r="K6" s="7" t="n">
        <v>0.000694444439432118</v>
      </c>
      <c r="L6" s="39" t="n">
        <f aca="false">H6</f>
        <v>46100.9013887731</v>
      </c>
      <c r="M6" s="29"/>
    </row>
    <row r="7" customFormat="false" ht="13.5" hidden="false" customHeight="true" outlineLevel="0" collapsed="false">
      <c r="A7" s="31" t="s">
        <v>20</v>
      </c>
      <c r="B7" s="32" t="s">
        <v>21</v>
      </c>
      <c r="D7" s="33"/>
      <c r="G7" s="4" t="n">
        <f aca="false">(A7-A6)*1000</f>
        <v>28000</v>
      </c>
      <c r="H7" s="35" t="n">
        <f aca="false">I7</f>
        <v>46101.027777662</v>
      </c>
      <c r="I7" s="36" t="n">
        <f aca="false">I6+J6*((G7/1000)*K6)</f>
        <v>46101.0277777703</v>
      </c>
      <c r="J7" s="40" t="n">
        <v>6.5</v>
      </c>
      <c r="K7" s="7" t="n">
        <v>0.000694444439432118</v>
      </c>
      <c r="L7" s="39" t="n">
        <f aca="false">H7</f>
        <v>46101.027777662</v>
      </c>
      <c r="M7" s="29"/>
    </row>
    <row r="8" customFormat="false" ht="13.5" hidden="false" customHeight="true" outlineLevel="0" collapsed="false">
      <c r="A8" s="31" t="s">
        <v>22</v>
      </c>
      <c r="B8" s="32" t="s">
        <v>23</v>
      </c>
      <c r="D8" s="33"/>
      <c r="G8" s="4" t="n">
        <f aca="false">(A8-A7)*1000</f>
        <v>9000</v>
      </c>
      <c r="H8" s="35" t="n">
        <f aca="false">I8</f>
        <v>46101.068402662</v>
      </c>
      <c r="I8" s="36" t="n">
        <f aca="false">I7+J7*((G8/1000)*K7)</f>
        <v>46101.06840277</v>
      </c>
      <c r="J8" s="40" t="n">
        <v>6.5</v>
      </c>
      <c r="K8" s="7" t="n">
        <v>0.000694444439432118</v>
      </c>
      <c r="L8" s="39" t="n">
        <f aca="false">H8</f>
        <v>46101.068402662</v>
      </c>
      <c r="M8" s="29"/>
    </row>
    <row r="9" customFormat="false" ht="13.5" hidden="false" customHeight="true" outlineLevel="0" collapsed="false">
      <c r="A9" s="41" t="s">
        <v>24</v>
      </c>
      <c r="B9" s="42" t="s">
        <v>25</v>
      </c>
      <c r="C9" s="43"/>
      <c r="D9" s="42"/>
      <c r="E9" s="44" t="s">
        <v>26</v>
      </c>
      <c r="F9" s="43" t="s">
        <v>27</v>
      </c>
      <c r="G9" s="4" t="n">
        <f aca="false">(A9-A8)*1000</f>
        <v>25000</v>
      </c>
      <c r="H9" s="35" t="n">
        <f aca="false">I9</f>
        <v>46101.1812498843</v>
      </c>
      <c r="I9" s="36" t="n">
        <f aca="false">I8+J8*((G9/1000)*K8)</f>
        <v>46101.1812499914</v>
      </c>
      <c r="J9" s="40" t="n">
        <v>6.5</v>
      </c>
      <c r="K9" s="7" t="n">
        <v>0.000694444439432118</v>
      </c>
      <c r="L9" s="39" t="n">
        <f aca="false">H9</f>
        <v>46101.1812498843</v>
      </c>
      <c r="M9" s="29"/>
    </row>
    <row r="10" customFormat="false" ht="13.5" hidden="false" customHeight="true" outlineLevel="0" collapsed="false">
      <c r="A10" s="41" t="s">
        <v>28</v>
      </c>
      <c r="B10" s="42" t="s">
        <v>29</v>
      </c>
      <c r="C10" s="43"/>
      <c r="D10" s="42"/>
      <c r="E10" s="44" t="s">
        <v>30</v>
      </c>
      <c r="F10" s="43" t="s">
        <v>31</v>
      </c>
      <c r="G10" s="4" t="n">
        <f aca="false">(A10-A9)*1000</f>
        <v>125000</v>
      </c>
      <c r="H10" s="35" t="n">
        <f aca="false">I10</f>
        <v>46101.7454859954</v>
      </c>
      <c r="I10" s="36" t="n">
        <f aca="false">I9+J9*((G10/1000)*K9)</f>
        <v>46101.7454860985</v>
      </c>
      <c r="J10" s="40" t="n">
        <v>6.5</v>
      </c>
      <c r="K10" s="7" t="n">
        <v>0.000694444439432118</v>
      </c>
      <c r="L10" s="39" t="n">
        <f aca="false">H10</f>
        <v>46101.7454859954</v>
      </c>
      <c r="M10" s="29"/>
    </row>
    <row r="11" customFormat="false" ht="13.5" hidden="false" customHeight="true" outlineLevel="0" collapsed="false">
      <c r="A11" s="41" t="s">
        <v>32</v>
      </c>
      <c r="B11" s="42" t="s">
        <v>33</v>
      </c>
      <c r="C11" s="43"/>
      <c r="D11" s="42"/>
      <c r="E11" s="44"/>
      <c r="F11" s="43"/>
      <c r="G11" s="4" t="n">
        <f aca="false">(A11-A10)*1000</f>
        <v>56000</v>
      </c>
      <c r="H11" s="35" t="n">
        <f aca="false">I11</f>
        <v>46101.9982637731</v>
      </c>
      <c r="I11" s="36" t="n">
        <f aca="false">I10+J10*((G11/1000)*K10)</f>
        <v>46101.9982638744</v>
      </c>
      <c r="J11" s="40" t="n">
        <v>6.5</v>
      </c>
      <c r="K11" s="7" t="n">
        <v>0.000694444439432118</v>
      </c>
      <c r="L11" s="39" t="n">
        <f aca="false">H11</f>
        <v>46101.9982637731</v>
      </c>
      <c r="M11" s="29"/>
    </row>
    <row r="12" customFormat="false" ht="13.5" hidden="false" customHeight="true" outlineLevel="0" collapsed="false">
      <c r="A12" s="41" t="s">
        <v>34</v>
      </c>
      <c r="B12" s="42" t="s">
        <v>35</v>
      </c>
      <c r="C12" s="43"/>
      <c r="D12" s="45"/>
      <c r="E12" s="44"/>
      <c r="F12" s="43"/>
      <c r="G12" s="4" t="n">
        <f aca="false">(A12-A11)*1000</f>
        <v>134000</v>
      </c>
      <c r="H12" s="35" t="n">
        <f aca="false">I12</f>
        <v>46102.6031248843</v>
      </c>
      <c r="I12" s="36" t="n">
        <f aca="false">I11+J11*((G12/1000)*K11)</f>
        <v>46102.6031249812</v>
      </c>
      <c r="J12" s="40" t="n">
        <v>6.5</v>
      </c>
      <c r="K12" s="7" t="n">
        <v>0.000694444439432118</v>
      </c>
      <c r="L12" s="39" t="n">
        <f aca="false">H12</f>
        <v>46102.6031248843</v>
      </c>
      <c r="M12" s="29"/>
    </row>
    <row r="13" customFormat="false" ht="13.5" hidden="false" customHeight="true" outlineLevel="0" collapsed="false">
      <c r="A13" s="41" t="s">
        <v>36</v>
      </c>
      <c r="B13" s="42" t="s">
        <v>37</v>
      </c>
      <c r="C13" s="43"/>
      <c r="D13" s="45"/>
      <c r="E13" s="44"/>
      <c r="F13" s="43"/>
      <c r="G13" s="4" t="n">
        <f aca="false">(A13-A12)*1000</f>
        <v>23000</v>
      </c>
      <c r="H13" s="35" t="n">
        <f aca="false">I13</f>
        <v>46102.7069443287</v>
      </c>
      <c r="I13" s="36" t="n">
        <f aca="false">I12+J12*((G13/1000)*K12)</f>
        <v>46102.7069444249</v>
      </c>
      <c r="J13" s="40" t="n">
        <v>6.5</v>
      </c>
      <c r="K13" s="7" t="n">
        <v>0.000694444439432118</v>
      </c>
      <c r="L13" s="39" t="n">
        <f aca="false">H13</f>
        <v>46102.7069443287</v>
      </c>
      <c r="M13" s="29"/>
    </row>
    <row r="14" customFormat="false" ht="13.5" hidden="false" customHeight="true" outlineLevel="0" collapsed="false">
      <c r="A14" s="41" t="s">
        <v>38</v>
      </c>
      <c r="B14" s="42" t="s">
        <v>33</v>
      </c>
      <c r="C14" s="43"/>
      <c r="D14" s="45"/>
      <c r="E14" s="44" t="s">
        <v>30</v>
      </c>
      <c r="F14" s="43" t="s">
        <v>31</v>
      </c>
      <c r="G14" s="4" t="n">
        <f aca="false">(A14-A13)*1000</f>
        <v>49000</v>
      </c>
      <c r="H14" s="35" t="n">
        <f aca="false">I14</f>
        <v>46102.9281248843</v>
      </c>
      <c r="I14" s="36" t="n">
        <f aca="false">I13+J13*((G14/1000)*K13)</f>
        <v>46102.9281249788</v>
      </c>
      <c r="J14" s="40" t="n">
        <v>6.5</v>
      </c>
      <c r="K14" s="7" t="n">
        <v>0.000694444439432118</v>
      </c>
      <c r="L14" s="39" t="n">
        <f aca="false">H14</f>
        <v>46102.9281248843</v>
      </c>
      <c r="M14" s="29"/>
    </row>
    <row r="15" customFormat="false" ht="13.5" hidden="false" customHeight="true" outlineLevel="0" collapsed="false">
      <c r="A15" s="41" t="s">
        <v>39</v>
      </c>
      <c r="B15" s="42" t="s">
        <v>40</v>
      </c>
      <c r="C15" s="43"/>
      <c r="D15" s="45"/>
      <c r="E15" s="44"/>
      <c r="F15" s="43"/>
      <c r="G15" s="4" t="n">
        <f aca="false">(A15-A14)*1000</f>
        <v>15000</v>
      </c>
      <c r="H15" s="35" t="n">
        <f aca="false">I15</f>
        <v>46102.9958332176</v>
      </c>
      <c r="I15" s="36" t="n">
        <f aca="false">I14+J14*((G15/1000)*K14)</f>
        <v>46102.9958333117</v>
      </c>
      <c r="J15" s="40" t="n">
        <v>6.5</v>
      </c>
      <c r="K15" s="7" t="n">
        <v>0.000694444439432118</v>
      </c>
      <c r="L15" s="39" t="n">
        <f aca="false">H15</f>
        <v>46102.9958332176</v>
      </c>
      <c r="M15" s="29"/>
    </row>
    <row r="16" customFormat="false" ht="13.5" hidden="false" customHeight="true" outlineLevel="0" collapsed="false">
      <c r="A16" s="41" t="s">
        <v>41</v>
      </c>
      <c r="B16" s="42" t="s">
        <v>42</v>
      </c>
      <c r="C16" s="43"/>
      <c r="D16" s="45"/>
      <c r="E16" s="44"/>
      <c r="F16" s="43"/>
      <c r="G16" s="4" t="n">
        <f aca="false">(A16-A15)*1000</f>
        <v>33000</v>
      </c>
      <c r="H16" s="35" t="n">
        <f aca="false">I16</f>
        <v>46103.1447915509</v>
      </c>
      <c r="I16" s="36" t="n">
        <f aca="false">I15+J15*((G16/1000)*K15)</f>
        <v>46103.1447916439</v>
      </c>
      <c r="J16" s="40" t="n">
        <v>6.5</v>
      </c>
      <c r="K16" s="7" t="n">
        <v>0.000694444439432118</v>
      </c>
      <c r="L16" s="39" t="n">
        <f aca="false">H16</f>
        <v>46103.1447915509</v>
      </c>
      <c r="M16" s="29"/>
    </row>
    <row r="17" customFormat="false" ht="13.5" hidden="false" customHeight="true" outlineLevel="0" collapsed="false">
      <c r="A17" s="41" t="s">
        <v>43</v>
      </c>
      <c r="B17" s="42" t="s">
        <v>44</v>
      </c>
      <c r="C17" s="43"/>
      <c r="D17" s="45"/>
      <c r="E17" s="44"/>
      <c r="F17" s="43"/>
      <c r="G17" s="4" t="n">
        <f aca="false">(A17-A16)*1000</f>
        <v>17000</v>
      </c>
      <c r="H17" s="35" t="n">
        <f aca="false">I17</f>
        <v>46103.221527662</v>
      </c>
      <c r="I17" s="36" t="n">
        <f aca="false">I16+J16*((G17/1000)*K16)</f>
        <v>46103.2215277545</v>
      </c>
      <c r="J17" s="40" t="n">
        <v>6.5</v>
      </c>
      <c r="K17" s="7" t="n">
        <v>0.000694444439432118</v>
      </c>
      <c r="L17" s="39" t="n">
        <f aca="false">H17</f>
        <v>46103.221527662</v>
      </c>
      <c r="M17" s="29"/>
    </row>
    <row r="18" customFormat="false" ht="13.5" hidden="false" customHeight="true" outlineLevel="0" collapsed="false">
      <c r="A18" s="41" t="s">
        <v>45</v>
      </c>
      <c r="B18" s="42" t="s">
        <v>46</v>
      </c>
      <c r="C18" s="43"/>
      <c r="D18" s="45"/>
      <c r="E18" s="44" t="s">
        <v>47</v>
      </c>
      <c r="F18" s="43" t="s">
        <v>48</v>
      </c>
      <c r="G18" s="4" t="n">
        <f aca="false">(A18-A17)*1000</f>
        <v>25000</v>
      </c>
      <c r="H18" s="35" t="n">
        <f aca="false">I18</f>
        <v>46103.3343748843</v>
      </c>
      <c r="I18" s="36" t="n">
        <f aca="false">I17+J17*((G18/1000)*K17)</f>
        <v>46103.3343749759</v>
      </c>
      <c r="J18" s="40" t="n">
        <v>6.5</v>
      </c>
      <c r="K18" s="7" t="n">
        <v>0.000694444439432118</v>
      </c>
      <c r="L18" s="39" t="n">
        <f aca="false">H18</f>
        <v>46103.3343748843</v>
      </c>
      <c r="M18" s="29"/>
    </row>
    <row r="19" customFormat="false" ht="13.5" hidden="false" customHeight="true" outlineLevel="0" collapsed="false">
      <c r="A19" s="41" t="s">
        <v>49</v>
      </c>
      <c r="B19" s="42" t="s">
        <v>42</v>
      </c>
      <c r="C19" s="43"/>
      <c r="D19" s="45"/>
      <c r="E19" s="44"/>
      <c r="F19" s="43"/>
      <c r="G19" s="4" t="n">
        <f aca="false">(A19-A18)*1000</f>
        <v>32000</v>
      </c>
      <c r="H19" s="35" t="n">
        <f aca="false">I19</f>
        <v>46103.4788193287</v>
      </c>
      <c r="I19" s="36" t="n">
        <f aca="false">I18+J18*((G19/1000)*K18)</f>
        <v>46103.4788194193</v>
      </c>
      <c r="J19" s="40" t="n">
        <v>6.5</v>
      </c>
      <c r="K19" s="7" t="n">
        <v>0.000694444439432118</v>
      </c>
      <c r="L19" s="39" t="n">
        <f aca="false">H19</f>
        <v>46103.4788193287</v>
      </c>
      <c r="M19" s="29"/>
    </row>
    <row r="20" customFormat="false" ht="13.5" hidden="false" customHeight="true" outlineLevel="0" collapsed="false">
      <c r="A20" s="41" t="s">
        <v>50</v>
      </c>
      <c r="B20" s="42" t="s">
        <v>51</v>
      </c>
      <c r="C20" s="43"/>
      <c r="D20" s="45"/>
      <c r="E20" s="44"/>
      <c r="F20" s="43"/>
      <c r="G20" s="4" t="n">
        <f aca="false">(A20-A19)*1000</f>
        <v>24000</v>
      </c>
      <c r="H20" s="35" t="n">
        <f aca="false">I20</f>
        <v>46103.587152662</v>
      </c>
      <c r="I20" s="36" t="n">
        <f aca="false">I19+J19*((G20/1000)*K19)</f>
        <v>46103.5871527518</v>
      </c>
      <c r="J20" s="40" t="n">
        <v>6.5</v>
      </c>
      <c r="K20" s="7" t="n">
        <v>0.000694444439432118</v>
      </c>
      <c r="L20" s="39" t="n">
        <f aca="false">H20</f>
        <v>46103.587152662</v>
      </c>
      <c r="M20" s="29"/>
    </row>
    <row r="21" customFormat="false" ht="13.5" hidden="false" customHeight="true" outlineLevel="0" collapsed="false">
      <c r="A21" s="41" t="s">
        <v>52</v>
      </c>
      <c r="B21" s="42" t="s">
        <v>53</v>
      </c>
      <c r="C21" s="43"/>
      <c r="D21" s="45"/>
      <c r="E21" s="44"/>
      <c r="F21" s="43"/>
      <c r="G21" s="4" t="n">
        <f aca="false">(A21-A20)*1000</f>
        <v>57000</v>
      </c>
      <c r="H21" s="35" t="n">
        <f aca="false">I21</f>
        <v>46103.8444443287</v>
      </c>
      <c r="I21" s="36" t="n">
        <f aca="false">I20+J20*((G21/1000)*K20)</f>
        <v>46103.8444444166</v>
      </c>
      <c r="J21" s="40" t="n">
        <v>6.5</v>
      </c>
      <c r="K21" s="7" t="n">
        <v>0.000694444439432118</v>
      </c>
      <c r="L21" s="39" t="n">
        <f aca="false">H21</f>
        <v>46103.8444443287</v>
      </c>
      <c r="M21" s="29"/>
    </row>
    <row r="22" customFormat="false" ht="13.5" hidden="false" customHeight="true" outlineLevel="0" collapsed="false">
      <c r="A22" s="41" t="s">
        <v>54</v>
      </c>
      <c r="B22" s="42" t="s">
        <v>55</v>
      </c>
      <c r="C22" s="43"/>
      <c r="D22" s="45"/>
      <c r="E22" s="44"/>
      <c r="F22" s="43"/>
      <c r="G22" s="4" t="n">
        <f aca="false">(A22-A21)*1000</f>
        <v>48000</v>
      </c>
      <c r="H22" s="35" t="n">
        <f aca="false">I22</f>
        <v>46104.0611109954</v>
      </c>
      <c r="I22" s="36" t="n">
        <f aca="false">I21+J21*((G22/1000)*K21)</f>
        <v>46104.0611110817</v>
      </c>
      <c r="J22" s="40" t="n">
        <v>6.5</v>
      </c>
      <c r="K22" s="7" t="n">
        <v>0.000694444439432118</v>
      </c>
      <c r="L22" s="39" t="n">
        <f aca="false">H22</f>
        <v>46104.0611109954</v>
      </c>
      <c r="M22" s="29"/>
    </row>
    <row r="23" customFormat="false" ht="13.5" hidden="false" customHeight="true" outlineLevel="0" collapsed="false">
      <c r="A23" s="46" t="s">
        <v>56</v>
      </c>
      <c r="B23" s="47" t="s">
        <v>57</v>
      </c>
      <c r="C23" s="48"/>
      <c r="D23" s="49"/>
      <c r="E23" s="50"/>
      <c r="F23" s="48"/>
      <c r="G23" s="4" t="n">
        <f aca="false">(A23-A22)*1000</f>
        <v>15000</v>
      </c>
      <c r="H23" s="35" t="n">
        <f aca="false">I23</f>
        <v>46104.1288193287</v>
      </c>
      <c r="I23" s="36" t="n">
        <f aca="false">I22+J22*((G23/1000)*K22)</f>
        <v>46104.1288194146</v>
      </c>
      <c r="J23" s="40" t="n">
        <v>6.5</v>
      </c>
      <c r="K23" s="7" t="n">
        <v>0.000694444439432118</v>
      </c>
      <c r="L23" s="39" t="n">
        <f aca="false">H23</f>
        <v>46104.1288193287</v>
      </c>
    </row>
    <row r="24" customFormat="false" ht="13.5" hidden="false" customHeight="true" outlineLevel="0" collapsed="false">
      <c r="A24" s="46" t="s">
        <v>58</v>
      </c>
      <c r="B24" s="47" t="s">
        <v>59</v>
      </c>
      <c r="C24" s="48"/>
      <c r="D24" s="49"/>
      <c r="E24" s="50" t="s">
        <v>47</v>
      </c>
      <c r="F24" s="48" t="s">
        <v>48</v>
      </c>
      <c r="G24" s="4" t="n">
        <f aca="false">(A24-A23)*1000</f>
        <v>15000</v>
      </c>
      <c r="H24" s="35" t="n">
        <f aca="false">I24</f>
        <v>46104.196527662</v>
      </c>
      <c r="I24" s="36" t="n">
        <f aca="false">I23+J23*((G24/1000)*K23)</f>
        <v>46104.1965277474</v>
      </c>
      <c r="J24" s="40" t="n">
        <v>6.5</v>
      </c>
      <c r="K24" s="7" t="n">
        <v>0.000694444439432118</v>
      </c>
      <c r="L24" s="39" t="n">
        <f aca="false">H24</f>
        <v>46104.196527662</v>
      </c>
      <c r="M24" s="29"/>
    </row>
    <row r="25" customFormat="false" ht="13.5" hidden="false" customHeight="true" outlineLevel="0" collapsed="false">
      <c r="A25" s="46" t="s">
        <v>60</v>
      </c>
      <c r="B25" s="47" t="s">
        <v>61</v>
      </c>
      <c r="C25" s="48"/>
      <c r="D25" s="49"/>
      <c r="E25" s="50"/>
      <c r="F25" s="48"/>
      <c r="G25" s="4" t="n">
        <f aca="false">(A25-A24)*1000</f>
        <v>42000</v>
      </c>
      <c r="H25" s="35" t="n">
        <f aca="false">I25</f>
        <v>46104.3861109954</v>
      </c>
      <c r="I25" s="36" t="n">
        <f aca="false">I24+J24*((G25/1000)*K24)</f>
        <v>46104.3861110794</v>
      </c>
      <c r="J25" s="40" t="n">
        <v>6.5</v>
      </c>
      <c r="K25" s="7" t="n">
        <v>0.000694444439432118</v>
      </c>
      <c r="L25" s="39" t="n">
        <f aca="false">H25</f>
        <v>46104.3861109954</v>
      </c>
      <c r="M25" s="29"/>
    </row>
    <row r="26" customFormat="false" ht="13.5" hidden="false" customHeight="true" outlineLevel="0" collapsed="false">
      <c r="A26" s="51" t="s">
        <v>62</v>
      </c>
      <c r="B26" s="52" t="s">
        <v>63</v>
      </c>
      <c r="C26" s="53"/>
      <c r="D26" s="54"/>
      <c r="E26" s="55"/>
      <c r="F26" s="53"/>
      <c r="G26" s="4" t="n">
        <f aca="false">(A26-A25)*1000</f>
        <v>39000</v>
      </c>
      <c r="H26" s="35" t="n">
        <f aca="false">I26</f>
        <v>46104.562152662</v>
      </c>
      <c r="I26" s="36" t="n">
        <f aca="false">I25+J25*((G26/1000)*K25)</f>
        <v>46104.5621527448</v>
      </c>
      <c r="J26" s="40" t="n">
        <v>6.5</v>
      </c>
      <c r="K26" s="7" t="n">
        <v>0.000694444439432118</v>
      </c>
      <c r="L26" s="39" t="n">
        <f aca="false">H26</f>
        <v>46104.562152662</v>
      </c>
      <c r="M26" s="29"/>
    </row>
    <row r="27" customFormat="false" ht="13.5" hidden="false" customHeight="true" outlineLevel="0" collapsed="false">
      <c r="A27" s="41" t="s">
        <v>64</v>
      </c>
      <c r="B27" s="42" t="s">
        <v>65</v>
      </c>
      <c r="C27" s="43"/>
      <c r="D27" s="45"/>
      <c r="E27" s="44"/>
      <c r="F27" s="43"/>
      <c r="G27" s="4" t="n">
        <f aca="false">(A27-A26)*1000</f>
        <v>41000</v>
      </c>
      <c r="H27" s="35" t="n">
        <f aca="false">I27</f>
        <v>46104.7472221065</v>
      </c>
      <c r="I27" s="36" t="n">
        <f aca="false">I26+J26*((G27/1000)*K26)</f>
        <v>46104.7472221879</v>
      </c>
      <c r="J27" s="40" t="n">
        <v>6.5</v>
      </c>
      <c r="K27" s="7" t="n">
        <v>0.000694444439432118</v>
      </c>
      <c r="L27" s="39" t="n">
        <f aca="false">H27</f>
        <v>46104.7472221065</v>
      </c>
      <c r="M27" s="29"/>
    </row>
    <row r="28" customFormat="false" ht="13.5" hidden="false" customHeight="true" outlineLevel="0" collapsed="false">
      <c r="A28" s="41" t="s">
        <v>66</v>
      </c>
      <c r="B28" s="42" t="s">
        <v>67</v>
      </c>
      <c r="C28" s="43"/>
      <c r="D28" s="45"/>
      <c r="E28" s="44"/>
      <c r="F28" s="43"/>
      <c r="G28" s="4" t="n">
        <f aca="false">(A28-A27)*1000</f>
        <v>24000</v>
      </c>
      <c r="H28" s="35" t="n">
        <f aca="false">I28</f>
        <v>46104.8555554398</v>
      </c>
      <c r="I28" s="36" t="n">
        <f aca="false">I27+J27*((G28/1000)*K27)</f>
        <v>46104.8555555204</v>
      </c>
      <c r="J28" s="40" t="n">
        <v>6.5</v>
      </c>
      <c r="K28" s="7" t="n">
        <v>0.000694444439432118</v>
      </c>
      <c r="L28" s="39" t="n">
        <f aca="false">H28</f>
        <v>46104.8555554398</v>
      </c>
      <c r="M28" s="29"/>
    </row>
    <row r="29" customFormat="false" ht="13.5" hidden="false" customHeight="true" outlineLevel="0" collapsed="false">
      <c r="A29" s="56" t="s">
        <v>68</v>
      </c>
      <c r="B29" s="57" t="s">
        <v>69</v>
      </c>
      <c r="C29" s="58"/>
      <c r="D29" s="59"/>
      <c r="E29" s="60"/>
      <c r="F29" s="58"/>
      <c r="G29" s="4" t="n">
        <f aca="false">(A29-A28)*1000</f>
        <v>9000</v>
      </c>
      <c r="H29" s="35" t="n">
        <f aca="false">I29</f>
        <v>46104.8961804398</v>
      </c>
      <c r="I29" s="36" t="n">
        <f aca="false">I28+J28*((G29/1000)*K28)</f>
        <v>46104.8961805201</v>
      </c>
      <c r="J29" s="40" t="n">
        <v>6.5</v>
      </c>
      <c r="K29" s="7" t="n">
        <v>0.000694444439432118</v>
      </c>
      <c r="L29" s="39" t="n">
        <f aca="false">H29</f>
        <v>46104.8961804398</v>
      </c>
      <c r="M29" s="29"/>
    </row>
    <row r="30" customFormat="false" ht="13.5" hidden="false" customHeight="true" outlineLevel="0" collapsed="false">
      <c r="A30" s="56" t="s">
        <v>70</v>
      </c>
      <c r="B30" s="57" t="s">
        <v>71</v>
      </c>
      <c r="C30" s="58"/>
      <c r="D30" s="59"/>
      <c r="E30" s="60"/>
      <c r="F30" s="58"/>
      <c r="G30" s="4" t="n">
        <f aca="false">(A30-A29)*1000</f>
        <v>33000</v>
      </c>
      <c r="H30" s="35" t="n">
        <f aca="false">I30</f>
        <v>46105.0451387731</v>
      </c>
      <c r="I30" s="36" t="n">
        <f aca="false">I29+J29*((G30/1000)*K29)</f>
        <v>46105.0451388524</v>
      </c>
      <c r="J30" s="40" t="n">
        <v>6.5</v>
      </c>
      <c r="K30" s="7" t="n">
        <v>0.000694444439432118</v>
      </c>
      <c r="L30" s="39" t="n">
        <f aca="false">H30</f>
        <v>46105.0451387731</v>
      </c>
      <c r="M30" s="29"/>
    </row>
    <row r="31" customFormat="false" ht="13.5" hidden="false" customHeight="true" outlineLevel="0" collapsed="false">
      <c r="A31" s="56" t="s">
        <v>72</v>
      </c>
      <c r="B31" s="57" t="s">
        <v>73</v>
      </c>
      <c r="C31" s="58"/>
      <c r="D31" s="59"/>
      <c r="E31" s="60"/>
      <c r="F31" s="58"/>
      <c r="G31" s="4" t="n">
        <f aca="false">(A31-A30)*1000</f>
        <v>16000</v>
      </c>
      <c r="H31" s="35" t="n">
        <f aca="false">I31</f>
        <v>46105.1173609954</v>
      </c>
      <c r="I31" s="36" t="n">
        <f aca="false">I30+J30*((G31/1000)*K30)</f>
        <v>46105.1173610741</v>
      </c>
      <c r="J31" s="40" t="n">
        <v>6.5</v>
      </c>
      <c r="K31" s="7" t="n">
        <v>0.000694444439432118</v>
      </c>
      <c r="L31" s="39" t="n">
        <f aca="false">H31</f>
        <v>46105.1173609954</v>
      </c>
      <c r="M31" s="29"/>
    </row>
    <row r="32" customFormat="false" ht="13.5" hidden="false" customHeight="true" outlineLevel="0" collapsed="false">
      <c r="A32" s="56" t="s">
        <v>74</v>
      </c>
      <c r="B32" s="57" t="s">
        <v>75</v>
      </c>
      <c r="C32" s="58"/>
      <c r="D32" s="57"/>
      <c r="E32" s="60"/>
      <c r="F32" s="58"/>
      <c r="G32" s="4" t="n">
        <f aca="false">(A32-A31)*1000</f>
        <v>15000</v>
      </c>
      <c r="H32" s="35" t="n">
        <f aca="false">I32</f>
        <v>46105.1850693287</v>
      </c>
      <c r="I32" s="36" t="n">
        <f aca="false">I31+J31*((G32/1000)*K31)</f>
        <v>46105.1850694069</v>
      </c>
      <c r="J32" s="40" t="n">
        <v>6.5</v>
      </c>
      <c r="K32" s="7" t="n">
        <v>0.000694444439432118</v>
      </c>
      <c r="L32" s="39" t="n">
        <f aca="false">H32</f>
        <v>46105.1850693287</v>
      </c>
      <c r="M32" s="29"/>
    </row>
    <row r="33" customFormat="false" ht="13.5" hidden="false" customHeight="true" outlineLevel="0" collapsed="false">
      <c r="A33" s="41" t="s">
        <v>76</v>
      </c>
      <c r="B33" s="42" t="s">
        <v>77</v>
      </c>
      <c r="C33" s="43"/>
      <c r="D33" s="42"/>
      <c r="E33" s="44"/>
      <c r="F33" s="43"/>
      <c r="G33" s="4" t="n">
        <f aca="false">(A33-A32)*1000</f>
        <v>16000</v>
      </c>
      <c r="H33" s="35" t="n">
        <f aca="false">I33</f>
        <v>46105.2572915509</v>
      </c>
      <c r="I33" s="36" t="n">
        <f aca="false">I32+J32*((G33/1000)*K32)</f>
        <v>46105.2572916286</v>
      </c>
      <c r="J33" s="40" t="n">
        <v>6.5</v>
      </c>
      <c r="K33" s="7" t="n">
        <v>0.000694444439432118</v>
      </c>
      <c r="L33" s="39" t="n">
        <f aca="false">H33</f>
        <v>46105.2572915509</v>
      </c>
      <c r="M33" s="29"/>
    </row>
    <row r="34" customFormat="false" ht="13.5" hidden="false" customHeight="true" outlineLevel="0" collapsed="false">
      <c r="A34" s="41" t="s">
        <v>78</v>
      </c>
      <c r="B34" s="42" t="s">
        <v>79</v>
      </c>
      <c r="C34" s="43"/>
      <c r="D34" s="42"/>
      <c r="E34" s="44"/>
      <c r="F34" s="43"/>
      <c r="G34" s="4" t="n">
        <f aca="false">(A34-A33)*1000</f>
        <v>24000</v>
      </c>
      <c r="H34" s="35" t="n">
        <f aca="false">I34</f>
        <v>46105.3656248843</v>
      </c>
      <c r="I34" s="36" t="n">
        <f aca="false">I33+J33*((G34/1000)*K33)</f>
        <v>46105.3656249612</v>
      </c>
      <c r="J34" s="40" t="n">
        <v>6.5</v>
      </c>
      <c r="K34" s="7" t="n">
        <v>0.000694444439432118</v>
      </c>
      <c r="L34" s="39" t="n">
        <f aca="false">H34</f>
        <v>46105.3656248843</v>
      </c>
      <c r="M34" s="29"/>
    </row>
    <row r="35" customFormat="false" ht="13.5" hidden="false" customHeight="true" outlineLevel="0" collapsed="false">
      <c r="A35" s="41" t="s">
        <v>80</v>
      </c>
      <c r="B35" s="42" t="s">
        <v>81</v>
      </c>
      <c r="C35" s="43"/>
      <c r="D35" s="42"/>
      <c r="E35" s="44"/>
      <c r="F35" s="43"/>
      <c r="G35" s="4" t="n">
        <f aca="false">(A35-A34)*1000</f>
        <v>14000</v>
      </c>
      <c r="H35" s="35" t="n">
        <f aca="false">I35</f>
        <v>46105.4288193287</v>
      </c>
      <c r="I35" s="36" t="n">
        <f aca="false">I34+J34*((G35/1000)*K34)</f>
        <v>46105.4288194052</v>
      </c>
      <c r="J35" s="40" t="n">
        <v>6.5</v>
      </c>
      <c r="K35" s="7" t="n">
        <v>0.000694444439432118</v>
      </c>
      <c r="L35" s="39" t="n">
        <f aca="false">H35</f>
        <v>46105.4288193287</v>
      </c>
      <c r="M35" s="61"/>
    </row>
    <row r="36" customFormat="false" ht="13.5" hidden="false" customHeight="true" outlineLevel="0" collapsed="false">
      <c r="A36" s="41" t="s">
        <v>82</v>
      </c>
      <c r="B36" s="42" t="s">
        <v>83</v>
      </c>
      <c r="C36" s="43"/>
      <c r="D36" s="42"/>
      <c r="E36" s="44"/>
      <c r="F36" s="43"/>
      <c r="G36" s="4" t="n">
        <f aca="false">(A36-A35)*1000</f>
        <v>24000</v>
      </c>
      <c r="H36" s="35" t="n">
        <f aca="false">I36</f>
        <v>46105.537152662</v>
      </c>
      <c r="I36" s="36" t="n">
        <f aca="false">I35+J35*((G36/1000)*K35)</f>
        <v>46105.5371527377</v>
      </c>
      <c r="J36" s="40" t="n">
        <v>6.5</v>
      </c>
      <c r="K36" s="7" t="n">
        <v>0.000694444439432118</v>
      </c>
      <c r="L36" s="39" t="n">
        <f aca="false">H36</f>
        <v>46105.537152662</v>
      </c>
    </row>
    <row r="37" customFormat="false" ht="13.5" hidden="false" customHeight="true" outlineLevel="0" collapsed="false">
      <c r="A37" s="31" t="n">
        <v>1092</v>
      </c>
      <c r="B37" s="32" t="s">
        <v>84</v>
      </c>
      <c r="D37" s="32"/>
      <c r="G37" s="4" t="n">
        <f aca="false">(A37-A36)*1000</f>
        <v>12000</v>
      </c>
      <c r="H37" s="35" t="n">
        <f aca="false">I37</f>
        <v>46105.5913193287</v>
      </c>
      <c r="I37" s="36" t="n">
        <f aca="false">I36+J36*((G37/1000)*K36)</f>
        <v>46105.591319404</v>
      </c>
      <c r="J37" s="40" t="n">
        <v>6.5</v>
      </c>
      <c r="K37" s="7" t="n">
        <v>0.000694444439432118</v>
      </c>
      <c r="L37" s="39" t="n">
        <f aca="false">H37</f>
        <v>46105.5913193287</v>
      </c>
    </row>
    <row r="38" customFormat="false" ht="13.5" hidden="false" customHeight="true" outlineLevel="0" collapsed="false">
      <c r="A38" s="31" t="n">
        <v>1102</v>
      </c>
      <c r="B38" s="32" t="s">
        <v>85</v>
      </c>
      <c r="D38" s="32"/>
      <c r="G38" s="4" t="n">
        <f aca="false">(A38-A37)*1000</f>
        <v>10000</v>
      </c>
      <c r="H38" s="35" t="n">
        <f aca="false">I38</f>
        <v>46105.6364582176</v>
      </c>
      <c r="I38" s="36" t="n">
        <f aca="false">I37+J37*((G38/1000)*K37)</f>
        <v>46105.6364582926</v>
      </c>
      <c r="J38" s="40" t="n">
        <v>6.5</v>
      </c>
      <c r="K38" s="7" t="n">
        <v>0.000694444439432118</v>
      </c>
      <c r="L38" s="39" t="n">
        <f aca="false">H38</f>
        <v>46105.6364582176</v>
      </c>
    </row>
    <row r="39" customFormat="false" ht="13.5" hidden="false" customHeight="true" outlineLevel="0" collapsed="false">
      <c r="A39" s="31" t="n">
        <v>1109</v>
      </c>
      <c r="B39" s="32" t="s">
        <v>86</v>
      </c>
      <c r="D39" s="32"/>
      <c r="G39" s="4" t="n">
        <f aca="false">(A39-A38)*1000</f>
        <v>7000</v>
      </c>
      <c r="H39" s="35" t="n">
        <f aca="false">I39</f>
        <v>46105.6680554398</v>
      </c>
      <c r="I39" s="36" t="n">
        <f aca="false">I38+J38*((G39/1000)*K38)</f>
        <v>46105.6680555146</v>
      </c>
      <c r="J39" s="40" t="n">
        <v>6.5</v>
      </c>
      <c r="K39" s="7" t="n">
        <v>0.000694444439432118</v>
      </c>
      <c r="L39" s="39" t="n">
        <f aca="false">H39</f>
        <v>46105.6680554398</v>
      </c>
    </row>
    <row r="40" customFormat="false" ht="13.5" hidden="false" customHeight="true" outlineLevel="0" collapsed="false">
      <c r="A40" s="31" t="n">
        <v>1121</v>
      </c>
      <c r="B40" s="32" t="s">
        <v>87</v>
      </c>
      <c r="D40" s="32"/>
      <c r="G40" s="4" t="n">
        <f aca="false">(A40-A39)*1000</f>
        <v>12000</v>
      </c>
      <c r="H40" s="35" t="n">
        <f aca="false">I40</f>
        <v>46105.7222221065</v>
      </c>
      <c r="I40" s="36" t="n">
        <f aca="false">I39+J39*((G40/1000)*K39)</f>
        <v>46105.7222221808</v>
      </c>
      <c r="J40" s="40" t="n">
        <v>6.5</v>
      </c>
      <c r="K40" s="7" t="n">
        <v>0.000694444439432118</v>
      </c>
      <c r="L40" s="39" t="n">
        <f aca="false">H40</f>
        <v>46105.7222221065</v>
      </c>
    </row>
    <row r="41" customFormat="false" ht="13.5" hidden="false" customHeight="true" outlineLevel="0" collapsed="false">
      <c r="A41" s="31" t="n">
        <v>1129</v>
      </c>
      <c r="B41" s="32" t="s">
        <v>88</v>
      </c>
      <c r="D41" s="32"/>
      <c r="G41" s="4" t="n">
        <f aca="false">(A41-A40)*1000</f>
        <v>8000</v>
      </c>
      <c r="H41" s="35" t="n">
        <f aca="false">I41</f>
        <v>46105.7583332176</v>
      </c>
      <c r="I41" s="36" t="n">
        <f aca="false">I40+J40*((G41/1000)*K40)</f>
        <v>46105.7583332917</v>
      </c>
      <c r="J41" s="40" t="n">
        <v>6.5</v>
      </c>
      <c r="K41" s="7" t="n">
        <v>0.000694444439432118</v>
      </c>
      <c r="L41" s="39" t="n">
        <f aca="false">H41</f>
        <v>46105.7583332176</v>
      </c>
    </row>
    <row r="42" customFormat="false" ht="13.5" hidden="false" customHeight="true" outlineLevel="0" collapsed="false">
      <c r="A42" s="31" t="n">
        <v>1138</v>
      </c>
      <c r="B42" s="32" t="s">
        <v>89</v>
      </c>
      <c r="D42" s="32"/>
      <c r="G42" s="4" t="n">
        <f aca="false">(A42-A41)*1000</f>
        <v>9000</v>
      </c>
      <c r="H42" s="35" t="n">
        <f aca="false">I42</f>
        <v>46105.7989582176</v>
      </c>
      <c r="I42" s="36" t="n">
        <f aca="false">I41+J41*((G42/1000)*K41)</f>
        <v>46105.7989582914</v>
      </c>
      <c r="J42" s="40" t="n">
        <v>6.5</v>
      </c>
      <c r="K42" s="7" t="n">
        <v>0.000694444439432118</v>
      </c>
      <c r="L42" s="39" t="n">
        <f aca="false">H42</f>
        <v>46105.7989582176</v>
      </c>
    </row>
    <row r="43" customFormat="false" ht="13.5" hidden="false" customHeight="true" outlineLevel="0" collapsed="false">
      <c r="A43" s="31" t="n">
        <v>1144</v>
      </c>
      <c r="B43" s="32" t="s">
        <v>90</v>
      </c>
      <c r="D43" s="32"/>
      <c r="G43" s="4" t="n">
        <f aca="false">(A43-A42)*1000</f>
        <v>6000</v>
      </c>
      <c r="H43" s="35" t="n">
        <f aca="false">I43</f>
        <v>46105.8260415509</v>
      </c>
      <c r="I43" s="36" t="n">
        <f aca="false">I42+J42*((G43/1000)*K42)</f>
        <v>46105.8260416245</v>
      </c>
      <c r="J43" s="40" t="n">
        <v>6.5</v>
      </c>
      <c r="K43" s="7" t="n">
        <v>0.000694444439432118</v>
      </c>
      <c r="L43" s="39" t="n">
        <f aca="false">H43</f>
        <v>46105.8260415509</v>
      </c>
    </row>
    <row r="44" customFormat="false" ht="13.5" hidden="false" customHeight="true" outlineLevel="0" collapsed="false">
      <c r="A44" s="31" t="n">
        <v>1147</v>
      </c>
      <c r="B44" s="32" t="s">
        <v>91</v>
      </c>
      <c r="D44" s="32"/>
      <c r="G44" s="4" t="n">
        <f aca="false">(A44-A43)*1000</f>
        <v>3000</v>
      </c>
      <c r="H44" s="35" t="n">
        <f aca="false">I44</f>
        <v>46105.8395832176</v>
      </c>
      <c r="I44" s="36" t="n">
        <f aca="false">I43+J43*((G44/1000)*K43)</f>
        <v>46105.8395832911</v>
      </c>
      <c r="J44" s="40" t="n">
        <v>6.5</v>
      </c>
      <c r="K44" s="7" t="n">
        <v>0.000694444439432118</v>
      </c>
      <c r="L44" s="39" t="n">
        <f aca="false">H44</f>
        <v>46105.8395832176</v>
      </c>
    </row>
    <row r="45" customFormat="false" ht="13.5" hidden="false" customHeight="true" outlineLevel="0" collapsed="false">
      <c r="A45" s="31" t="n">
        <v>1154</v>
      </c>
      <c r="B45" s="32" t="s">
        <v>92</v>
      </c>
      <c r="D45" s="32"/>
      <c r="G45" s="4" t="n">
        <f aca="false">(A45-A44)*1000</f>
        <v>7000</v>
      </c>
      <c r="H45" s="35" t="n">
        <f aca="false">I45</f>
        <v>46105.8711804398</v>
      </c>
      <c r="I45" s="36" t="n">
        <f aca="false">I44+J44*((G45/1000)*K44)</f>
        <v>46105.8711805131</v>
      </c>
      <c r="J45" s="40" t="n">
        <v>6.5</v>
      </c>
      <c r="K45" s="7" t="n">
        <v>0.000694444439432118</v>
      </c>
      <c r="L45" s="39" t="n">
        <f aca="false">H45</f>
        <v>46105.8711804398</v>
      </c>
    </row>
    <row r="46" customFormat="false" ht="13.5" hidden="false" customHeight="true" outlineLevel="0" collapsed="false">
      <c r="A46" s="31" t="n">
        <v>1172</v>
      </c>
      <c r="B46" s="32" t="s">
        <v>93</v>
      </c>
      <c r="D46" s="32"/>
      <c r="G46" s="4" t="n">
        <f aca="false">(A46-A45)*1000</f>
        <v>18000</v>
      </c>
      <c r="H46" s="35" t="n">
        <f aca="false">I46</f>
        <v>46105.9524304398</v>
      </c>
      <c r="I46" s="36" t="n">
        <f aca="false">I45+J45*((G46/1000)*K45)</f>
        <v>46105.9524305125</v>
      </c>
      <c r="J46" s="40" t="n">
        <v>6.5</v>
      </c>
      <c r="K46" s="7" t="n">
        <v>0.000694444439432118</v>
      </c>
      <c r="L46" s="39" t="n">
        <f aca="false">H46</f>
        <v>46105.9524304398</v>
      </c>
    </row>
    <row r="47" customFormat="false" ht="13.5" hidden="false" customHeight="true" outlineLevel="0" collapsed="false">
      <c r="A47" s="31" t="n">
        <v>1177</v>
      </c>
      <c r="B47" s="32" t="s">
        <v>94</v>
      </c>
      <c r="D47" s="32"/>
      <c r="G47" s="4" t="n">
        <f aca="false">(A47-A46)*1000</f>
        <v>5000</v>
      </c>
      <c r="H47" s="35" t="n">
        <f aca="false">I47</f>
        <v>46105.9749998843</v>
      </c>
      <c r="I47" s="36" t="n">
        <f aca="false">I46+J46*((G47/1000)*K46)</f>
        <v>46105.9749999568</v>
      </c>
      <c r="J47" s="40" t="n">
        <v>6.5</v>
      </c>
      <c r="K47" s="7" t="n">
        <v>0.000694444439432118</v>
      </c>
      <c r="L47" s="39" t="n">
        <f aca="false">H47</f>
        <v>46105.9749998843</v>
      </c>
    </row>
    <row r="48" customFormat="false" ht="13.5" hidden="false" customHeight="true" outlineLevel="0" collapsed="false">
      <c r="A48" s="31" t="n">
        <v>1185</v>
      </c>
      <c r="B48" s="32" t="s">
        <v>95</v>
      </c>
      <c r="D48" s="32"/>
      <c r="G48" s="4" t="n">
        <f aca="false">(A48-A47)*1000</f>
        <v>8000</v>
      </c>
      <c r="H48" s="35" t="n">
        <f aca="false">I48</f>
        <v>46106.0111109954</v>
      </c>
      <c r="I48" s="36" t="n">
        <f aca="false">I47+J47*((G48/1000)*K47)</f>
        <v>46106.0111110676</v>
      </c>
      <c r="J48" s="40" t="n">
        <v>6.5</v>
      </c>
      <c r="K48" s="7" t="n">
        <v>0.000694444439432118</v>
      </c>
      <c r="L48" s="39" t="n">
        <f aca="false">H48</f>
        <v>46106.0111109954</v>
      </c>
    </row>
    <row r="49" customFormat="false" ht="13.5" hidden="false" customHeight="true" outlineLevel="0" collapsed="false">
      <c r="A49" s="31" t="n">
        <v>1191</v>
      </c>
      <c r="B49" s="32" t="s">
        <v>96</v>
      </c>
      <c r="D49" s="32"/>
      <c r="G49" s="4" t="n">
        <f aca="false">(A49-A48)*1000</f>
        <v>6000</v>
      </c>
      <c r="H49" s="35" t="n">
        <f aca="false">I49</f>
        <v>46106.0381943287</v>
      </c>
      <c r="I49" s="36" t="n">
        <f aca="false">I48+J48*((G49/1000)*K48)</f>
        <v>46106.0381944008</v>
      </c>
      <c r="J49" s="40" t="n">
        <v>6.5</v>
      </c>
      <c r="K49" s="7" t="n">
        <v>0.000694444439432118</v>
      </c>
      <c r="L49" s="39" t="n">
        <f aca="false">H49</f>
        <v>46106.0381943287</v>
      </c>
    </row>
    <row r="50" customFormat="false" ht="13.5" hidden="false" customHeight="true" outlineLevel="0" collapsed="false">
      <c r="A50" s="31" t="n">
        <v>1195</v>
      </c>
      <c r="B50" s="32" t="s">
        <v>97</v>
      </c>
      <c r="D50" s="32"/>
      <c r="G50" s="4" t="n">
        <f aca="false">(A50-A49)*1000</f>
        <v>4000</v>
      </c>
      <c r="H50" s="35" t="n">
        <f aca="false">I50</f>
        <v>46106.0562498843</v>
      </c>
      <c r="I50" s="36" t="n">
        <f aca="false">I49+J49*((G50/1000)*K49)</f>
        <v>46106.0562499562</v>
      </c>
      <c r="J50" s="40" t="n">
        <v>6.5</v>
      </c>
      <c r="K50" s="7" t="n">
        <v>0.000694444439432118</v>
      </c>
      <c r="L50" s="39" t="n">
        <f aca="false">H50</f>
        <v>46106.0562498843</v>
      </c>
    </row>
    <row r="51" customFormat="false" ht="13.5" hidden="false" customHeight="true" outlineLevel="0" collapsed="false">
      <c r="A51" s="31" t="n">
        <v>1198</v>
      </c>
      <c r="B51" s="32" t="s">
        <v>98</v>
      </c>
      <c r="D51" s="32"/>
      <c r="G51" s="4" t="n">
        <f aca="false">(A51-A50)*1000</f>
        <v>3000</v>
      </c>
      <c r="H51" s="35" t="n">
        <f aca="false">I51</f>
        <v>46106.0697915509</v>
      </c>
      <c r="I51" s="36" t="n">
        <f aca="false">I50+J50*((G51/1000)*K50)</f>
        <v>46106.0697916227</v>
      </c>
      <c r="J51" s="40" t="n">
        <v>6.5</v>
      </c>
      <c r="K51" s="7" t="n">
        <v>0.000694444439432118</v>
      </c>
      <c r="L51" s="39" t="n">
        <f aca="false">H51</f>
        <v>46106.0697915509</v>
      </c>
    </row>
    <row r="52" customFormat="false" ht="13.5" hidden="false" customHeight="true" outlineLevel="0" collapsed="false">
      <c r="A52" s="31" t="n">
        <v>1210</v>
      </c>
      <c r="B52" s="32" t="s">
        <v>99</v>
      </c>
      <c r="D52" s="32"/>
      <c r="G52" s="4" t="n">
        <f aca="false">(A52-A51)*1000</f>
        <v>12000</v>
      </c>
      <c r="H52" s="35" t="n">
        <f aca="false">I52</f>
        <v>46106.1239582176</v>
      </c>
      <c r="I52" s="36" t="n">
        <f aca="false">I51+J51*((G52/1000)*K51)</f>
        <v>46106.123958289</v>
      </c>
      <c r="J52" s="40" t="n">
        <v>6.5</v>
      </c>
      <c r="K52" s="7" t="n">
        <v>0.000694444439432118</v>
      </c>
      <c r="L52" s="39" t="n">
        <f aca="false">H52</f>
        <v>46106.1239582176</v>
      </c>
    </row>
    <row r="53" customFormat="false" ht="13.5" hidden="false" customHeight="true" outlineLevel="0" collapsed="false">
      <c r="A53" s="31" t="n">
        <v>1218</v>
      </c>
      <c r="B53" s="32" t="s">
        <v>100</v>
      </c>
      <c r="D53" s="32"/>
      <c r="G53" s="4" t="n">
        <f aca="false">(A53-A52)*1000</f>
        <v>8000</v>
      </c>
      <c r="H53" s="35" t="n">
        <f aca="false">I53</f>
        <v>46106.1600693287</v>
      </c>
      <c r="I53" s="36" t="n">
        <f aca="false">I52+J52*((G53/1000)*K52)</f>
        <v>46106.1600693999</v>
      </c>
      <c r="J53" s="40" t="n">
        <v>6.5</v>
      </c>
      <c r="K53" s="7" t="n">
        <v>0.000694444439432118</v>
      </c>
      <c r="L53" s="39" t="n">
        <f aca="false">H53</f>
        <v>46106.1600693287</v>
      </c>
    </row>
    <row r="54" customFormat="false" ht="13.5" hidden="false" customHeight="true" outlineLevel="0" collapsed="false">
      <c r="A54" s="31" t="n">
        <v>1229</v>
      </c>
      <c r="B54" s="32" t="s">
        <v>101</v>
      </c>
      <c r="D54" s="32"/>
      <c r="G54" s="4" t="n">
        <f aca="false">(A54-A53)*1000</f>
        <v>11000</v>
      </c>
      <c r="H54" s="35" t="n">
        <f aca="false">I54</f>
        <v>46106.2097221065</v>
      </c>
      <c r="I54" s="36" t="n">
        <f aca="false">I53+J53*((G54/1000)*K53)</f>
        <v>46106.2097221773</v>
      </c>
      <c r="J54" s="40" t="n">
        <v>6.5</v>
      </c>
      <c r="K54" s="7" t="n">
        <v>0.000694444439432118</v>
      </c>
      <c r="L54" s="39" t="n">
        <f aca="false">H54</f>
        <v>46106.2097221065</v>
      </c>
    </row>
    <row r="55" customFormat="false" ht="13.5" hidden="false" customHeight="true" outlineLevel="0" collapsed="false">
      <c r="A55" s="56" t="s">
        <v>102</v>
      </c>
      <c r="B55" s="57" t="s">
        <v>103</v>
      </c>
      <c r="C55" s="58"/>
      <c r="D55" s="60"/>
      <c r="E55" s="60"/>
      <c r="F55" s="58"/>
      <c r="G55" s="4" t="n">
        <f aca="false">(A55-A54)*1000</f>
        <v>3000</v>
      </c>
      <c r="H55" s="35" t="n">
        <f aca="false">I55</f>
        <v>46106.2232637731</v>
      </c>
      <c r="I55" s="36" t="n">
        <f aca="false">I54+J54*((G55/1000)*K54)</f>
        <v>46106.2232638438</v>
      </c>
      <c r="J55" s="40" t="n">
        <v>6.5</v>
      </c>
      <c r="K55" s="7" t="n">
        <v>0.000694444439432118</v>
      </c>
      <c r="L55" s="39" t="n">
        <f aca="false">H55</f>
        <v>46106.2232637731</v>
      </c>
    </row>
    <row r="56" customFormat="false" ht="13.5" hidden="false" customHeight="true" outlineLevel="0" collapsed="false">
      <c r="A56" s="56" t="s">
        <v>104</v>
      </c>
      <c r="B56" s="57" t="s">
        <v>105</v>
      </c>
      <c r="C56" s="58"/>
      <c r="D56" s="60"/>
      <c r="E56" s="60"/>
      <c r="F56" s="58"/>
      <c r="G56" s="4" t="n">
        <f aca="false">(A56-A55)*1000</f>
        <v>17000</v>
      </c>
      <c r="H56" s="35" t="n">
        <f aca="false">I56</f>
        <v>46106.2999998843</v>
      </c>
      <c r="I56" s="36" t="n">
        <f aca="false">I55+J55*((G56/1000)*K55)</f>
        <v>46106.2999999544</v>
      </c>
      <c r="J56" s="40" t="n">
        <v>6.5</v>
      </c>
      <c r="K56" s="7" t="n">
        <v>0.000694444439432118</v>
      </c>
      <c r="L56" s="39" t="n">
        <f aca="false">H56</f>
        <v>46106.2999998843</v>
      </c>
    </row>
    <row r="57" customFormat="false" ht="13.5" hidden="false" customHeight="true" outlineLevel="0" collapsed="false">
      <c r="A57" s="56" t="s">
        <v>106</v>
      </c>
      <c r="B57" s="57" t="s">
        <v>107</v>
      </c>
      <c r="C57" s="58"/>
      <c r="D57" s="60"/>
      <c r="E57" s="60"/>
      <c r="F57" s="58"/>
      <c r="G57" s="4" t="n">
        <f aca="false">(A57-A56)*1000</f>
        <v>21000</v>
      </c>
      <c r="H57" s="35" t="n">
        <f aca="false">I57</f>
        <v>46106.3947915509</v>
      </c>
      <c r="I57" s="36" t="n">
        <f aca="false">I56+J56*((G57/1000)*K56)</f>
        <v>46106.3947916204</v>
      </c>
      <c r="J57" s="40" t="n">
        <v>6.5</v>
      </c>
      <c r="K57" s="7" t="n">
        <v>0.000694444439432118</v>
      </c>
      <c r="L57" s="39" t="n">
        <f aca="false">H57</f>
        <v>46106.3947915509</v>
      </c>
    </row>
    <row r="58" customFormat="false" ht="13.5" hidden="false" customHeight="true" outlineLevel="0" collapsed="false">
      <c r="A58" s="56" t="s">
        <v>108</v>
      </c>
      <c r="B58" s="57" t="s">
        <v>109</v>
      </c>
      <c r="C58" s="58"/>
      <c r="D58" s="60"/>
      <c r="E58" s="60"/>
      <c r="F58" s="58"/>
      <c r="G58" s="4" t="n">
        <f aca="false">(A58-A57)*1000</f>
        <v>32000</v>
      </c>
      <c r="H58" s="35" t="n">
        <f aca="false">I58</f>
        <v>46106.5392359954</v>
      </c>
      <c r="I58" s="36" t="n">
        <f aca="false">I57+J57*((G58/1000)*K57)</f>
        <v>46106.5392360638</v>
      </c>
      <c r="J58" s="40" t="n">
        <v>6.5</v>
      </c>
      <c r="K58" s="7" t="n">
        <v>0.000694444439432118</v>
      </c>
      <c r="L58" s="39" t="n">
        <f aca="false">H58</f>
        <v>46106.5392359954</v>
      </c>
    </row>
    <row r="59" customFormat="false" ht="13.5" hidden="false" customHeight="true" outlineLevel="0" collapsed="false">
      <c r="A59" s="56" t="s">
        <v>110</v>
      </c>
      <c r="B59" s="57" t="s">
        <v>111</v>
      </c>
      <c r="C59" s="58"/>
      <c r="D59" s="60"/>
      <c r="E59" s="60"/>
      <c r="F59" s="58"/>
      <c r="G59" s="4" t="n">
        <f aca="false">(A59-A58)*1000</f>
        <v>18000</v>
      </c>
      <c r="H59" s="35" t="n">
        <f aca="false">I59</f>
        <v>46106.6204859954</v>
      </c>
      <c r="I59" s="36" t="n">
        <f aca="false">I58+J58*((G59/1000)*K58)</f>
        <v>46106.6204860632</v>
      </c>
      <c r="J59" s="40" t="n">
        <v>6.5</v>
      </c>
      <c r="K59" s="7" t="n">
        <v>0.000694444439432118</v>
      </c>
      <c r="L59" s="39" t="n">
        <f aca="false">H59</f>
        <v>46106.6204859954</v>
      </c>
    </row>
    <row r="60" customFormat="false" ht="13.5" hidden="false" customHeight="true" outlineLevel="0" collapsed="false">
      <c r="A60" s="56" t="s">
        <v>112</v>
      </c>
      <c r="B60" s="57" t="s">
        <v>113</v>
      </c>
      <c r="C60" s="58"/>
      <c r="D60" s="60"/>
      <c r="E60" s="60"/>
      <c r="F60" s="58"/>
      <c r="G60" s="4" t="n">
        <f aca="false">(A60-A59)*1000</f>
        <v>26000</v>
      </c>
      <c r="H60" s="35" t="n">
        <f aca="false">I60</f>
        <v>46106.7378471065</v>
      </c>
      <c r="I60" s="36" t="n">
        <f aca="false">I59+J59*((G60/1000)*K59)</f>
        <v>46106.7378471735</v>
      </c>
      <c r="J60" s="40" t="n">
        <v>6.5</v>
      </c>
      <c r="K60" s="7" t="n">
        <v>0.000694444439432118</v>
      </c>
      <c r="L60" s="39" t="n">
        <f aca="false">H60</f>
        <v>46106.7378471065</v>
      </c>
    </row>
    <row r="61" customFormat="false" ht="13.5" hidden="false" customHeight="true" outlineLevel="0" collapsed="false">
      <c r="A61" s="56" t="s">
        <v>114</v>
      </c>
      <c r="B61" s="57" t="s">
        <v>115</v>
      </c>
      <c r="C61" s="58"/>
      <c r="D61" s="60"/>
      <c r="E61" s="60"/>
      <c r="F61" s="58"/>
      <c r="G61" s="4" t="n">
        <f aca="false">(A61-A60)*1000</f>
        <v>2000</v>
      </c>
      <c r="H61" s="35" t="n">
        <f aca="false">I61</f>
        <v>46106.7468748843</v>
      </c>
      <c r="I61" s="36" t="n">
        <f aca="false">I60+J60*((G61/1000)*K60)</f>
        <v>46106.7468749512</v>
      </c>
      <c r="J61" s="40" t="n">
        <v>6.5</v>
      </c>
      <c r="K61" s="7" t="n">
        <v>0.000694444439432118</v>
      </c>
      <c r="L61" s="39" t="n">
        <f aca="false">H61</f>
        <v>46106.7468748843</v>
      </c>
    </row>
    <row r="62" customFormat="false" ht="13.5" hidden="false" customHeight="true" outlineLevel="0" collapsed="false">
      <c r="A62" s="56" t="s">
        <v>116</v>
      </c>
      <c r="B62" s="57" t="s">
        <v>117</v>
      </c>
      <c r="C62" s="58"/>
      <c r="D62" s="60"/>
      <c r="E62" s="60"/>
      <c r="F62" s="58"/>
      <c r="G62" s="4" t="n">
        <f aca="false">(A62-A61)*1000</f>
        <v>13000</v>
      </c>
      <c r="H62" s="35" t="n">
        <f aca="false">I62</f>
        <v>46106.8055554398</v>
      </c>
      <c r="I62" s="36" t="n">
        <f aca="false">I61+J61*((G62/1000)*K61)</f>
        <v>46106.8055555063</v>
      </c>
      <c r="J62" s="40" t="n">
        <v>6.5</v>
      </c>
      <c r="K62" s="7" t="n">
        <v>0.000694444439432118</v>
      </c>
      <c r="L62" s="39" t="n">
        <f aca="false">H62</f>
        <v>46106.8055554398</v>
      </c>
    </row>
    <row r="63" customFormat="false" ht="13.5" hidden="false" customHeight="true" outlineLevel="0" collapsed="false">
      <c r="A63" s="62" t="s">
        <v>118</v>
      </c>
      <c r="B63" s="63" t="s">
        <v>119</v>
      </c>
      <c r="C63" s="64"/>
      <c r="D63" s="65"/>
      <c r="E63" s="65"/>
      <c r="F63" s="64"/>
      <c r="G63" s="4" t="n">
        <f aca="false">(A63-A62)*1000</f>
        <v>8000</v>
      </c>
      <c r="H63" s="35" t="n">
        <f aca="false">I63</f>
        <v>46106.8416665509</v>
      </c>
      <c r="I63" s="36" t="n">
        <f aca="false">I62+J62*((G63/1000)*K62)</f>
        <v>46106.8416666172</v>
      </c>
      <c r="J63" s="40" t="n">
        <v>6.5</v>
      </c>
      <c r="K63" s="7" t="n">
        <v>0.000694444439432118</v>
      </c>
      <c r="L63" s="39" t="n">
        <f aca="false">H63</f>
        <v>46106.8416665509</v>
      </c>
    </row>
    <row r="64" customFormat="false" ht="13.5" hidden="false" customHeight="true" outlineLevel="0" collapsed="false">
      <c r="A64" s="62" t="s">
        <v>120</v>
      </c>
      <c r="B64" s="63" t="s">
        <v>121</v>
      </c>
      <c r="C64" s="64"/>
      <c r="D64" s="65"/>
      <c r="E64" s="65"/>
      <c r="F64" s="64"/>
      <c r="G64" s="4" t="n">
        <f aca="false">(A64-A63)*1000</f>
        <v>44000</v>
      </c>
      <c r="H64" s="35" t="n">
        <f aca="false">I64</f>
        <v>46107.040277662</v>
      </c>
      <c r="I64" s="36" t="n">
        <f aca="false">I63+J63*((G64/1000)*K63)</f>
        <v>46107.0402777268</v>
      </c>
      <c r="J64" s="40" t="n">
        <v>6.5</v>
      </c>
      <c r="K64" s="7" t="n">
        <v>0.000694444439432118</v>
      </c>
      <c r="L64" s="39" t="n">
        <f aca="false">H64</f>
        <v>46107.040277662</v>
      </c>
    </row>
    <row r="65" customFormat="false" ht="13.5" hidden="false" customHeight="true" outlineLevel="0" collapsed="false">
      <c r="A65" s="62" t="s">
        <v>122</v>
      </c>
      <c r="B65" s="63" t="s">
        <v>123</v>
      </c>
      <c r="C65" s="64"/>
      <c r="D65" s="65"/>
      <c r="E65" s="65"/>
      <c r="F65" s="64"/>
      <c r="G65" s="4" t="n">
        <f aca="false">(A65-A64)*1000</f>
        <v>47000</v>
      </c>
      <c r="H65" s="35" t="n">
        <f aca="false">I65</f>
        <v>46107.2524304398</v>
      </c>
      <c r="I65" s="36" t="n">
        <f aca="false">I64+J64*((G65/1000)*K64)</f>
        <v>46107.2524305031</v>
      </c>
      <c r="J65" s="40" t="n">
        <v>6.5</v>
      </c>
      <c r="K65" s="7" t="n">
        <v>0.000694444439432118</v>
      </c>
      <c r="L65" s="39" t="n">
        <f aca="false">H65</f>
        <v>46107.2524304398</v>
      </c>
    </row>
    <row r="66" customFormat="false" ht="13.5" hidden="false" customHeight="true" outlineLevel="0" collapsed="false">
      <c r="A66" s="62" t="s">
        <v>124</v>
      </c>
      <c r="B66" s="63" t="s">
        <v>125</v>
      </c>
      <c r="C66" s="64"/>
      <c r="D66" s="65"/>
      <c r="E66" s="65"/>
      <c r="F66" s="64"/>
      <c r="G66" s="4" t="n">
        <f aca="false">(A66-A65)*1000</f>
        <v>27000</v>
      </c>
      <c r="H66" s="35" t="n">
        <f aca="false">I66</f>
        <v>46107.3743054398</v>
      </c>
      <c r="I66" s="36" t="n">
        <f aca="false">I65+J65*((G66/1000)*K65)</f>
        <v>46107.3743055022</v>
      </c>
      <c r="J66" s="40" t="n">
        <v>6.5</v>
      </c>
      <c r="K66" s="7" t="n">
        <v>0.000694444439432118</v>
      </c>
      <c r="L66" s="39" t="n">
        <f aca="false">H66</f>
        <v>46107.3743054398</v>
      </c>
    </row>
    <row r="67" customFormat="false" ht="13.5" hidden="false" customHeight="true" outlineLevel="0" collapsed="false">
      <c r="A67" s="62" t="s">
        <v>126</v>
      </c>
      <c r="B67" s="63" t="s">
        <v>127</v>
      </c>
      <c r="C67" s="64"/>
      <c r="D67" s="65"/>
      <c r="E67" s="65"/>
      <c r="F67" s="64"/>
      <c r="G67" s="4" t="n">
        <f aca="false">(A67-A66)*1000</f>
        <v>41000</v>
      </c>
      <c r="H67" s="35" t="n">
        <f aca="false">I67</f>
        <v>46107.5593748843</v>
      </c>
      <c r="I67" s="36" t="n">
        <f aca="false">I66+J66*((G67/1000)*K66)</f>
        <v>46107.5593749453</v>
      </c>
      <c r="J67" s="40" t="n">
        <v>6.5</v>
      </c>
      <c r="K67" s="7" t="n">
        <v>0.000694444439432118</v>
      </c>
      <c r="L67" s="39" t="n">
        <f aca="false">H67</f>
        <v>46107.5593748843</v>
      </c>
    </row>
    <row r="68" customFormat="false" ht="13.5" hidden="false" customHeight="true" outlineLevel="0" collapsed="false">
      <c r="A68" s="62" t="s">
        <v>128</v>
      </c>
      <c r="B68" s="63" t="s">
        <v>129</v>
      </c>
      <c r="C68" s="64"/>
      <c r="D68" s="65"/>
      <c r="E68" s="65"/>
      <c r="F68" s="64"/>
      <c r="G68" s="4" t="n">
        <f aca="false">(A68-A67)*1000</f>
        <v>28000</v>
      </c>
      <c r="H68" s="35" t="n">
        <f aca="false">I68</f>
        <v>46107.6857637731</v>
      </c>
      <c r="I68" s="36" t="n">
        <f aca="false">I67+J67*((G68/1000)*K67)</f>
        <v>46107.6857638333</v>
      </c>
      <c r="J68" s="40" t="n">
        <v>6.5</v>
      </c>
      <c r="K68" s="7" t="n">
        <v>0.000694444439432118</v>
      </c>
      <c r="L68" s="39" t="n">
        <f aca="false">H68</f>
        <v>46107.6857637731</v>
      </c>
    </row>
    <row r="69" customFormat="false" ht="13.5" hidden="false" customHeight="true" outlineLevel="0" collapsed="false">
      <c r="A69" s="62" t="s">
        <v>130</v>
      </c>
      <c r="B69" s="63" t="s">
        <v>131</v>
      </c>
      <c r="C69" s="64"/>
      <c r="D69" s="65"/>
      <c r="E69" s="65"/>
      <c r="F69" s="64"/>
      <c r="G69" s="4" t="n">
        <f aca="false">(A69-A68)*1000</f>
        <v>25000</v>
      </c>
      <c r="H69" s="35" t="n">
        <f aca="false">I69</f>
        <v>46107.7986109954</v>
      </c>
      <c r="I69" s="36" t="n">
        <f aca="false">I68+J68*((G69/1000)*K68)</f>
        <v>46107.7986110547</v>
      </c>
      <c r="J69" s="40" t="n">
        <v>6.5</v>
      </c>
      <c r="K69" s="7" t="n">
        <v>0.000694444439432118</v>
      </c>
      <c r="L69" s="39" t="n">
        <f aca="false">H69</f>
        <v>46107.7986109954</v>
      </c>
    </row>
    <row r="70" customFormat="false" ht="13.5" hidden="false" customHeight="true" outlineLevel="0" collapsed="false">
      <c r="A70" s="46" t="s">
        <v>132</v>
      </c>
      <c r="B70" s="47" t="s">
        <v>133</v>
      </c>
      <c r="C70" s="48"/>
      <c r="D70" s="50"/>
      <c r="E70" s="50"/>
      <c r="F70" s="48"/>
      <c r="G70" s="4" t="n">
        <f aca="false">(A70-A69)*1000</f>
        <v>36000</v>
      </c>
      <c r="H70" s="35" t="n">
        <f aca="false">I70</f>
        <v>46107.9611109954</v>
      </c>
      <c r="I70" s="36" t="n">
        <f aca="false">I69+J69*((G70/1000)*K69)</f>
        <v>46107.9611110535</v>
      </c>
      <c r="J70" s="40" t="n">
        <v>6.5</v>
      </c>
      <c r="K70" s="7" t="n">
        <v>0.000694444439432118</v>
      </c>
      <c r="L70" s="39" t="n">
        <f aca="false">H70</f>
        <v>46107.9611109954</v>
      </c>
    </row>
    <row r="71" customFormat="false" ht="13.5" hidden="false" customHeight="true" outlineLevel="0" collapsed="false">
      <c r="A71" s="66" t="s">
        <v>134</v>
      </c>
      <c r="B71" s="67" t="s">
        <v>135</v>
      </c>
      <c r="C71" s="68"/>
      <c r="D71" s="69"/>
      <c r="E71" s="69"/>
      <c r="F71" s="68"/>
      <c r="G71" s="4" t="n">
        <f aca="false">(A71-A70)*1000</f>
        <v>49000</v>
      </c>
      <c r="H71" s="35" t="n">
        <f aca="false">I71</f>
        <v>46108.1822915509</v>
      </c>
      <c r="I71" s="36" t="n">
        <f aca="false">I70+J70*((G71/1000)*K70)</f>
        <v>46108.1822916074</v>
      </c>
      <c r="J71" s="40" t="n">
        <v>6.5</v>
      </c>
      <c r="K71" s="7" t="n">
        <v>0.000694444439432118</v>
      </c>
      <c r="L71" s="39" t="n">
        <f aca="false">H71</f>
        <v>46108.1822915509</v>
      </c>
    </row>
    <row r="72" customFormat="false" ht="13.5" hidden="false" customHeight="true" outlineLevel="0" collapsed="false">
      <c r="A72" s="66" t="s">
        <v>136</v>
      </c>
      <c r="B72" s="67" t="s">
        <v>137</v>
      </c>
      <c r="C72" s="68"/>
      <c r="D72" s="69"/>
      <c r="E72" s="69"/>
      <c r="F72" s="68"/>
      <c r="G72" s="4" t="n">
        <f aca="false">(A72-A71)*1000</f>
        <v>32000</v>
      </c>
      <c r="H72" s="35" t="n">
        <f aca="false">I72</f>
        <v>46108.3267359954</v>
      </c>
      <c r="I72" s="36" t="n">
        <f aca="false">I71+J71*((G72/1000)*K71)</f>
        <v>46108.3267360509</v>
      </c>
      <c r="J72" s="40" t="n">
        <v>6.5</v>
      </c>
      <c r="K72" s="7" t="n">
        <v>0.000694444439432118</v>
      </c>
      <c r="L72" s="39" t="n">
        <f aca="false">H72</f>
        <v>46108.3267359954</v>
      </c>
    </row>
    <row r="73" customFormat="false" ht="13.5" hidden="false" customHeight="true" outlineLevel="0" collapsed="false">
      <c r="A73" s="46" t="s">
        <v>138</v>
      </c>
      <c r="B73" s="47" t="s">
        <v>139</v>
      </c>
      <c r="C73" s="48"/>
      <c r="D73" s="50"/>
      <c r="E73" s="50"/>
      <c r="F73" s="48"/>
      <c r="G73" s="4" t="n">
        <f aca="false">(A73-A72)*1000</f>
        <v>31000</v>
      </c>
      <c r="H73" s="35" t="n">
        <f aca="false">I73</f>
        <v>46108.4666665509</v>
      </c>
      <c r="I73" s="36" t="n">
        <f aca="false">I72+J72*((G73/1000)*K72)</f>
        <v>46108.4666666054</v>
      </c>
      <c r="J73" s="40" t="n">
        <v>6.5</v>
      </c>
      <c r="K73" s="7" t="n">
        <v>0.000694444439432118</v>
      </c>
      <c r="L73" s="39" t="n">
        <f aca="false">H73</f>
        <v>46108.4666665509</v>
      </c>
    </row>
    <row r="74" customFormat="false" ht="13.5" hidden="false" customHeight="true" outlineLevel="0" collapsed="false">
      <c r="A74" s="46" t="s">
        <v>140</v>
      </c>
      <c r="B74" s="47" t="s">
        <v>141</v>
      </c>
      <c r="C74" s="48"/>
      <c r="D74" s="50"/>
      <c r="E74" s="50"/>
      <c r="F74" s="48"/>
      <c r="G74" s="4" t="n">
        <f aca="false">(A74-A73)*1000</f>
        <v>31000</v>
      </c>
      <c r="H74" s="35" t="n">
        <f aca="false">I74</f>
        <v>46108.6065971065</v>
      </c>
      <c r="I74" s="36" t="n">
        <f aca="false">I73+J73*((G74/1000)*K73)</f>
        <v>46108.60659716</v>
      </c>
      <c r="J74" s="40" t="n">
        <v>6.5</v>
      </c>
      <c r="K74" s="7" t="n">
        <v>0.000694444439432118</v>
      </c>
      <c r="L74" s="39" t="n">
        <f aca="false">H74</f>
        <v>46108.6065971065</v>
      </c>
    </row>
    <row r="75" customFormat="false" ht="13.5" hidden="false" customHeight="true" outlineLevel="0" collapsed="false">
      <c r="A75" s="46" t="s">
        <v>142</v>
      </c>
      <c r="B75" s="47" t="s">
        <v>143</v>
      </c>
      <c r="C75" s="48"/>
      <c r="D75" s="50"/>
      <c r="E75" s="50"/>
      <c r="F75" s="48"/>
      <c r="G75" s="4" t="n">
        <f aca="false">(A75-A74)*1000</f>
        <v>23000</v>
      </c>
      <c r="H75" s="35" t="n">
        <f aca="false">I75</f>
        <v>46108.7104165509</v>
      </c>
      <c r="I75" s="36" t="n">
        <f aca="false">I74+J74*((G75/1000)*K74)</f>
        <v>46108.7104166036</v>
      </c>
      <c r="J75" s="40" t="n">
        <v>6.5</v>
      </c>
      <c r="K75" s="7" t="n">
        <v>0.000694444439432118</v>
      </c>
      <c r="L75" s="39" t="n">
        <f aca="false">H75</f>
        <v>46108.7104165509</v>
      </c>
    </row>
    <row r="76" customFormat="false" ht="13.5" hidden="false" customHeight="true" outlineLevel="0" collapsed="false">
      <c r="A76" s="46" t="s">
        <v>144</v>
      </c>
      <c r="B76" s="47" t="s">
        <v>145</v>
      </c>
      <c r="C76" s="48"/>
      <c r="D76" s="50"/>
      <c r="E76" s="50"/>
      <c r="F76" s="48"/>
      <c r="G76" s="4" t="n">
        <f aca="false">(A76-A75)*1000</f>
        <v>25000</v>
      </c>
      <c r="H76" s="35" t="n">
        <f aca="false">I76</f>
        <v>46108.8232637731</v>
      </c>
      <c r="I76" s="36" t="n">
        <f aca="false">I75+J75*((G76/1000)*K75)</f>
        <v>46108.8232638251</v>
      </c>
      <c r="J76" s="40" t="n">
        <v>6.5</v>
      </c>
      <c r="K76" s="7" t="n">
        <v>0.000694444439432118</v>
      </c>
      <c r="L76" s="39" t="n">
        <f aca="false">H76</f>
        <v>46108.8232637731</v>
      </c>
    </row>
    <row r="77" customFormat="false" ht="13.5" hidden="false" customHeight="true" outlineLevel="0" collapsed="false">
      <c r="A77" s="46" t="s">
        <v>146</v>
      </c>
      <c r="B77" s="47" t="s">
        <v>147</v>
      </c>
      <c r="C77" s="48"/>
      <c r="D77" s="50"/>
      <c r="E77" s="50"/>
      <c r="F77" s="48"/>
      <c r="G77" s="4" t="n">
        <f aca="false">(A77-A76)*1000</f>
        <v>33000</v>
      </c>
      <c r="H77" s="35" t="n">
        <f aca="false">I77</f>
        <v>46108.9722221065</v>
      </c>
      <c r="I77" s="36" t="n">
        <f aca="false">I76+J76*((G77/1000)*K76)</f>
        <v>46108.9722221573</v>
      </c>
      <c r="J77" s="40" t="n">
        <v>6.5</v>
      </c>
      <c r="K77" s="7" t="n">
        <v>0.000694444439432118</v>
      </c>
      <c r="L77" s="39" t="n">
        <f aca="false">H77</f>
        <v>46108.9722221065</v>
      </c>
      <c r="M77" s="29" t="s">
        <v>148</v>
      </c>
    </row>
    <row r="78" customFormat="false" ht="13.5" hidden="false" customHeight="true" outlineLevel="0" collapsed="false">
      <c r="A78" s="56" t="s">
        <v>149</v>
      </c>
      <c r="B78" s="57" t="s">
        <v>150</v>
      </c>
      <c r="C78" s="58"/>
      <c r="D78" s="60"/>
      <c r="E78" s="60"/>
      <c r="F78" s="58"/>
      <c r="G78" s="4" t="n">
        <f aca="false">(A78-A77)*1000</f>
        <v>28000</v>
      </c>
      <c r="H78" s="35" t="n">
        <f aca="false">I78</f>
        <v>46109.0986109954</v>
      </c>
      <c r="I78" s="36" t="n">
        <f aca="false">I77+J77*((G78/1000)*K77)</f>
        <v>46109.0986110453</v>
      </c>
      <c r="J78" s="40" t="n">
        <v>6.5</v>
      </c>
      <c r="K78" s="7" t="n">
        <v>0.000694444439432118</v>
      </c>
      <c r="L78" s="39" t="n">
        <f aca="false">H78</f>
        <v>46109.0986109954</v>
      </c>
    </row>
    <row r="79" customFormat="false" ht="13.5" hidden="false" customHeight="true" outlineLevel="0" collapsed="false">
      <c r="A79" s="56" t="s">
        <v>151</v>
      </c>
      <c r="B79" s="57" t="s">
        <v>152</v>
      </c>
      <c r="C79" s="58"/>
      <c r="D79" s="60"/>
      <c r="E79" s="60"/>
      <c r="F79" s="58"/>
      <c r="G79" s="4" t="n">
        <f aca="false">(A79-A78)*1000</f>
        <v>65000</v>
      </c>
      <c r="H79" s="35" t="n">
        <f aca="false">I79</f>
        <v>46109.3920137732</v>
      </c>
      <c r="I79" s="36" t="n">
        <f aca="false">I78+J78*((G79/1000)*K78)</f>
        <v>46109.3920138209</v>
      </c>
      <c r="J79" s="40" t="n">
        <v>6.5</v>
      </c>
      <c r="K79" s="7" t="n">
        <v>0.000694444439432118</v>
      </c>
      <c r="L79" s="39" t="n">
        <f aca="false">H79</f>
        <v>46109.3920137732</v>
      </c>
    </row>
    <row r="80" customFormat="false" ht="13.5" hidden="false" customHeight="true" outlineLevel="0" collapsed="false">
      <c r="A80" s="56" t="s">
        <v>153</v>
      </c>
      <c r="B80" s="57" t="s">
        <v>154</v>
      </c>
      <c r="C80" s="58"/>
      <c r="D80" s="60"/>
      <c r="E80" s="60"/>
      <c r="F80" s="58"/>
      <c r="G80" s="4" t="n">
        <f aca="false">(A80-A79)*1000</f>
        <v>8000</v>
      </c>
      <c r="H80" s="35" t="n">
        <f aca="false">I80</f>
        <v>46109.4281248843</v>
      </c>
      <c r="I80" s="36" t="n">
        <f aca="false">I79+J79*((G80/1000)*K79)</f>
        <v>46109.4281249318</v>
      </c>
      <c r="J80" s="40" t="n">
        <v>6.5</v>
      </c>
      <c r="K80" s="7" t="n">
        <v>0.000694444439432118</v>
      </c>
      <c r="L80" s="39" t="n">
        <f aca="false">H80</f>
        <v>46109.4281248843</v>
      </c>
    </row>
    <row r="81" customFormat="false" ht="13.5" hidden="false" customHeight="true" outlineLevel="0" collapsed="false">
      <c r="A81" s="56" t="s">
        <v>155</v>
      </c>
      <c r="B81" s="57" t="s">
        <v>156</v>
      </c>
      <c r="C81" s="58"/>
      <c r="D81" s="60"/>
      <c r="E81" s="60"/>
      <c r="F81" s="58"/>
      <c r="G81" s="4" t="n">
        <f aca="false">(A81-A80)*1000</f>
        <v>43000</v>
      </c>
      <c r="H81" s="35" t="n">
        <f aca="false">I81</f>
        <v>46109.6222221065</v>
      </c>
      <c r="I81" s="36" t="n">
        <f aca="false">I80+J80*((G81/1000)*K80)</f>
        <v>46109.6222221526</v>
      </c>
      <c r="J81" s="40" t="n">
        <v>6.5</v>
      </c>
      <c r="K81" s="7" t="n">
        <v>0.000694444439432118</v>
      </c>
      <c r="L81" s="39" t="n">
        <f aca="false">H81</f>
        <v>46109.6222221065</v>
      </c>
    </row>
    <row r="82" customFormat="false" ht="13.5" hidden="false" customHeight="true" outlineLevel="0" collapsed="false">
      <c r="A82" s="56" t="s">
        <v>157</v>
      </c>
      <c r="B82" s="57" t="s">
        <v>158</v>
      </c>
      <c r="C82" s="58"/>
      <c r="D82" s="60"/>
      <c r="E82" s="60"/>
      <c r="F82" s="58"/>
      <c r="G82" s="4" t="n">
        <f aca="false">(A82-A81)*1000</f>
        <v>26000</v>
      </c>
      <c r="H82" s="35" t="n">
        <f aca="false">I82</f>
        <v>46109.7395832176</v>
      </c>
      <c r="I82" s="36" t="n">
        <f aca="false">I81+J81*((G82/1000)*K81)</f>
        <v>46109.7395832629</v>
      </c>
      <c r="J82" s="40" t="n">
        <v>6.5</v>
      </c>
      <c r="K82" s="7" t="n">
        <v>0.000694444439432118</v>
      </c>
      <c r="L82" s="39" t="n">
        <f aca="false">H82</f>
        <v>46109.7395832176</v>
      </c>
    </row>
    <row r="83" customFormat="false" ht="13.5" hidden="false" customHeight="true" outlineLevel="0" collapsed="false">
      <c r="A83" s="56" t="s">
        <v>159</v>
      </c>
      <c r="B83" s="57" t="s">
        <v>160</v>
      </c>
      <c r="C83" s="58"/>
      <c r="D83" s="60"/>
      <c r="E83" s="60"/>
      <c r="F83" s="58"/>
      <c r="G83" s="4" t="n">
        <f aca="false">(A83-A82)*1000</f>
        <v>31000</v>
      </c>
      <c r="H83" s="35" t="n">
        <f aca="false">I83</f>
        <v>46109.8795137731</v>
      </c>
      <c r="I83" s="36" t="n">
        <f aca="false">I82+J82*((G83/1000)*K82)</f>
        <v>46109.8795138174</v>
      </c>
      <c r="J83" s="40" t="n">
        <v>6.5</v>
      </c>
      <c r="K83" s="7" t="n">
        <v>0.000694444439432118</v>
      </c>
      <c r="L83" s="39" t="n">
        <f aca="false">H83</f>
        <v>46109.8795137731</v>
      </c>
    </row>
    <row r="84" customFormat="false" ht="13.5" hidden="false" customHeight="true" outlineLevel="0" collapsed="false">
      <c r="A84" s="62" t="s">
        <v>161</v>
      </c>
      <c r="B84" s="63" t="s">
        <v>162</v>
      </c>
      <c r="C84" s="64"/>
      <c r="D84" s="65"/>
      <c r="E84" s="65"/>
      <c r="F84" s="64"/>
      <c r="G84" s="4" t="n">
        <f aca="false">(A84-A83)*1000</f>
        <v>4000</v>
      </c>
      <c r="H84" s="35" t="n">
        <f aca="false">I84</f>
        <v>46109.8975693287</v>
      </c>
      <c r="I84" s="36" t="n">
        <f aca="false">I83+J83*((G84/1000)*K83)</f>
        <v>46109.8975693728</v>
      </c>
      <c r="J84" s="40" t="n">
        <v>6.5</v>
      </c>
      <c r="K84" s="7" t="n">
        <v>0.000694444439432118</v>
      </c>
      <c r="L84" s="39" t="n">
        <f aca="false">H84</f>
        <v>46109.8975693287</v>
      </c>
    </row>
    <row r="85" customFormat="false" ht="13.5" hidden="false" customHeight="true" outlineLevel="0" collapsed="false">
      <c r="A85" s="62" t="s">
        <v>163</v>
      </c>
      <c r="B85" s="63" t="s">
        <v>164</v>
      </c>
      <c r="C85" s="64"/>
      <c r="D85" s="65"/>
      <c r="E85" s="65"/>
      <c r="F85" s="64"/>
      <c r="G85" s="4" t="n">
        <f aca="false">(A85-A84)*1000</f>
        <v>8000</v>
      </c>
      <c r="H85" s="35" t="n">
        <f aca="false">I85</f>
        <v>46109.9336804398</v>
      </c>
      <c r="I85" s="36" t="n">
        <f aca="false">I84+J84*((G85/1000)*K84)</f>
        <v>46109.9336804837</v>
      </c>
      <c r="J85" s="40" t="n">
        <v>6.5</v>
      </c>
      <c r="K85" s="7" t="n">
        <v>0.000694444439432118</v>
      </c>
      <c r="L85" s="39" t="n">
        <f aca="false">H85</f>
        <v>46109.9336804398</v>
      </c>
    </row>
    <row r="86" customFormat="false" ht="13.5" hidden="false" customHeight="true" outlineLevel="0" collapsed="false">
      <c r="A86" s="62" t="s">
        <v>165</v>
      </c>
      <c r="B86" s="63" t="s">
        <v>166</v>
      </c>
      <c r="C86" s="64"/>
      <c r="D86" s="65"/>
      <c r="E86" s="65"/>
      <c r="F86" s="64"/>
      <c r="G86" s="4" t="n">
        <f aca="false">(A86-A85)*1000</f>
        <v>46000</v>
      </c>
      <c r="H86" s="35" t="n">
        <f aca="false">I86</f>
        <v>46110.1413193287</v>
      </c>
      <c r="I86" s="36" t="n">
        <f aca="false">I85+J85*((G86/1000)*K85)</f>
        <v>46110.1413193711</v>
      </c>
      <c r="J86" s="40" t="n">
        <v>6.5</v>
      </c>
      <c r="K86" s="7" t="n">
        <v>0.000694444439432118</v>
      </c>
      <c r="L86" s="39" t="n">
        <f aca="false">H86</f>
        <v>46110.1413193287</v>
      </c>
    </row>
    <row r="87" customFormat="false" ht="13.5" hidden="false" customHeight="true" outlineLevel="0" collapsed="false">
      <c r="A87" s="62" t="s">
        <v>167</v>
      </c>
      <c r="B87" s="63" t="s">
        <v>168</v>
      </c>
      <c r="C87" s="64"/>
      <c r="D87" s="65"/>
      <c r="E87" s="65"/>
      <c r="F87" s="64"/>
      <c r="G87" s="4" t="n">
        <f aca="false">(A87-A86)*1000</f>
        <v>25000</v>
      </c>
      <c r="H87" s="35" t="n">
        <f aca="false">I87</f>
        <v>46110.2541665509</v>
      </c>
      <c r="I87" s="36" t="n">
        <f aca="false">I86+J86*((G87/1000)*K86)</f>
        <v>46110.2541665925</v>
      </c>
      <c r="J87" s="40" t="n">
        <v>6.5</v>
      </c>
      <c r="K87" s="7" t="n">
        <v>0.000694444439432118</v>
      </c>
      <c r="L87" s="39" t="n">
        <f aca="false">H87</f>
        <v>46110.2541665509</v>
      </c>
    </row>
    <row r="88" customFormat="false" ht="13.5" hidden="false" customHeight="true" outlineLevel="0" collapsed="false">
      <c r="A88" s="70" t="s">
        <v>169</v>
      </c>
      <c r="B88" s="71" t="s">
        <v>170</v>
      </c>
      <c r="C88" s="72"/>
      <c r="D88" s="71"/>
      <c r="E88" s="71"/>
      <c r="F88" s="73"/>
      <c r="G88" s="74" t="n">
        <f aca="false">(A88-A87)*1000</f>
        <v>41000</v>
      </c>
      <c r="H88" s="75" t="n">
        <f aca="false">I88</f>
        <v>46110.4392359954</v>
      </c>
      <c r="I88" s="76" t="n">
        <f aca="false">I87+J87*((G88/1000)*K87)</f>
        <v>46110.4392360356</v>
      </c>
      <c r="J88" s="77" t="n">
        <v>6.5</v>
      </c>
      <c r="K88" s="78" t="n">
        <v>0.000694444439432118</v>
      </c>
      <c r="L88" s="79" t="n">
        <f aca="false">H88</f>
        <v>46110.4392359954</v>
      </c>
    </row>
    <row r="89" customFormat="false" ht="13.5" hidden="false" customHeight="true" outlineLevel="0" collapsed="false">
      <c r="A89" s="70"/>
      <c r="B89" s="57"/>
      <c r="C89" s="72"/>
      <c r="D89" s="71"/>
      <c r="E89" s="71"/>
      <c r="F89" s="73"/>
      <c r="G89" s="74"/>
      <c r="H89" s="75"/>
      <c r="I89" s="76"/>
      <c r="J89" s="77"/>
      <c r="K89" s="78"/>
      <c r="L89" s="79"/>
    </row>
    <row r="90" customFormat="false" ht="13.5" hidden="false" customHeight="true" outlineLevel="0" collapsed="false">
      <c r="A90" s="80"/>
      <c r="B90" s="32" t="s">
        <v>171</v>
      </c>
      <c r="C90" s="81" t="s">
        <v>172</v>
      </c>
      <c r="D90" s="32"/>
      <c r="E90" s="33"/>
      <c r="F90" s="82" t="s">
        <v>173</v>
      </c>
      <c r="G90" s="83" t="n">
        <f aca="false">SUM(G2:G89)</f>
        <v>2166000</v>
      </c>
      <c r="H90" s="84"/>
      <c r="I90" s="36"/>
      <c r="L90" s="39" t="n">
        <f aca="false">H90</f>
        <v>0</v>
      </c>
    </row>
  </sheetData>
  <printOptions headings="false" gridLines="false" gridLinesSet="true" horizontalCentered="false" verticalCentered="false"/>
  <pageMargins left="0.7875" right="0.7875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FF"/>
    <pageSetUpPr fitToPage="false"/>
  </sheetPr>
  <dimension ref="A2:AMJ3440"/>
  <sheetViews>
    <sheetView showFormulas="false" showGridLines="true" showRowColHeaders="true" showZeros="true" rightToLeft="false" tabSelected="true" showOutlineSymbols="true" defaultGridColor="true" view="normal" topLeftCell="C1" colorId="64" zoomScale="45" zoomScaleNormal="45" zoomScalePageLayoutView="100" workbookViewId="0">
      <pane xSplit="0" ySplit="4" topLeftCell="B5" activePane="bottomLeft" state="frozen"/>
      <selection pane="topLeft" activeCell="C1" activeCellId="0" sqref="C1"/>
      <selection pane="bottomLeft" activeCell="B1103" activeCellId="0" sqref="B1103"/>
    </sheetView>
  </sheetViews>
  <sheetFormatPr defaultColWidth="11.53515625" defaultRowHeight="22.05" customHeight="true" zeroHeight="false" outlineLevelRow="0" outlineLevelCol="0"/>
  <cols>
    <col collapsed="false" customWidth="true" hidden="false" outlineLevel="0" max="1" min="1" style="85" width="11.29"/>
    <col collapsed="false" customWidth="true" hidden="false" outlineLevel="0" max="2" min="2" style="86" width="56.49"/>
    <col collapsed="false" customWidth="true" hidden="false" outlineLevel="0" max="3" min="3" style="87" width="44.02"/>
    <col collapsed="false" customWidth="true" hidden="false" outlineLevel="0" max="4" min="4" style="88" width="21"/>
    <col collapsed="false" customWidth="true" hidden="false" outlineLevel="0" max="5" min="5" style="89" width="126.49"/>
    <col collapsed="false" customWidth="true" hidden="false" outlineLevel="0" max="6" min="6" style="89" width="188.57"/>
    <col collapsed="false" customWidth="true" hidden="false" outlineLevel="0" max="7" min="7" style="90" width="21"/>
    <col collapsed="false" customWidth="true" hidden="false" outlineLevel="0" max="8" min="8" style="91" width="19.22"/>
    <col collapsed="false" customWidth="true" hidden="false" outlineLevel="0" max="9" min="9" style="92" width="17.71"/>
    <col collapsed="false" customWidth="true" hidden="false" outlineLevel="0" max="10" min="10" style="90" width="17.96"/>
    <col collapsed="false" customWidth="true" hidden="false" outlineLevel="0" max="11" min="11" style="90" width="24.04"/>
    <col collapsed="false" customWidth="true" hidden="false" outlineLevel="0" max="12" min="12" style="93" width="66.49"/>
    <col collapsed="false" customWidth="true" hidden="false" outlineLevel="0" max="13" min="13" style="94" width="35.89"/>
    <col collapsed="false" customWidth="true" hidden="false" outlineLevel="0" max="14" min="14" style="94" width="15.29"/>
    <col collapsed="false" customWidth="true" hidden="false" outlineLevel="0" max="15" min="15" style="94" width="13.86"/>
    <col collapsed="false" customWidth="true" hidden="false" outlineLevel="0" max="16" min="16" style="94" width="14.71"/>
    <col collapsed="false" customWidth="true" hidden="false" outlineLevel="0" max="17" min="17" style="94" width="13.86"/>
    <col collapsed="false" customWidth="true" hidden="false" outlineLevel="0" max="18" min="18" style="94" width="13.71"/>
    <col collapsed="false" customWidth="true" hidden="false" outlineLevel="0" max="19" min="19" style="94" width="20.57"/>
    <col collapsed="false" customWidth="true" hidden="false" outlineLevel="0" max="20" min="20" style="94" width="17.42"/>
    <col collapsed="false" customWidth="false" hidden="false" outlineLevel="0" max="21" min="21" style="95" width="11.57"/>
    <col collapsed="false" customWidth="false" hidden="false" outlineLevel="0" max="22" min="22" style="94" width="11.57"/>
    <col collapsed="false" customWidth="true" hidden="false" outlineLevel="0" max="23" min="23" style="96" width="31.86"/>
    <col collapsed="false" customWidth="true" hidden="false" outlineLevel="0" max="24" min="24" style="94" width="25.59"/>
    <col collapsed="false" customWidth="false" hidden="false" outlineLevel="0" max="25" min="25" style="94" width="11.57"/>
    <col collapsed="false" customWidth="true" hidden="false" outlineLevel="0" max="26" min="26" style="94" width="21.32"/>
    <col collapsed="false" customWidth="true" hidden="false" outlineLevel="0" max="27" min="27" style="94" width="18.02"/>
    <col collapsed="false" customWidth="false" hidden="false" outlineLevel="0" max="1015" min="28" style="94" width="11.57"/>
  </cols>
  <sheetData>
    <row r="2" customFormat="false" ht="22.05" hidden="false" customHeight="false" outlineLevel="0" collapsed="false">
      <c r="B2" s="86" t="s">
        <v>174</v>
      </c>
    </row>
    <row r="4" customFormat="false" ht="32.25" hidden="false" customHeight="true" outlineLevel="0" collapsed="false">
      <c r="A4" s="97" t="s">
        <v>175</v>
      </c>
      <c r="B4" s="98" t="s">
        <v>1</v>
      </c>
      <c r="C4" s="99" t="s">
        <v>176</v>
      </c>
      <c r="D4" s="100" t="s">
        <v>3</v>
      </c>
      <c r="E4" s="99" t="s">
        <v>4</v>
      </c>
      <c r="F4" s="99" t="s">
        <v>177</v>
      </c>
      <c r="G4" s="101" t="s">
        <v>178</v>
      </c>
      <c r="H4" s="102" t="s">
        <v>179</v>
      </c>
      <c r="I4" s="103" t="s">
        <v>180</v>
      </c>
      <c r="J4" s="100" t="s">
        <v>181</v>
      </c>
      <c r="K4" s="104" t="s">
        <v>182</v>
      </c>
      <c r="L4" s="105" t="s">
        <v>183</v>
      </c>
      <c r="M4" s="106" t="s">
        <v>184</v>
      </c>
      <c r="N4" s="107" t="s">
        <v>185</v>
      </c>
      <c r="O4" s="108" t="s">
        <v>186</v>
      </c>
      <c r="P4" s="109" t="s">
        <v>187</v>
      </c>
      <c r="Q4" s="110" t="s">
        <v>188</v>
      </c>
      <c r="R4" s="111" t="s">
        <v>189</v>
      </c>
      <c r="S4" s="112" t="s">
        <v>190</v>
      </c>
      <c r="T4" s="113" t="s">
        <v>191</v>
      </c>
      <c r="U4" s="114"/>
      <c r="V4" s="113"/>
      <c r="W4" s="115" t="s">
        <v>192</v>
      </c>
      <c r="X4" s="116" t="s">
        <v>193</v>
      </c>
      <c r="Y4" s="117"/>
      <c r="Z4" s="117" t="s">
        <v>194</v>
      </c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  <c r="EK4" s="117"/>
      <c r="EL4" s="117"/>
      <c r="EM4" s="117"/>
      <c r="EN4" s="117"/>
      <c r="EO4" s="117"/>
      <c r="EP4" s="117"/>
      <c r="EQ4" s="117"/>
      <c r="ER4" s="117"/>
      <c r="ES4" s="117"/>
      <c r="ET4" s="117"/>
      <c r="EU4" s="117"/>
      <c r="EV4" s="117"/>
      <c r="EW4" s="117"/>
      <c r="EX4" s="117"/>
      <c r="EY4" s="117"/>
      <c r="EZ4" s="117"/>
      <c r="FA4" s="117"/>
      <c r="FB4" s="117"/>
      <c r="FC4" s="117"/>
      <c r="FD4" s="117"/>
      <c r="FE4" s="117"/>
      <c r="FF4" s="117"/>
      <c r="FG4" s="117"/>
      <c r="FH4" s="117"/>
      <c r="FI4" s="117"/>
      <c r="FJ4" s="117"/>
      <c r="FK4" s="117"/>
      <c r="FL4" s="117"/>
      <c r="FM4" s="117"/>
      <c r="FN4" s="117"/>
      <c r="FO4" s="117"/>
      <c r="FP4" s="117"/>
      <c r="FQ4" s="117"/>
      <c r="FR4" s="117"/>
      <c r="FS4" s="117"/>
      <c r="FT4" s="117"/>
      <c r="FU4" s="117"/>
      <c r="FV4" s="117"/>
      <c r="FW4" s="117"/>
      <c r="FX4" s="117"/>
      <c r="FY4" s="117"/>
      <c r="FZ4" s="117"/>
      <c r="GA4" s="117"/>
      <c r="GB4" s="117"/>
      <c r="GC4" s="117"/>
      <c r="GD4" s="117"/>
      <c r="GE4" s="117"/>
      <c r="GF4" s="117"/>
      <c r="GG4" s="117"/>
      <c r="GH4" s="117"/>
      <c r="GI4" s="117"/>
      <c r="GJ4" s="117"/>
      <c r="GK4" s="117"/>
      <c r="GL4" s="117"/>
      <c r="GM4" s="117"/>
      <c r="GN4" s="117"/>
      <c r="GO4" s="117"/>
      <c r="GP4" s="117"/>
      <c r="GQ4" s="117"/>
      <c r="GR4" s="117"/>
      <c r="GS4" s="117"/>
      <c r="GT4" s="117"/>
      <c r="GU4" s="117"/>
      <c r="GV4" s="117"/>
      <c r="GW4" s="117"/>
      <c r="GX4" s="117"/>
      <c r="GY4" s="117"/>
      <c r="GZ4" s="117"/>
      <c r="HA4" s="117"/>
      <c r="HB4" s="117"/>
      <c r="HC4" s="117"/>
      <c r="HD4" s="117"/>
      <c r="HE4" s="117"/>
      <c r="HF4" s="117"/>
      <c r="HG4" s="117"/>
      <c r="HH4" s="117"/>
      <c r="HI4" s="117"/>
      <c r="HJ4" s="117"/>
      <c r="HK4" s="117"/>
      <c r="HL4" s="117"/>
      <c r="HM4" s="117"/>
      <c r="HN4" s="117"/>
      <c r="HO4" s="117"/>
      <c r="HP4" s="117"/>
      <c r="HQ4" s="117"/>
      <c r="HR4" s="117"/>
      <c r="HS4" s="117"/>
      <c r="HT4" s="117"/>
      <c r="HU4" s="117"/>
      <c r="HV4" s="117"/>
      <c r="HW4" s="117"/>
      <c r="HX4" s="117"/>
      <c r="HY4" s="117"/>
      <c r="HZ4" s="117"/>
      <c r="IA4" s="117"/>
      <c r="IB4" s="117"/>
      <c r="IC4" s="117"/>
      <c r="ID4" s="117"/>
      <c r="IE4" s="117"/>
      <c r="IF4" s="117"/>
      <c r="IG4" s="117"/>
      <c r="IH4" s="117"/>
      <c r="II4" s="117"/>
      <c r="IJ4" s="117"/>
      <c r="IK4" s="117"/>
      <c r="IL4" s="117"/>
      <c r="IM4" s="117"/>
      <c r="IN4" s="117"/>
      <c r="IO4" s="117"/>
      <c r="IP4" s="117"/>
      <c r="IQ4" s="117"/>
      <c r="IR4" s="117"/>
      <c r="IS4" s="117"/>
      <c r="IT4" s="117"/>
      <c r="IU4" s="117"/>
      <c r="IV4" s="117"/>
      <c r="IW4" s="117"/>
      <c r="IX4" s="117"/>
      <c r="IY4" s="117"/>
      <c r="IZ4" s="117"/>
      <c r="JA4" s="117"/>
      <c r="JB4" s="117"/>
      <c r="JC4" s="117"/>
      <c r="JD4" s="117"/>
      <c r="JE4" s="117"/>
      <c r="JF4" s="117"/>
      <c r="JG4" s="117"/>
      <c r="JH4" s="117"/>
      <c r="JI4" s="117"/>
      <c r="JJ4" s="117"/>
      <c r="JK4" s="117"/>
      <c r="JL4" s="117"/>
      <c r="JM4" s="117"/>
      <c r="JN4" s="117"/>
      <c r="JO4" s="117"/>
      <c r="JP4" s="117"/>
      <c r="JQ4" s="117"/>
      <c r="JR4" s="117"/>
      <c r="JS4" s="117"/>
      <c r="JT4" s="117"/>
      <c r="JU4" s="117"/>
      <c r="JV4" s="117"/>
      <c r="JW4" s="117"/>
      <c r="JX4" s="117"/>
      <c r="JY4" s="117"/>
      <c r="JZ4" s="117"/>
      <c r="KA4" s="117"/>
      <c r="KB4" s="117"/>
      <c r="KC4" s="117"/>
      <c r="KD4" s="117"/>
      <c r="KE4" s="117"/>
      <c r="KF4" s="117"/>
      <c r="KG4" s="117"/>
      <c r="KH4" s="117"/>
      <c r="KI4" s="117"/>
      <c r="KJ4" s="117"/>
      <c r="KK4" s="117"/>
      <c r="KL4" s="117"/>
      <c r="KM4" s="117"/>
      <c r="KN4" s="117"/>
      <c r="KO4" s="117"/>
      <c r="KP4" s="117"/>
      <c r="KQ4" s="117"/>
      <c r="KR4" s="117"/>
      <c r="KS4" s="117"/>
      <c r="KT4" s="117"/>
      <c r="KU4" s="117"/>
      <c r="KV4" s="117"/>
      <c r="KW4" s="117"/>
      <c r="KX4" s="117"/>
      <c r="KY4" s="117"/>
      <c r="KZ4" s="117"/>
      <c r="LA4" s="117"/>
      <c r="LB4" s="117"/>
      <c r="LC4" s="117"/>
      <c r="LD4" s="117"/>
      <c r="LE4" s="117"/>
      <c r="LF4" s="117"/>
      <c r="LG4" s="117"/>
      <c r="LH4" s="117"/>
      <c r="LI4" s="117"/>
      <c r="LJ4" s="117"/>
      <c r="LK4" s="117"/>
      <c r="LL4" s="117"/>
      <c r="LM4" s="117"/>
      <c r="LN4" s="117"/>
      <c r="LO4" s="117"/>
      <c r="LP4" s="117"/>
      <c r="LQ4" s="117"/>
      <c r="LR4" s="117"/>
      <c r="LS4" s="117"/>
      <c r="LT4" s="117"/>
      <c r="LU4" s="117"/>
      <c r="LV4" s="117"/>
      <c r="LW4" s="117"/>
      <c r="LX4" s="117"/>
      <c r="LY4" s="117"/>
      <c r="LZ4" s="117"/>
      <c r="MA4" s="117"/>
      <c r="MB4" s="117"/>
      <c r="MC4" s="117"/>
      <c r="MD4" s="117"/>
      <c r="ME4" s="117"/>
      <c r="MF4" s="117"/>
      <c r="MG4" s="117"/>
      <c r="MH4" s="117"/>
      <c r="MI4" s="117"/>
      <c r="MJ4" s="117"/>
      <c r="MK4" s="117"/>
      <c r="ML4" s="117"/>
      <c r="MM4" s="117"/>
      <c r="MN4" s="117"/>
      <c r="MO4" s="117"/>
      <c r="MP4" s="117"/>
      <c r="MQ4" s="117"/>
      <c r="MR4" s="117"/>
      <c r="MS4" s="117"/>
      <c r="MT4" s="117"/>
      <c r="MU4" s="117"/>
      <c r="MV4" s="117"/>
      <c r="MW4" s="117"/>
      <c r="MX4" s="117"/>
      <c r="MY4" s="117"/>
      <c r="MZ4" s="117"/>
      <c r="NA4" s="117"/>
      <c r="NB4" s="117"/>
      <c r="NC4" s="117"/>
      <c r="ND4" s="117"/>
      <c r="NE4" s="117"/>
      <c r="NF4" s="117"/>
      <c r="NG4" s="117"/>
      <c r="NH4" s="117"/>
      <c r="NI4" s="117"/>
      <c r="NJ4" s="117"/>
      <c r="NK4" s="117"/>
      <c r="NL4" s="117"/>
      <c r="NM4" s="117"/>
      <c r="NN4" s="117"/>
      <c r="NO4" s="117"/>
      <c r="NP4" s="117"/>
      <c r="NQ4" s="117"/>
      <c r="NR4" s="117"/>
      <c r="NS4" s="117"/>
      <c r="NT4" s="117"/>
      <c r="NU4" s="117"/>
      <c r="NV4" s="117"/>
      <c r="NW4" s="117"/>
      <c r="NX4" s="117"/>
      <c r="NY4" s="117"/>
      <c r="NZ4" s="117"/>
      <c r="OA4" s="117"/>
      <c r="OB4" s="117"/>
      <c r="OC4" s="117"/>
      <c r="OD4" s="117"/>
      <c r="OE4" s="117"/>
      <c r="OF4" s="117"/>
      <c r="OG4" s="117"/>
      <c r="OH4" s="117"/>
      <c r="OI4" s="117"/>
      <c r="OJ4" s="117"/>
      <c r="OK4" s="117"/>
      <c r="OL4" s="117"/>
      <c r="OM4" s="117"/>
      <c r="ON4" s="117"/>
      <c r="OO4" s="117"/>
      <c r="OP4" s="117"/>
      <c r="OQ4" s="117"/>
      <c r="OR4" s="117"/>
      <c r="OS4" s="117"/>
      <c r="OT4" s="117"/>
      <c r="OU4" s="117"/>
      <c r="OV4" s="117"/>
      <c r="OW4" s="117"/>
      <c r="OX4" s="117"/>
      <c r="OY4" s="117"/>
      <c r="OZ4" s="117"/>
      <c r="PA4" s="117"/>
      <c r="PB4" s="117"/>
      <c r="PC4" s="117"/>
      <c r="PD4" s="117"/>
      <c r="PE4" s="117"/>
      <c r="PF4" s="117"/>
      <c r="PG4" s="117"/>
      <c r="PH4" s="117"/>
      <c r="PI4" s="117"/>
      <c r="PJ4" s="117"/>
      <c r="PK4" s="117"/>
      <c r="PL4" s="117"/>
      <c r="PM4" s="117"/>
      <c r="PN4" s="117"/>
      <c r="PO4" s="117"/>
      <c r="PP4" s="117"/>
      <c r="PQ4" s="117"/>
      <c r="PR4" s="117"/>
      <c r="PS4" s="117"/>
      <c r="PT4" s="117"/>
      <c r="PU4" s="117"/>
      <c r="PV4" s="117"/>
      <c r="PW4" s="117"/>
      <c r="PX4" s="117"/>
      <c r="PY4" s="117"/>
      <c r="PZ4" s="117"/>
      <c r="QA4" s="117"/>
      <c r="QB4" s="117"/>
      <c r="QC4" s="117"/>
      <c r="QD4" s="117"/>
      <c r="QE4" s="117"/>
      <c r="QF4" s="117"/>
      <c r="QG4" s="117"/>
      <c r="QH4" s="117"/>
      <c r="QI4" s="117"/>
      <c r="QJ4" s="117"/>
      <c r="QK4" s="117"/>
      <c r="QL4" s="117"/>
      <c r="QM4" s="117"/>
      <c r="QN4" s="117"/>
      <c r="QO4" s="117"/>
      <c r="QP4" s="117"/>
      <c r="QQ4" s="117"/>
      <c r="QR4" s="117"/>
      <c r="QS4" s="117"/>
      <c r="QT4" s="117"/>
      <c r="QU4" s="117"/>
      <c r="QV4" s="117"/>
      <c r="QW4" s="117"/>
      <c r="QX4" s="117"/>
      <c r="QY4" s="117"/>
      <c r="QZ4" s="117"/>
      <c r="RA4" s="117"/>
      <c r="RB4" s="117"/>
      <c r="RC4" s="117"/>
      <c r="RD4" s="117"/>
      <c r="RE4" s="117"/>
      <c r="RF4" s="117"/>
      <c r="RG4" s="117"/>
      <c r="RH4" s="117"/>
      <c r="RI4" s="117"/>
      <c r="RJ4" s="117"/>
      <c r="RK4" s="117"/>
      <c r="RL4" s="117"/>
      <c r="RM4" s="117"/>
      <c r="RN4" s="117"/>
      <c r="RO4" s="117"/>
      <c r="RP4" s="117"/>
      <c r="RQ4" s="117"/>
      <c r="RR4" s="117"/>
      <c r="RS4" s="117"/>
      <c r="RT4" s="117"/>
      <c r="RU4" s="117"/>
      <c r="RV4" s="117"/>
      <c r="RW4" s="117"/>
      <c r="RX4" s="117"/>
      <c r="RY4" s="117"/>
      <c r="RZ4" s="117"/>
      <c r="SA4" s="117"/>
      <c r="SB4" s="117"/>
      <c r="SC4" s="117"/>
      <c r="SD4" s="117"/>
      <c r="SE4" s="117"/>
      <c r="SF4" s="117"/>
      <c r="SG4" s="117"/>
      <c r="SH4" s="117"/>
      <c r="SI4" s="117"/>
      <c r="SJ4" s="117"/>
      <c r="SK4" s="117"/>
      <c r="SL4" s="117"/>
      <c r="SM4" s="117"/>
      <c r="SN4" s="117"/>
      <c r="SO4" s="117"/>
      <c r="SP4" s="117"/>
      <c r="SQ4" s="117"/>
      <c r="SR4" s="117"/>
      <c r="SS4" s="117"/>
      <c r="ST4" s="117"/>
      <c r="SU4" s="117"/>
      <c r="SV4" s="117"/>
      <c r="SW4" s="117"/>
      <c r="SX4" s="117"/>
      <c r="SY4" s="117"/>
      <c r="SZ4" s="117"/>
      <c r="TA4" s="117"/>
      <c r="TB4" s="117"/>
      <c r="TC4" s="117"/>
      <c r="TD4" s="117"/>
      <c r="TE4" s="117"/>
      <c r="TF4" s="117"/>
      <c r="TG4" s="117"/>
      <c r="TH4" s="117"/>
      <c r="TI4" s="117"/>
      <c r="TJ4" s="117"/>
      <c r="TK4" s="117"/>
      <c r="TL4" s="117"/>
      <c r="TM4" s="117"/>
      <c r="TN4" s="117"/>
      <c r="TO4" s="117"/>
      <c r="TP4" s="117"/>
      <c r="TQ4" s="117"/>
      <c r="TR4" s="117"/>
      <c r="TS4" s="117"/>
      <c r="TT4" s="117"/>
      <c r="TU4" s="117"/>
      <c r="TV4" s="117"/>
      <c r="TW4" s="117"/>
      <c r="TX4" s="117"/>
      <c r="TY4" s="117"/>
      <c r="TZ4" s="117"/>
      <c r="UA4" s="117"/>
      <c r="UB4" s="117"/>
      <c r="UC4" s="117"/>
      <c r="UD4" s="117"/>
      <c r="UE4" s="117"/>
      <c r="UF4" s="117"/>
      <c r="UG4" s="117"/>
      <c r="UH4" s="117"/>
      <c r="UI4" s="117"/>
      <c r="UJ4" s="117"/>
      <c r="UK4" s="117"/>
      <c r="UL4" s="117"/>
      <c r="UM4" s="117"/>
      <c r="UN4" s="117"/>
      <c r="UO4" s="117"/>
      <c r="UP4" s="117"/>
      <c r="UQ4" s="117"/>
      <c r="UR4" s="117"/>
      <c r="US4" s="117"/>
      <c r="UT4" s="117"/>
      <c r="UU4" s="117"/>
      <c r="UV4" s="117"/>
      <c r="UW4" s="117"/>
      <c r="UX4" s="117"/>
      <c r="UY4" s="117"/>
      <c r="UZ4" s="117"/>
      <c r="VA4" s="117"/>
      <c r="VB4" s="117"/>
      <c r="VC4" s="117"/>
      <c r="VD4" s="117"/>
      <c r="VE4" s="117"/>
      <c r="VF4" s="117"/>
      <c r="VG4" s="117"/>
      <c r="VH4" s="117"/>
      <c r="VI4" s="117"/>
      <c r="VJ4" s="117"/>
      <c r="VK4" s="117"/>
      <c r="VL4" s="117"/>
      <c r="VM4" s="117"/>
      <c r="VN4" s="117"/>
      <c r="VO4" s="117"/>
      <c r="VP4" s="117"/>
      <c r="VQ4" s="117"/>
      <c r="VR4" s="117"/>
      <c r="VS4" s="117"/>
      <c r="VT4" s="117"/>
      <c r="VU4" s="117"/>
      <c r="VV4" s="117"/>
      <c r="VW4" s="117"/>
      <c r="VX4" s="117"/>
      <c r="VY4" s="117"/>
      <c r="VZ4" s="117"/>
      <c r="WA4" s="117"/>
      <c r="WB4" s="117"/>
      <c r="WC4" s="117"/>
      <c r="WD4" s="117"/>
      <c r="WE4" s="117"/>
      <c r="WF4" s="117"/>
      <c r="WG4" s="117"/>
      <c r="WH4" s="117"/>
      <c r="WI4" s="117"/>
      <c r="WJ4" s="117"/>
      <c r="WK4" s="117"/>
      <c r="WL4" s="117"/>
      <c r="WM4" s="117"/>
      <c r="WN4" s="117"/>
      <c r="WO4" s="117"/>
      <c r="WP4" s="117"/>
      <c r="WQ4" s="117"/>
      <c r="WR4" s="117"/>
      <c r="WS4" s="117"/>
      <c r="WT4" s="117"/>
      <c r="WU4" s="117"/>
      <c r="WV4" s="117"/>
      <c r="WW4" s="117"/>
      <c r="WX4" s="117"/>
      <c r="WY4" s="117"/>
      <c r="WZ4" s="117"/>
      <c r="XA4" s="117"/>
      <c r="XB4" s="117"/>
      <c r="XC4" s="117"/>
      <c r="XD4" s="117"/>
      <c r="XE4" s="117"/>
      <c r="XF4" s="117"/>
      <c r="XG4" s="117"/>
      <c r="XH4" s="117"/>
      <c r="XI4" s="117"/>
      <c r="XJ4" s="117"/>
      <c r="XK4" s="117"/>
      <c r="XL4" s="117"/>
      <c r="XM4" s="117"/>
      <c r="XN4" s="117"/>
      <c r="XO4" s="117"/>
      <c r="XP4" s="117"/>
      <c r="XQ4" s="117"/>
      <c r="XR4" s="117"/>
      <c r="XS4" s="117"/>
      <c r="XT4" s="117"/>
      <c r="XU4" s="117"/>
      <c r="XV4" s="117"/>
      <c r="XW4" s="117"/>
      <c r="XX4" s="117"/>
      <c r="XY4" s="117"/>
      <c r="XZ4" s="117"/>
      <c r="YA4" s="117"/>
      <c r="YB4" s="117"/>
      <c r="YC4" s="117"/>
      <c r="YD4" s="117"/>
      <c r="YE4" s="117"/>
      <c r="YF4" s="117"/>
      <c r="YG4" s="117"/>
      <c r="YH4" s="117"/>
      <c r="YI4" s="117"/>
      <c r="YJ4" s="117"/>
      <c r="YK4" s="117"/>
      <c r="YL4" s="117"/>
      <c r="YM4" s="117"/>
      <c r="YN4" s="117"/>
      <c r="YO4" s="117"/>
      <c r="YP4" s="117"/>
      <c r="YQ4" s="117"/>
      <c r="YR4" s="117"/>
      <c r="YS4" s="117"/>
      <c r="YT4" s="117"/>
      <c r="YU4" s="117"/>
      <c r="YV4" s="117"/>
      <c r="YW4" s="117"/>
      <c r="YX4" s="117"/>
      <c r="YY4" s="117"/>
      <c r="YZ4" s="117"/>
      <c r="ZA4" s="117"/>
      <c r="ZB4" s="117"/>
      <c r="ZC4" s="117"/>
      <c r="ZD4" s="117"/>
      <c r="ZE4" s="117"/>
      <c r="ZF4" s="117"/>
      <c r="ZG4" s="117"/>
      <c r="ZH4" s="117"/>
      <c r="ZI4" s="117"/>
      <c r="ZJ4" s="117"/>
      <c r="ZK4" s="117"/>
      <c r="ZL4" s="117"/>
      <c r="ZM4" s="117"/>
      <c r="ZN4" s="117"/>
      <c r="ZO4" s="117"/>
      <c r="ZP4" s="117"/>
      <c r="ZQ4" s="117"/>
      <c r="ZR4" s="117"/>
      <c r="ZS4" s="117"/>
      <c r="ZT4" s="117"/>
      <c r="ZU4" s="117"/>
      <c r="ZV4" s="117"/>
      <c r="ZW4" s="117"/>
      <c r="ZX4" s="117"/>
      <c r="ZY4" s="117"/>
      <c r="ZZ4" s="117"/>
      <c r="AAA4" s="117"/>
      <c r="AAB4" s="117"/>
      <c r="AAC4" s="117"/>
      <c r="AAD4" s="117"/>
      <c r="AAE4" s="117"/>
      <c r="AAF4" s="117"/>
      <c r="AAG4" s="117"/>
      <c r="AAH4" s="117"/>
      <c r="AAI4" s="117"/>
      <c r="AAJ4" s="117"/>
      <c r="AAK4" s="117"/>
      <c r="AAL4" s="117"/>
      <c r="AAM4" s="117"/>
      <c r="AAN4" s="117"/>
      <c r="AAO4" s="117"/>
      <c r="AAP4" s="117"/>
      <c r="AAQ4" s="117"/>
      <c r="AAR4" s="117"/>
      <c r="AAS4" s="117"/>
      <c r="AAT4" s="117"/>
      <c r="AAU4" s="117"/>
      <c r="AAV4" s="117"/>
      <c r="AAW4" s="117"/>
      <c r="AAX4" s="117"/>
      <c r="AAY4" s="117"/>
      <c r="AAZ4" s="117"/>
      <c r="ABA4" s="117"/>
      <c r="ABB4" s="117"/>
      <c r="ABC4" s="117"/>
      <c r="ABD4" s="117"/>
      <c r="ABE4" s="117"/>
      <c r="ABF4" s="117"/>
      <c r="ABG4" s="117"/>
      <c r="ABH4" s="117"/>
      <c r="ABI4" s="117"/>
      <c r="ABJ4" s="117"/>
      <c r="ABK4" s="117"/>
      <c r="ABL4" s="117"/>
      <c r="ABM4" s="117"/>
      <c r="ABN4" s="117"/>
      <c r="ABO4" s="117"/>
      <c r="ABP4" s="117"/>
      <c r="ABQ4" s="117"/>
      <c r="ABR4" s="117"/>
      <c r="ABS4" s="117"/>
      <c r="ABT4" s="117"/>
      <c r="ABU4" s="117"/>
      <c r="ABV4" s="117"/>
      <c r="ABW4" s="117"/>
      <c r="ABX4" s="117"/>
      <c r="ABY4" s="117"/>
      <c r="ABZ4" s="117"/>
      <c r="ACA4" s="117"/>
      <c r="ACB4" s="117"/>
      <c r="ACC4" s="117"/>
      <c r="ACD4" s="117"/>
      <c r="ACE4" s="117"/>
      <c r="ACF4" s="117"/>
      <c r="ACG4" s="117"/>
      <c r="ACH4" s="117"/>
      <c r="ACI4" s="117"/>
      <c r="ACJ4" s="117"/>
      <c r="ACK4" s="117"/>
      <c r="ACL4" s="117"/>
      <c r="ACM4" s="117"/>
      <c r="ACN4" s="117"/>
      <c r="ACO4" s="117"/>
      <c r="ACP4" s="117"/>
      <c r="ACQ4" s="117"/>
      <c r="ACR4" s="117"/>
      <c r="ACS4" s="117"/>
      <c r="ACT4" s="117"/>
      <c r="ACU4" s="117"/>
      <c r="ACV4" s="117"/>
      <c r="ACW4" s="117"/>
      <c r="ACX4" s="117"/>
      <c r="ACY4" s="117"/>
      <c r="ACZ4" s="117"/>
      <c r="ADA4" s="117"/>
      <c r="ADB4" s="117"/>
      <c r="ADC4" s="117"/>
      <c r="ADD4" s="117"/>
      <c r="ADE4" s="117"/>
      <c r="ADF4" s="117"/>
      <c r="ADG4" s="117"/>
      <c r="ADH4" s="117"/>
      <c r="ADI4" s="117"/>
      <c r="ADJ4" s="117"/>
      <c r="ADK4" s="117"/>
      <c r="ADL4" s="117"/>
      <c r="ADM4" s="117"/>
      <c r="ADN4" s="117"/>
      <c r="ADO4" s="117"/>
      <c r="ADP4" s="117"/>
      <c r="ADQ4" s="117"/>
      <c r="ADR4" s="117"/>
      <c r="ADS4" s="117"/>
      <c r="ADT4" s="117"/>
      <c r="ADU4" s="117"/>
      <c r="ADV4" s="117"/>
      <c r="ADW4" s="117"/>
      <c r="ADX4" s="117"/>
      <c r="ADY4" s="117"/>
      <c r="ADZ4" s="117"/>
      <c r="AEA4" s="117"/>
      <c r="AEB4" s="117"/>
      <c r="AEC4" s="117"/>
      <c r="AED4" s="117"/>
      <c r="AEE4" s="117"/>
      <c r="AEF4" s="117"/>
      <c r="AEG4" s="117"/>
      <c r="AEH4" s="117"/>
      <c r="AEI4" s="117"/>
      <c r="AEJ4" s="117"/>
      <c r="AEK4" s="117"/>
      <c r="AEL4" s="117"/>
      <c r="AEM4" s="117"/>
      <c r="AEN4" s="117"/>
      <c r="AEO4" s="117"/>
      <c r="AEP4" s="117"/>
      <c r="AEQ4" s="117"/>
      <c r="AER4" s="117"/>
      <c r="AES4" s="117"/>
      <c r="AET4" s="117"/>
      <c r="AEU4" s="117"/>
      <c r="AEV4" s="117"/>
      <c r="AEW4" s="117"/>
      <c r="AEX4" s="117"/>
      <c r="AEY4" s="117"/>
      <c r="AEZ4" s="117"/>
      <c r="AFA4" s="117"/>
      <c r="AFB4" s="117"/>
      <c r="AFC4" s="117"/>
      <c r="AFD4" s="117"/>
      <c r="AFE4" s="117"/>
      <c r="AFF4" s="117"/>
      <c r="AFG4" s="117"/>
      <c r="AFH4" s="117"/>
      <c r="AFI4" s="117"/>
      <c r="AFJ4" s="117"/>
      <c r="AFK4" s="117"/>
      <c r="AFL4" s="117"/>
      <c r="AFM4" s="117"/>
      <c r="AFN4" s="117"/>
      <c r="AFO4" s="117"/>
      <c r="AFP4" s="117"/>
      <c r="AFQ4" s="117"/>
      <c r="AFR4" s="117"/>
      <c r="AFS4" s="117"/>
      <c r="AFT4" s="117"/>
      <c r="AFU4" s="117"/>
      <c r="AFV4" s="117"/>
      <c r="AFW4" s="117"/>
      <c r="AFX4" s="117"/>
      <c r="AFY4" s="117"/>
      <c r="AFZ4" s="117"/>
      <c r="AGA4" s="117"/>
      <c r="AGB4" s="117"/>
      <c r="AGC4" s="117"/>
      <c r="AGD4" s="117"/>
      <c r="AGE4" s="117"/>
      <c r="AGF4" s="117"/>
      <c r="AGG4" s="117"/>
      <c r="AGH4" s="117"/>
      <c r="AGI4" s="117"/>
      <c r="AGJ4" s="117"/>
      <c r="AGK4" s="117"/>
      <c r="AGL4" s="117"/>
      <c r="AGM4" s="117"/>
      <c r="AGN4" s="117"/>
      <c r="AGO4" s="117"/>
      <c r="AGP4" s="117"/>
      <c r="AGQ4" s="117"/>
      <c r="AGR4" s="117"/>
      <c r="AGS4" s="117"/>
      <c r="AGT4" s="117"/>
      <c r="AGU4" s="117"/>
      <c r="AGV4" s="117"/>
      <c r="AGW4" s="117"/>
      <c r="AGX4" s="117"/>
      <c r="AGY4" s="117"/>
      <c r="AGZ4" s="117"/>
      <c r="AHA4" s="117"/>
      <c r="AHB4" s="117"/>
      <c r="AHC4" s="117"/>
      <c r="AHD4" s="117"/>
      <c r="AHE4" s="117"/>
      <c r="AHF4" s="117"/>
      <c r="AHG4" s="117"/>
      <c r="AHH4" s="117"/>
      <c r="AHI4" s="117"/>
      <c r="AHJ4" s="117"/>
      <c r="AHK4" s="117"/>
      <c r="AHL4" s="117"/>
      <c r="AHM4" s="117"/>
      <c r="AHN4" s="117"/>
      <c r="AHO4" s="117"/>
      <c r="AHP4" s="117"/>
      <c r="AHQ4" s="117"/>
      <c r="AHR4" s="117"/>
      <c r="AHS4" s="117"/>
      <c r="AHT4" s="117"/>
      <c r="AHU4" s="117"/>
      <c r="AHV4" s="117"/>
      <c r="AHW4" s="117"/>
      <c r="AHX4" s="117"/>
      <c r="AHY4" s="117"/>
      <c r="AHZ4" s="117"/>
      <c r="AIA4" s="117"/>
      <c r="AIB4" s="117"/>
      <c r="AIC4" s="117"/>
      <c r="AID4" s="117"/>
      <c r="AIE4" s="117"/>
      <c r="AIF4" s="117"/>
      <c r="AIG4" s="117"/>
      <c r="AIH4" s="117"/>
      <c r="AII4" s="117"/>
      <c r="AIJ4" s="117"/>
      <c r="AIK4" s="117"/>
      <c r="AIL4" s="117"/>
      <c r="AIM4" s="117"/>
      <c r="AIN4" s="117"/>
      <c r="AIO4" s="117"/>
      <c r="AIP4" s="117"/>
      <c r="AIQ4" s="117"/>
      <c r="AIR4" s="117"/>
      <c r="AIS4" s="117"/>
      <c r="AIT4" s="117"/>
      <c r="AIU4" s="117"/>
      <c r="AIV4" s="117"/>
      <c r="AIW4" s="117"/>
      <c r="AIX4" s="117"/>
      <c r="AIY4" s="117"/>
      <c r="AIZ4" s="117"/>
      <c r="AJA4" s="117"/>
      <c r="AJB4" s="117"/>
      <c r="AJC4" s="117"/>
      <c r="AJD4" s="117"/>
      <c r="AJE4" s="117"/>
      <c r="AJF4" s="117"/>
      <c r="AJG4" s="117"/>
      <c r="AJH4" s="117"/>
      <c r="AJI4" s="117"/>
      <c r="AJJ4" s="117"/>
      <c r="AJK4" s="117"/>
      <c r="AJL4" s="117"/>
      <c r="AJM4" s="117"/>
      <c r="AJN4" s="117"/>
      <c r="AJO4" s="117"/>
      <c r="AJP4" s="117"/>
      <c r="AJQ4" s="117"/>
      <c r="AJR4" s="117"/>
      <c r="AJS4" s="117"/>
      <c r="AJT4" s="117"/>
      <c r="AJU4" s="117"/>
      <c r="AJV4" s="117"/>
      <c r="AJW4" s="117"/>
      <c r="AJX4" s="117"/>
      <c r="AJY4" s="117"/>
      <c r="AJZ4" s="117"/>
      <c r="AKA4" s="117"/>
      <c r="AKB4" s="117"/>
      <c r="AKC4" s="117"/>
      <c r="AKD4" s="117"/>
      <c r="AKE4" s="117"/>
      <c r="AKF4" s="117"/>
      <c r="AKG4" s="117"/>
      <c r="AKH4" s="117"/>
      <c r="AKI4" s="117"/>
      <c r="AKJ4" s="117"/>
      <c r="AKK4" s="117"/>
      <c r="AKL4" s="117"/>
      <c r="AKM4" s="117"/>
      <c r="AKN4" s="117"/>
      <c r="AKO4" s="117"/>
      <c r="AKP4" s="117"/>
      <c r="AKQ4" s="117"/>
      <c r="AKR4" s="117"/>
      <c r="AKS4" s="117"/>
      <c r="AKT4" s="117"/>
      <c r="AKU4" s="117"/>
      <c r="AKV4" s="117"/>
      <c r="AKW4" s="117"/>
      <c r="AKX4" s="117"/>
      <c r="AKY4" s="117"/>
      <c r="AKZ4" s="117"/>
      <c r="ALA4" s="117"/>
      <c r="ALB4" s="117"/>
      <c r="ALC4" s="117"/>
      <c r="ALD4" s="117"/>
      <c r="ALE4" s="117"/>
      <c r="ALF4" s="117"/>
      <c r="ALG4" s="117"/>
      <c r="ALH4" s="117"/>
      <c r="ALI4" s="117"/>
      <c r="ALJ4" s="117"/>
      <c r="ALK4" s="117"/>
      <c r="ALL4" s="117"/>
      <c r="ALM4" s="117"/>
      <c r="ALN4" s="117"/>
      <c r="ALO4" s="117"/>
      <c r="ALP4" s="117"/>
      <c r="ALQ4" s="117"/>
      <c r="ALR4" s="117"/>
      <c r="ALS4" s="117"/>
      <c r="ALT4" s="117"/>
      <c r="ALU4" s="117"/>
      <c r="ALV4" s="117"/>
      <c r="ALW4" s="117"/>
      <c r="ALX4" s="117"/>
      <c r="ALY4" s="117"/>
      <c r="ALZ4" s="117"/>
      <c r="AMA4" s="117"/>
      <c r="AMB4" s="117"/>
      <c r="AMC4" s="117"/>
    </row>
    <row r="5" customFormat="false" ht="21.75" hidden="false" customHeight="true" outlineLevel="0" collapsed="false">
      <c r="A5" s="118" t="n">
        <v>1</v>
      </c>
      <c r="B5" s="119" t="s">
        <v>195</v>
      </c>
      <c r="C5" s="120" t="s">
        <v>196</v>
      </c>
      <c r="D5" s="121" t="s">
        <v>197</v>
      </c>
      <c r="E5" s="122" t="s">
        <v>198</v>
      </c>
      <c r="F5" s="122" t="s">
        <v>198</v>
      </c>
      <c r="G5" s="123" t="n">
        <v>100</v>
      </c>
      <c r="H5" s="124" t="n">
        <f aca="true">INDIRECT("I" &amp; ROW())</f>
        <v>46100.6458333287</v>
      </c>
      <c r="I5" s="125" t="n">
        <f aca="false">(46100)+ (M5*930)</f>
        <v>46100.6458333287</v>
      </c>
      <c r="J5" s="126" t="n">
        <v>6.5</v>
      </c>
      <c r="K5" s="127" t="n">
        <f aca="true">INDIRECT("H" &amp; ROW())</f>
        <v>46100.6458333287</v>
      </c>
      <c r="L5" s="128" t="s">
        <v>199</v>
      </c>
      <c r="M5" s="129" t="n">
        <v>0.000694444439432118</v>
      </c>
      <c r="N5" s="130" t="s">
        <v>200</v>
      </c>
      <c r="O5" s="131" t="n">
        <f aca="false">SUM(G128:G901,G1004:G1126,G1323:G1402)/1000</f>
        <v>802.874</v>
      </c>
      <c r="P5" s="132" t="n">
        <f aca="false">SUM(G902:G1003,G2336:G2402,G2534:G2717)/1000</f>
        <v>287.137</v>
      </c>
      <c r="Q5" s="131" t="n">
        <f aca="false">SUM(G5:G127,G1403:G1566)/1000</f>
        <v>254.817</v>
      </c>
      <c r="R5" s="131" t="n">
        <f aca="false">SUM(G1891:G2335,G2403:G2533,G3171:G3440)/1000</f>
        <v>433.13188</v>
      </c>
      <c r="S5" s="131" t="n">
        <f aca="false">SUM(G1127:G1322,G1567:G1890,G2718:G3170)/1000</f>
        <v>396.732</v>
      </c>
      <c r="T5" s="133" t="n">
        <f aca="false">SUM(O5:S5)</f>
        <v>2174.69188</v>
      </c>
      <c r="U5" s="134"/>
      <c r="V5" s="133"/>
      <c r="W5" s="135" t="n">
        <f aca="false">I5</f>
        <v>46100.6458332176</v>
      </c>
      <c r="X5" s="136" t="s">
        <v>174</v>
      </c>
      <c r="Y5" s="137" t="n">
        <f aca="false">IF(AND($X5=$X6, $X5&lt;&gt;""), $W6-$W5, 0)</f>
        <v>0.000451499965277778</v>
      </c>
      <c r="Z5" s="137" t="n">
        <f aca="false">SUM(Y5:Y84)</f>
        <v>0.333621636261574</v>
      </c>
      <c r="AA5" s="0"/>
      <c r="AB5" s="0"/>
      <c r="AC5" s="0"/>
      <c r="AD5" s="0"/>
      <c r="AE5" s="0"/>
      <c r="AI5" s="94" t="s">
        <v>174</v>
      </c>
      <c r="AJ5" s="94" t="s">
        <v>201</v>
      </c>
      <c r="AK5" s="94" t="s">
        <v>202</v>
      </c>
      <c r="AL5" s="94" t="s">
        <v>203</v>
      </c>
      <c r="AM5" s="94" t="s">
        <v>204</v>
      </c>
    </row>
    <row r="6" customFormat="false" ht="21.75" hidden="false" customHeight="true" outlineLevel="0" collapsed="false">
      <c r="A6" s="118" t="n">
        <v>2</v>
      </c>
      <c r="B6" s="119" t="s">
        <v>195</v>
      </c>
      <c r="C6" s="120" t="s">
        <v>196</v>
      </c>
      <c r="D6" s="121" t="s">
        <v>197</v>
      </c>
      <c r="E6" s="122" t="s">
        <v>205</v>
      </c>
      <c r="F6" s="122" t="s">
        <v>206</v>
      </c>
      <c r="G6" s="123" t="n">
        <v>450</v>
      </c>
      <c r="H6" s="124" t="n">
        <f aca="true">INDIRECT("I" &amp; ROW())</f>
        <v>46100.6462847176</v>
      </c>
      <c r="I6" s="125" t="n">
        <f aca="true">INDIRECT("I" &amp; ROW()-1) + J6 * ((G5/1000) * $M$5)</f>
        <v>46100.6462847176</v>
      </c>
      <c r="J6" s="126" t="n">
        <v>6.5</v>
      </c>
      <c r="K6" s="127" t="n">
        <f aca="true">INDIRECT("H" &amp; ROW())</f>
        <v>46100.6462847176</v>
      </c>
      <c r="L6" s="128" t="s">
        <v>207</v>
      </c>
      <c r="M6" s="133"/>
      <c r="N6" s="138" t="s">
        <v>208</v>
      </c>
      <c r="O6" s="139" t="n">
        <f aca="false">((O5/T5)*100)/100</f>
        <v>0.369189772300065</v>
      </c>
      <c r="P6" s="139" t="n">
        <f aca="false">((P5/T5)*100)/100</f>
        <v>0.132035716250525</v>
      </c>
      <c r="Q6" s="139" t="n">
        <f aca="false">((Q5/T5)*100)/100</f>
        <v>0.117173840737383</v>
      </c>
      <c r="R6" s="139" t="n">
        <f aca="false">((R5/T5)*100)/100</f>
        <v>0.199169309447185</v>
      </c>
      <c r="S6" s="139" t="n">
        <f aca="false">((S5/T5)*100)/100</f>
        <v>0.182431361264843</v>
      </c>
      <c r="T6" s="140" t="n">
        <f aca="false">SUM(O6:S6)</f>
        <v>1</v>
      </c>
      <c r="U6" s="134"/>
      <c r="V6" s="133"/>
      <c r="W6" s="135" t="n">
        <f aca="false">I6</f>
        <v>46100.6462847176</v>
      </c>
      <c r="X6" s="136" t="s">
        <v>174</v>
      </c>
      <c r="Y6" s="137" t="n">
        <f aca="false">IF(AND($X6=$X7, $X6&lt;&gt;""), $W7-$W6, 0)</f>
        <v>0.00203124998842593</v>
      </c>
      <c r="Z6" s="141"/>
      <c r="AA6" s="0"/>
      <c r="AB6" s="0"/>
      <c r="AC6" s="0"/>
      <c r="AD6" s="0"/>
      <c r="AE6" s="0"/>
      <c r="AI6" s="94" t="s">
        <v>209</v>
      </c>
      <c r="AJ6" s="94" t="s">
        <v>210</v>
      </c>
      <c r="AK6" s="94" t="s">
        <v>211</v>
      </c>
    </row>
    <row r="7" customFormat="false" ht="21.75" hidden="false" customHeight="true" outlineLevel="0" collapsed="false">
      <c r="A7" s="118" t="n">
        <v>3</v>
      </c>
      <c r="B7" s="119" t="s">
        <v>195</v>
      </c>
      <c r="C7" s="120" t="s">
        <v>196</v>
      </c>
      <c r="D7" s="121" t="s">
        <v>197</v>
      </c>
      <c r="E7" s="122" t="s">
        <v>212</v>
      </c>
      <c r="F7" s="122" t="s">
        <v>213</v>
      </c>
      <c r="G7" s="123" t="n">
        <v>1000</v>
      </c>
      <c r="H7" s="124" t="n">
        <f aca="true">INDIRECT("I" &amp; ROW())</f>
        <v>46100.6483159675</v>
      </c>
      <c r="I7" s="125" t="n">
        <f aca="true">INDIRECT("I" &amp; ROW()-1) + J7 * ((G6/1000) * $M$5)</f>
        <v>46100.6483159675</v>
      </c>
      <c r="J7" s="126" t="n">
        <v>6.5</v>
      </c>
      <c r="K7" s="127" t="n">
        <f aca="true">INDIRECT("H" &amp; ROW())</f>
        <v>46100.6483159675</v>
      </c>
      <c r="L7" s="128" t="s">
        <v>214</v>
      </c>
      <c r="M7" s="133"/>
      <c r="N7" s="133"/>
      <c r="O7" s="133"/>
      <c r="P7" s="133"/>
      <c r="Q7" s="133"/>
      <c r="R7" s="133"/>
      <c r="S7" s="133"/>
      <c r="T7" s="133"/>
      <c r="U7" s="134"/>
      <c r="V7" s="133"/>
      <c r="W7" s="135" t="n">
        <f aca="false">I7</f>
        <v>46100.6483159675</v>
      </c>
      <c r="X7" s="136" t="s">
        <v>174</v>
      </c>
      <c r="Y7" s="137" t="n">
        <f aca="false">IF(AND($X7=$X8, $X7&lt;&gt;""), $W8-$W7, 0)</f>
        <v>0.00451388885416667</v>
      </c>
      <c r="Z7" s="141"/>
      <c r="AA7" s="0"/>
    </row>
    <row r="8" customFormat="false" ht="21.75" hidden="false" customHeight="true" outlineLevel="0" collapsed="false">
      <c r="A8" s="118" t="n">
        <v>4</v>
      </c>
      <c r="B8" s="119" t="s">
        <v>195</v>
      </c>
      <c r="C8" s="120" t="s">
        <v>196</v>
      </c>
      <c r="D8" s="121" t="s">
        <v>197</v>
      </c>
      <c r="E8" s="122" t="s">
        <v>215</v>
      </c>
      <c r="F8" s="122" t="s">
        <v>216</v>
      </c>
      <c r="G8" s="123" t="n">
        <v>970</v>
      </c>
      <c r="H8" s="124" t="n">
        <f aca="true">INDIRECT("I" &amp; ROW())</f>
        <v>46100.6528298564</v>
      </c>
      <c r="I8" s="125" t="n">
        <f aca="true">INDIRECT("I" &amp; ROW()-1) + J8 * ((G7/1000) * $M$5)</f>
        <v>46100.6528298564</v>
      </c>
      <c r="J8" s="126" t="n">
        <v>6.5</v>
      </c>
      <c r="K8" s="127" t="n">
        <f aca="true">INDIRECT("H" &amp; ROW())</f>
        <v>46100.6528298564</v>
      </c>
      <c r="L8" s="128" t="s">
        <v>217</v>
      </c>
      <c r="M8" s="133"/>
      <c r="N8" s="133"/>
      <c r="O8" s="133"/>
      <c r="P8" s="133"/>
      <c r="Q8" s="133"/>
      <c r="R8" s="133"/>
      <c r="S8" s="133"/>
      <c r="T8" s="133"/>
      <c r="U8" s="134"/>
      <c r="V8" s="133"/>
      <c r="W8" s="135" t="n">
        <f aca="false">I8</f>
        <v>46100.6528298564</v>
      </c>
      <c r="X8" s="136" t="s">
        <v>174</v>
      </c>
      <c r="Y8" s="137" t="n">
        <f aca="false">IF(AND($X8=$X9, $X8&lt;&gt;""), $W9-$W8, 0)</f>
        <v>0.0043784721875</v>
      </c>
      <c r="Z8" s="141"/>
      <c r="AA8" s="0"/>
    </row>
    <row r="9" customFormat="false" ht="21.75" hidden="false" customHeight="true" outlineLevel="0" collapsed="false">
      <c r="A9" s="118" t="n">
        <v>5</v>
      </c>
      <c r="B9" s="119" t="s">
        <v>195</v>
      </c>
      <c r="C9" s="120" t="s">
        <v>218</v>
      </c>
      <c r="D9" s="121" t="s">
        <v>197</v>
      </c>
      <c r="E9" s="122" t="s">
        <v>219</v>
      </c>
      <c r="F9" s="122" t="s">
        <v>220</v>
      </c>
      <c r="G9" s="123" t="n">
        <v>935</v>
      </c>
      <c r="H9" s="124" t="n">
        <f aca="true">INDIRECT("I" &amp; ROW())</f>
        <v>46100.6572083286</v>
      </c>
      <c r="I9" s="125" t="n">
        <f aca="true">INDIRECT("I" &amp; ROW()-1) + J9 * ((G8/1000) * $M$5)</f>
        <v>46100.6572083286</v>
      </c>
      <c r="J9" s="126" t="n">
        <v>6.5</v>
      </c>
      <c r="K9" s="127" t="n">
        <f aca="true">INDIRECT("H" &amp; ROW())</f>
        <v>46100.6572083286</v>
      </c>
      <c r="L9" s="128" t="s">
        <v>221</v>
      </c>
      <c r="M9" s="133"/>
      <c r="N9" s="133"/>
      <c r="O9" s="133"/>
      <c r="P9" s="133"/>
      <c r="Q9" s="133"/>
      <c r="R9" s="133"/>
      <c r="S9" s="133"/>
      <c r="T9" s="133"/>
      <c r="U9" s="134"/>
      <c r="V9" s="133"/>
      <c r="W9" s="135" t="n">
        <f aca="false">I9</f>
        <v>46100.6572083286</v>
      </c>
      <c r="X9" s="136" t="s">
        <v>174</v>
      </c>
      <c r="Y9" s="137" t="n">
        <f aca="false">IF(AND($X9=$X10, $X9&lt;&gt;""), $W10-$W9, 0)</f>
        <v>0.00422048607638889</v>
      </c>
      <c r="Z9" s="141"/>
      <c r="AA9" s="0"/>
    </row>
    <row r="10" customFormat="false" ht="21.75" hidden="false" customHeight="true" outlineLevel="0" collapsed="false">
      <c r="A10" s="118" t="n">
        <v>6</v>
      </c>
      <c r="B10" s="119" t="s">
        <v>222</v>
      </c>
      <c r="C10" s="120" t="s">
        <v>223</v>
      </c>
      <c r="D10" s="121" t="s">
        <v>197</v>
      </c>
      <c r="E10" s="122" t="s">
        <v>224</v>
      </c>
      <c r="F10" s="122" t="s">
        <v>225</v>
      </c>
      <c r="G10" s="123" t="n">
        <v>900</v>
      </c>
      <c r="H10" s="124" t="n">
        <f aca="true">INDIRECT("I" &amp; ROW())</f>
        <v>46100.6614288147</v>
      </c>
      <c r="I10" s="125" t="n">
        <f aca="true">INDIRECT("I" &amp; ROW()-1) + J10 * ((G9/1000) * $M$5)</f>
        <v>46100.6614288147</v>
      </c>
      <c r="J10" s="126" t="n">
        <v>6.5</v>
      </c>
      <c r="K10" s="127" t="n">
        <f aca="true">INDIRECT("H" &amp; ROW())</f>
        <v>46100.6614288147</v>
      </c>
      <c r="L10" s="128" t="s">
        <v>226</v>
      </c>
      <c r="M10" s="133"/>
      <c r="N10" s="133"/>
      <c r="O10" s="133"/>
      <c r="P10" s="133"/>
      <c r="Q10" s="133"/>
      <c r="R10" s="133"/>
      <c r="S10" s="133"/>
      <c r="T10" s="133"/>
      <c r="U10" s="134"/>
      <c r="V10" s="133"/>
      <c r="W10" s="135" t="n">
        <f aca="false">I10</f>
        <v>46100.6614288147</v>
      </c>
      <c r="X10" s="136" t="s">
        <v>174</v>
      </c>
      <c r="Y10" s="137" t="n">
        <f aca="false">IF(AND($X10=$X11, $X10&lt;&gt;""), $W11-$W10, 0)</f>
        <v>0.00406249996527778</v>
      </c>
      <c r="Z10" s="141"/>
      <c r="AA10" s="0"/>
    </row>
    <row r="11" customFormat="false" ht="21.75" hidden="false" customHeight="true" outlineLevel="0" collapsed="false">
      <c r="A11" s="118" t="n">
        <v>7</v>
      </c>
      <c r="B11" s="119" t="s">
        <v>222</v>
      </c>
      <c r="C11" s="120" t="s">
        <v>227</v>
      </c>
      <c r="D11" s="121" t="s">
        <v>197</v>
      </c>
      <c r="E11" s="122" t="s">
        <v>228</v>
      </c>
      <c r="F11" s="122" t="s">
        <v>229</v>
      </c>
      <c r="G11" s="123" t="n">
        <v>1000</v>
      </c>
      <c r="H11" s="124" t="n">
        <f aca="true">INDIRECT("I" &amp; ROW())</f>
        <v>46100.6654913146</v>
      </c>
      <c r="I11" s="125" t="n">
        <f aca="true">INDIRECT("I" &amp; ROW()-1) + J11 * ((G10/1000) * $M$5)</f>
        <v>46100.6654913146</v>
      </c>
      <c r="J11" s="126" t="n">
        <v>6.5</v>
      </c>
      <c r="K11" s="127" t="n">
        <f aca="true">INDIRECT("H" &amp; ROW())</f>
        <v>46100.6654913146</v>
      </c>
      <c r="L11" s="128" t="s">
        <v>230</v>
      </c>
      <c r="M11" s="133"/>
      <c r="N11" s="133"/>
      <c r="O11" s="133"/>
      <c r="P11" s="133"/>
      <c r="Q11" s="133"/>
      <c r="R11" s="133"/>
      <c r="S11" s="133"/>
      <c r="T11" s="133"/>
      <c r="U11" s="134"/>
      <c r="V11" s="133"/>
      <c r="W11" s="135" t="n">
        <f aca="false">I11</f>
        <v>46100.6654913146</v>
      </c>
      <c r="X11" s="136" t="s">
        <v>174</v>
      </c>
      <c r="Y11" s="137" t="n">
        <f aca="false">IF(AND($X11=$X12, $X11&lt;&gt;""), $W12-$W11, 0)</f>
        <v>0.00451388885416667</v>
      </c>
      <c r="Z11" s="141"/>
      <c r="AA11" s="0"/>
    </row>
    <row r="12" customFormat="false" ht="21.75" hidden="false" customHeight="true" outlineLevel="0" collapsed="false">
      <c r="A12" s="118" t="n">
        <v>8</v>
      </c>
      <c r="B12" s="119" t="s">
        <v>222</v>
      </c>
      <c r="C12" s="120" t="s">
        <v>227</v>
      </c>
      <c r="D12" s="121" t="s">
        <v>197</v>
      </c>
      <c r="E12" s="122" t="s">
        <v>231</v>
      </c>
      <c r="F12" s="122" t="s">
        <v>232</v>
      </c>
      <c r="G12" s="123" t="n">
        <v>900</v>
      </c>
      <c r="H12" s="124" t="n">
        <f aca="true">INDIRECT("I" &amp; ROW())</f>
        <v>46100.6700052035</v>
      </c>
      <c r="I12" s="125" t="n">
        <f aca="true">INDIRECT("I" &amp; ROW()-1) + J12 * ((G11/1000) * $M$5)</f>
        <v>46100.6700052035</v>
      </c>
      <c r="J12" s="126" t="n">
        <v>6.5</v>
      </c>
      <c r="K12" s="127" t="n">
        <f aca="true">INDIRECT("H" &amp; ROW())</f>
        <v>46100.6700052035</v>
      </c>
      <c r="L12" s="128" t="s">
        <v>233</v>
      </c>
      <c r="M12" s="133"/>
      <c r="N12" s="133" t="s">
        <v>200</v>
      </c>
      <c r="O12" s="133" t="n">
        <v>803</v>
      </c>
      <c r="P12" s="133" t="n">
        <v>289</v>
      </c>
      <c r="Q12" s="133" t="n">
        <v>256</v>
      </c>
      <c r="R12" s="133" t="n">
        <v>436</v>
      </c>
      <c r="S12" s="133" t="n">
        <v>399</v>
      </c>
      <c r="T12" s="133" t="n">
        <v>2183</v>
      </c>
      <c r="U12" s="134"/>
      <c r="V12" s="133"/>
      <c r="W12" s="135" t="n">
        <f aca="false">I12</f>
        <v>46100.6700052035</v>
      </c>
      <c r="X12" s="136" t="s">
        <v>174</v>
      </c>
      <c r="Y12" s="137" t="n">
        <f aca="false">IF(AND($X12=$X13, $X12&lt;&gt;""), $W13-$W12, 0)</f>
        <v>0.00406249996527778</v>
      </c>
      <c r="Z12" s="141"/>
      <c r="AA12" s="0"/>
    </row>
    <row r="13" customFormat="false" ht="21.75" hidden="false" customHeight="true" outlineLevel="0" collapsed="false">
      <c r="A13" s="118" t="n">
        <v>9</v>
      </c>
      <c r="B13" s="119" t="s">
        <v>222</v>
      </c>
      <c r="C13" s="120" t="s">
        <v>234</v>
      </c>
      <c r="D13" s="121" t="s">
        <v>197</v>
      </c>
      <c r="E13" s="122" t="s">
        <v>235</v>
      </c>
      <c r="F13" s="122" t="s">
        <v>236</v>
      </c>
      <c r="G13" s="123" t="n">
        <v>1130</v>
      </c>
      <c r="H13" s="124" t="n">
        <f aca="true">INDIRECT("I" &amp; ROW())</f>
        <v>46100.6740677035</v>
      </c>
      <c r="I13" s="125" t="n">
        <f aca="true">INDIRECT("I" &amp; ROW()-1) + J13 * ((G12/1000) * $M$5)</f>
        <v>46100.6740677035</v>
      </c>
      <c r="J13" s="126" t="n">
        <v>6.5</v>
      </c>
      <c r="K13" s="127" t="n">
        <f aca="true">INDIRECT("H" &amp; ROW())</f>
        <v>46100.6740677035</v>
      </c>
      <c r="L13" s="128" t="s">
        <v>237</v>
      </c>
      <c r="M13" s="133"/>
      <c r="N13" s="133" t="s">
        <v>208</v>
      </c>
      <c r="O13" s="142" t="n">
        <v>0.367842418689876</v>
      </c>
      <c r="P13" s="142" t="n">
        <v>0.132386623912048</v>
      </c>
      <c r="Q13" s="142" t="n">
        <v>0.117269812185066</v>
      </c>
      <c r="R13" s="142" t="n">
        <v>0.199725148877691</v>
      </c>
      <c r="S13" s="142" t="n">
        <v>0.182775996335318</v>
      </c>
      <c r="T13" s="133" t="n">
        <v>1</v>
      </c>
      <c r="U13" s="134"/>
      <c r="V13" s="133"/>
      <c r="W13" s="135" t="n">
        <f aca="false">I13</f>
        <v>46100.6740677035</v>
      </c>
      <c r="X13" s="136" t="s">
        <v>174</v>
      </c>
      <c r="Y13" s="137" t="n">
        <f aca="false">IF(AND($X13=$X14, $X13&lt;&gt;""), $W14-$W13, 0)</f>
        <v>0.00510069440972222</v>
      </c>
      <c r="Z13" s="141"/>
      <c r="AA13" s="0"/>
    </row>
    <row r="14" customFormat="false" ht="21.75" hidden="false" customHeight="true" outlineLevel="0" collapsed="false">
      <c r="A14" s="118" t="n">
        <v>10</v>
      </c>
      <c r="B14" s="119" t="s">
        <v>222</v>
      </c>
      <c r="C14" s="120" t="s">
        <v>238</v>
      </c>
      <c r="D14" s="121" t="s">
        <v>197</v>
      </c>
      <c r="E14" s="122" t="s">
        <v>239</v>
      </c>
      <c r="F14" s="122" t="s">
        <v>240</v>
      </c>
      <c r="G14" s="123" t="n">
        <v>1000</v>
      </c>
      <c r="H14" s="124" t="n">
        <f aca="true">INDIRECT("I" &amp; ROW())</f>
        <v>46100.6791683979</v>
      </c>
      <c r="I14" s="125" t="n">
        <f aca="true">INDIRECT("I" &amp; ROW()-1) + J14 * ((G13/1000) * $M$5)</f>
        <v>46100.6791683979</v>
      </c>
      <c r="J14" s="126" t="n">
        <v>6.5</v>
      </c>
      <c r="K14" s="127" t="n">
        <f aca="true">INDIRECT("H" &amp; ROW())</f>
        <v>46100.6791683979</v>
      </c>
      <c r="L14" s="128" t="s">
        <v>241</v>
      </c>
      <c r="M14" s="133"/>
      <c r="N14" s="133"/>
      <c r="O14" s="133"/>
      <c r="P14" s="133"/>
      <c r="Q14" s="133"/>
      <c r="R14" s="133"/>
      <c r="S14" s="133"/>
      <c r="T14" s="133"/>
      <c r="U14" s="134"/>
      <c r="V14" s="133"/>
      <c r="W14" s="135" t="n">
        <f aca="false">I14</f>
        <v>46100.6791683979</v>
      </c>
      <c r="X14" s="136" t="s">
        <v>174</v>
      </c>
      <c r="Y14" s="137" t="n">
        <f aca="false">IF(AND($X14=$X15, $X14&lt;&gt;""), $W15-$W14, 0)</f>
        <v>0.00451388885416667</v>
      </c>
      <c r="Z14" s="141"/>
      <c r="AA14" s="0"/>
    </row>
    <row r="15" customFormat="false" ht="21.75" hidden="false" customHeight="true" outlineLevel="0" collapsed="false">
      <c r="A15" s="118" t="n">
        <v>11</v>
      </c>
      <c r="B15" s="119" t="s">
        <v>222</v>
      </c>
      <c r="C15" s="120" t="s">
        <v>242</v>
      </c>
      <c r="D15" s="121" t="s">
        <v>197</v>
      </c>
      <c r="E15" s="122" t="s">
        <v>243</v>
      </c>
      <c r="F15" s="122" t="s">
        <v>244</v>
      </c>
      <c r="G15" s="123" t="n">
        <v>1100</v>
      </c>
      <c r="H15" s="124" t="n">
        <f aca="true">INDIRECT("I" &amp; ROW())</f>
        <v>46100.6836822867</v>
      </c>
      <c r="I15" s="125" t="n">
        <f aca="true">INDIRECT("I" &amp; ROW()-1) + J15 * ((G14/1000) * $M$5)</f>
        <v>46100.6836822867</v>
      </c>
      <c r="J15" s="126" t="n">
        <v>6.5</v>
      </c>
      <c r="K15" s="127" t="n">
        <f aca="true">INDIRECT("H" &amp; ROW())</f>
        <v>46100.6836822867</v>
      </c>
      <c r="L15" s="128" t="s">
        <v>245</v>
      </c>
      <c r="M15" s="133"/>
      <c r="N15" s="133"/>
      <c r="O15" s="133"/>
      <c r="P15" s="133"/>
      <c r="Q15" s="133"/>
      <c r="R15" s="133"/>
      <c r="S15" s="133"/>
      <c r="T15" s="133"/>
      <c r="U15" s="134"/>
      <c r="V15" s="133"/>
      <c r="W15" s="135" t="n">
        <f aca="false">I15</f>
        <v>46100.6836822867</v>
      </c>
      <c r="X15" s="136" t="s">
        <v>174</v>
      </c>
      <c r="Y15" s="137" t="n">
        <f aca="false">IF(AND($X15=$X16, $X15&lt;&gt;""), $W16-$W15, 0)</f>
        <v>0.00496527774305556</v>
      </c>
      <c r="Z15" s="141"/>
      <c r="AA15" s="0"/>
    </row>
    <row r="16" customFormat="false" ht="21.75" hidden="false" customHeight="true" outlineLevel="0" collapsed="false">
      <c r="A16" s="118" t="n">
        <v>12</v>
      </c>
      <c r="B16" s="119" t="s">
        <v>222</v>
      </c>
      <c r="C16" s="120" t="s">
        <v>242</v>
      </c>
      <c r="D16" s="121" t="s">
        <v>197</v>
      </c>
      <c r="E16" s="122" t="s">
        <v>246</v>
      </c>
      <c r="F16" s="122" t="s">
        <v>247</v>
      </c>
      <c r="G16" s="123" t="n">
        <v>1000</v>
      </c>
      <c r="H16" s="124" t="n">
        <f aca="true">INDIRECT("I" &amp; ROW())</f>
        <v>46100.6886475645</v>
      </c>
      <c r="I16" s="125" t="n">
        <f aca="true">INDIRECT("I" &amp; ROW()-1) + J16 * ((G15/1000) * $M$5)</f>
        <v>46100.6886475645</v>
      </c>
      <c r="J16" s="126" t="n">
        <v>6.5</v>
      </c>
      <c r="K16" s="127" t="n">
        <f aca="true">INDIRECT("H" &amp; ROW())</f>
        <v>46100.6886475645</v>
      </c>
      <c r="L16" s="128" t="s">
        <v>248</v>
      </c>
      <c r="M16" s="133"/>
      <c r="N16" s="133"/>
      <c r="O16" s="133"/>
      <c r="P16" s="133"/>
      <c r="Q16" s="133"/>
      <c r="R16" s="133"/>
      <c r="S16" s="133"/>
      <c r="T16" s="133"/>
      <c r="U16" s="134"/>
      <c r="V16" s="133"/>
      <c r="W16" s="135" t="n">
        <f aca="false">I16</f>
        <v>46100.6886475645</v>
      </c>
      <c r="X16" s="136" t="s">
        <v>174</v>
      </c>
      <c r="Y16" s="137" t="n">
        <f aca="false">IF(AND($X16=$X17, $X16&lt;&gt;""), $W17-$W16, 0)</f>
        <v>0.00451388885416667</v>
      </c>
      <c r="Z16" s="141"/>
      <c r="AA16" s="0"/>
    </row>
    <row r="17" customFormat="false" ht="21.75" hidden="false" customHeight="true" outlineLevel="0" collapsed="false">
      <c r="A17" s="118" t="n">
        <v>13</v>
      </c>
      <c r="B17" s="119" t="s">
        <v>222</v>
      </c>
      <c r="C17" s="120" t="s">
        <v>242</v>
      </c>
      <c r="D17" s="121" t="s">
        <v>197</v>
      </c>
      <c r="E17" s="122" t="s">
        <v>249</v>
      </c>
      <c r="F17" s="122" t="s">
        <v>250</v>
      </c>
      <c r="G17" s="123" t="n">
        <v>1000</v>
      </c>
      <c r="H17" s="124" t="n">
        <f aca="true">INDIRECT("I" &amp; ROW())</f>
        <v>46100.6931614533</v>
      </c>
      <c r="I17" s="125" t="n">
        <f aca="true">INDIRECT("I" &amp; ROW()-1) + J17 * ((G16/1000) * $M$5)</f>
        <v>46100.6931614533</v>
      </c>
      <c r="J17" s="126" t="n">
        <v>6.5</v>
      </c>
      <c r="K17" s="127" t="n">
        <f aca="true">INDIRECT("H" &amp; ROW())</f>
        <v>46100.6931614533</v>
      </c>
      <c r="L17" s="128" t="s">
        <v>251</v>
      </c>
      <c r="M17" s="133"/>
      <c r="N17" s="133"/>
      <c r="O17" s="133"/>
      <c r="P17" s="133"/>
      <c r="Q17" s="133"/>
      <c r="R17" s="133"/>
      <c r="S17" s="133"/>
      <c r="T17" s="133"/>
      <c r="U17" s="134"/>
      <c r="V17" s="133"/>
      <c r="W17" s="135" t="n">
        <f aca="false">I17</f>
        <v>46100.6931614533</v>
      </c>
      <c r="X17" s="136" t="s">
        <v>174</v>
      </c>
      <c r="Y17" s="137" t="n">
        <f aca="false">IF(AND($X17=$X18, $X17&lt;&gt;""), $W18-$W17, 0)</f>
        <v>0.00451388885416667</v>
      </c>
      <c r="Z17" s="141"/>
      <c r="AA17" s="0"/>
    </row>
    <row r="18" customFormat="false" ht="21.75" hidden="false" customHeight="true" outlineLevel="0" collapsed="false">
      <c r="A18" s="118" t="n">
        <v>14</v>
      </c>
      <c r="B18" s="119" t="s">
        <v>222</v>
      </c>
      <c r="C18" s="120" t="s">
        <v>242</v>
      </c>
      <c r="D18" s="121" t="s">
        <v>197</v>
      </c>
      <c r="E18" s="122" t="s">
        <v>252</v>
      </c>
      <c r="F18" s="122" t="s">
        <v>253</v>
      </c>
      <c r="G18" s="123" t="n">
        <v>800</v>
      </c>
      <c r="H18" s="124" t="n">
        <f aca="true">INDIRECT("I" &amp; ROW())</f>
        <v>46100.6976753422</v>
      </c>
      <c r="I18" s="125" t="n">
        <f aca="true">INDIRECT("I" &amp; ROW()-1) + J18 * ((G17/1000) * $M$5)</f>
        <v>46100.6976753422</v>
      </c>
      <c r="J18" s="126" t="n">
        <v>6.5</v>
      </c>
      <c r="K18" s="127" t="n">
        <f aca="true">INDIRECT("H" &amp; ROW())</f>
        <v>46100.6976753422</v>
      </c>
      <c r="L18" s="128" t="s">
        <v>254</v>
      </c>
      <c r="M18" s="133"/>
      <c r="N18" s="133"/>
      <c r="O18" s="133"/>
      <c r="P18" s="133"/>
      <c r="Q18" s="133"/>
      <c r="R18" s="133"/>
      <c r="S18" s="133"/>
      <c r="T18" s="133"/>
      <c r="U18" s="134"/>
      <c r="V18" s="133"/>
      <c r="W18" s="135" t="n">
        <f aca="false">I18</f>
        <v>46100.6976753422</v>
      </c>
      <c r="X18" s="136" t="s">
        <v>174</v>
      </c>
      <c r="Y18" s="137" t="n">
        <f aca="false">IF(AND($X18=$X19, $X18&lt;&gt;""), $W19-$W18, 0)</f>
        <v>0.00361111107638889</v>
      </c>
      <c r="Z18" s="141"/>
      <c r="AA18" s="0"/>
    </row>
    <row r="19" customFormat="false" ht="21.75" hidden="false" customHeight="true" outlineLevel="0" collapsed="false">
      <c r="A19" s="118" t="n">
        <v>15</v>
      </c>
      <c r="B19" s="119" t="s">
        <v>255</v>
      </c>
      <c r="C19" s="120" t="s">
        <v>256</v>
      </c>
      <c r="D19" s="121" t="s">
        <v>197</v>
      </c>
      <c r="E19" s="122" t="s">
        <v>257</v>
      </c>
      <c r="F19" s="122" t="s">
        <v>258</v>
      </c>
      <c r="G19" s="123" t="n">
        <v>700</v>
      </c>
      <c r="H19" s="124" t="n">
        <f aca="true">INDIRECT("I" &amp; ROW())</f>
        <v>46100.7012864532</v>
      </c>
      <c r="I19" s="125" t="n">
        <f aca="true">INDIRECT("I" &amp; ROW()-1) + J19 * ((G18/1000) * $M$5)</f>
        <v>46100.7012864532</v>
      </c>
      <c r="J19" s="126" t="n">
        <v>6.5</v>
      </c>
      <c r="K19" s="127" t="n">
        <f aca="true">INDIRECT("H" &amp; ROW())</f>
        <v>46100.7012864532</v>
      </c>
      <c r="L19" s="128" t="s">
        <v>259</v>
      </c>
      <c r="M19" s="133"/>
      <c r="N19" s="133"/>
      <c r="O19" s="133"/>
      <c r="P19" s="133"/>
      <c r="Q19" s="133"/>
      <c r="R19" s="133"/>
      <c r="S19" s="133"/>
      <c r="T19" s="133"/>
      <c r="U19" s="134"/>
      <c r="V19" s="133"/>
      <c r="W19" s="135" t="n">
        <f aca="false">I19</f>
        <v>46100.7012864532</v>
      </c>
      <c r="X19" s="136" t="s">
        <v>174</v>
      </c>
      <c r="Y19" s="137" t="n">
        <f aca="false">IF(AND($X19=$X20, $X19&lt;&gt;""), $W20-$W19, 0)</f>
        <v>0.00315972219907407</v>
      </c>
      <c r="Z19" s="141"/>
      <c r="AA19" s="0"/>
    </row>
    <row r="20" customFormat="false" ht="21.75" hidden="false" customHeight="true" outlineLevel="0" collapsed="false">
      <c r="A20" s="118" t="n">
        <v>16</v>
      </c>
      <c r="B20" s="119" t="s">
        <v>255</v>
      </c>
      <c r="C20" s="120" t="s">
        <v>256</v>
      </c>
      <c r="D20" s="121" t="s">
        <v>197</v>
      </c>
      <c r="E20" s="122" t="s">
        <v>260</v>
      </c>
      <c r="F20" s="122" t="s">
        <v>261</v>
      </c>
      <c r="G20" s="123" t="n">
        <v>1000</v>
      </c>
      <c r="H20" s="124" t="n">
        <f aca="true">INDIRECT("I" &amp; ROW())</f>
        <v>46100.7044461754</v>
      </c>
      <c r="I20" s="125" t="n">
        <f aca="true">INDIRECT("I" &amp; ROW()-1) + J20 * ((G19/1000) * $M$5)</f>
        <v>46100.7044461754</v>
      </c>
      <c r="J20" s="126" t="n">
        <v>6.5</v>
      </c>
      <c r="K20" s="127" t="n">
        <f aca="true">INDIRECT("H" &amp; ROW())</f>
        <v>46100.7044461754</v>
      </c>
      <c r="L20" s="128" t="s">
        <v>262</v>
      </c>
      <c r="M20" s="133"/>
      <c r="N20" s="133"/>
      <c r="O20" s="133"/>
      <c r="P20" s="133"/>
      <c r="Q20" s="133"/>
      <c r="R20" s="133"/>
      <c r="S20" s="133"/>
      <c r="T20" s="133"/>
      <c r="U20" s="134"/>
      <c r="V20" s="133"/>
      <c r="W20" s="135" t="n">
        <f aca="false">I20</f>
        <v>46100.7044461754</v>
      </c>
      <c r="X20" s="136" t="s">
        <v>174</v>
      </c>
      <c r="Y20" s="137" t="n">
        <f aca="false">IF(AND($X20=$X21, $X20&lt;&gt;""), $W21-$W20, 0)</f>
        <v>0.00451388885416667</v>
      </c>
      <c r="Z20" s="141"/>
      <c r="AA20" s="0"/>
    </row>
    <row r="21" customFormat="false" ht="21.75" hidden="false" customHeight="true" outlineLevel="0" collapsed="false">
      <c r="A21" s="118" t="n">
        <v>17</v>
      </c>
      <c r="B21" s="119" t="s">
        <v>255</v>
      </c>
      <c r="C21" s="120" t="s">
        <v>256</v>
      </c>
      <c r="D21" s="121" t="s">
        <v>197</v>
      </c>
      <c r="E21" s="143" t="s">
        <v>263</v>
      </c>
      <c r="F21" s="143" t="s">
        <v>264</v>
      </c>
      <c r="G21" s="123" t="n">
        <v>650</v>
      </c>
      <c r="H21" s="124" t="n">
        <f aca="true">INDIRECT("I" &amp; ROW())</f>
        <v>46100.7089600643</v>
      </c>
      <c r="I21" s="125" t="n">
        <f aca="true">INDIRECT("I" &amp; ROW()-1) + J21 * ((G20/1000) * $M$5)</f>
        <v>46100.7089600643</v>
      </c>
      <c r="J21" s="126" t="n">
        <v>6.5</v>
      </c>
      <c r="K21" s="127" t="n">
        <f aca="true">INDIRECT("H" &amp; ROW())</f>
        <v>46100.7089600643</v>
      </c>
      <c r="L21" s="128" t="s">
        <v>265</v>
      </c>
      <c r="M21" s="133"/>
      <c r="N21" s="133"/>
      <c r="O21" s="133"/>
      <c r="P21" s="133"/>
      <c r="Q21" s="133"/>
      <c r="R21" s="133"/>
      <c r="S21" s="133"/>
      <c r="T21" s="133"/>
      <c r="U21" s="134"/>
      <c r="V21" s="133"/>
      <c r="W21" s="135" t="n">
        <f aca="false">I21</f>
        <v>46100.7089600643</v>
      </c>
      <c r="X21" s="136" t="s">
        <v>174</v>
      </c>
      <c r="Y21" s="137" t="n">
        <f aca="false">IF(AND($X21=$X22, $X21&lt;&gt;""), $W22-$W21, 0)</f>
        <v>0.00293402775462963</v>
      </c>
      <c r="Z21" s="141"/>
      <c r="AA21" s="0"/>
    </row>
    <row r="22" customFormat="false" ht="21.75" hidden="false" customHeight="true" outlineLevel="0" collapsed="false">
      <c r="A22" s="118" t="n">
        <v>18</v>
      </c>
      <c r="B22" s="119" t="s">
        <v>255</v>
      </c>
      <c r="C22" s="120" t="s">
        <v>256</v>
      </c>
      <c r="D22" s="121" t="s">
        <v>197</v>
      </c>
      <c r="E22" s="143" t="s">
        <v>266</v>
      </c>
      <c r="F22" s="143" t="s">
        <v>267</v>
      </c>
      <c r="G22" s="123" t="n">
        <v>900</v>
      </c>
      <c r="H22" s="124" t="n">
        <f aca="true">INDIRECT("I" &amp; ROW())</f>
        <v>46100.7118940921</v>
      </c>
      <c r="I22" s="125" t="n">
        <f aca="true">INDIRECT("I" &amp; ROW()-1) + J22 * ((G21/1000) * $M$5)</f>
        <v>46100.7118940921</v>
      </c>
      <c r="J22" s="126" t="n">
        <v>6.5</v>
      </c>
      <c r="K22" s="127" t="n">
        <f aca="true">INDIRECT("H" &amp; ROW())</f>
        <v>46100.7118940921</v>
      </c>
      <c r="L22" s="128" t="s">
        <v>268</v>
      </c>
      <c r="M22" s="133"/>
      <c r="N22" s="133"/>
      <c r="O22" s="133"/>
      <c r="P22" s="133"/>
      <c r="Q22" s="133"/>
      <c r="R22" s="133"/>
      <c r="S22" s="133"/>
      <c r="T22" s="133"/>
      <c r="U22" s="134"/>
      <c r="V22" s="133"/>
      <c r="W22" s="135" t="n">
        <f aca="false">I22</f>
        <v>46100.7118940921</v>
      </c>
      <c r="X22" s="136" t="s">
        <v>174</v>
      </c>
      <c r="Y22" s="137" t="n">
        <f aca="false">IF(AND($X22=$X23, $X22&lt;&gt;""), $W23-$W22, 0)</f>
        <v>0.00406249996527778</v>
      </c>
      <c r="Z22" s="141"/>
      <c r="AA22" s="0"/>
    </row>
    <row r="23" customFormat="false" ht="21.75" hidden="false" customHeight="true" outlineLevel="0" collapsed="false">
      <c r="A23" s="118" t="n">
        <v>19</v>
      </c>
      <c r="B23" s="119" t="s">
        <v>255</v>
      </c>
      <c r="C23" s="120" t="s">
        <v>256</v>
      </c>
      <c r="D23" s="121" t="s">
        <v>197</v>
      </c>
      <c r="E23" s="143" t="s">
        <v>269</v>
      </c>
      <c r="F23" s="143" t="s">
        <v>270</v>
      </c>
      <c r="G23" s="123" t="n">
        <v>830</v>
      </c>
      <c r="H23" s="124" t="n">
        <f aca="true">INDIRECT("I" &amp; ROW())</f>
        <v>46100.715956592</v>
      </c>
      <c r="I23" s="125" t="n">
        <f aca="true">INDIRECT("I" &amp; ROW()-1) + J23 * ((G22/1000) * $M$5)</f>
        <v>46100.715956592</v>
      </c>
      <c r="J23" s="126" t="n">
        <v>6.5</v>
      </c>
      <c r="K23" s="127" t="n">
        <f aca="true">INDIRECT("H" &amp; ROW())</f>
        <v>46100.715956592</v>
      </c>
      <c r="L23" s="128" t="s">
        <v>271</v>
      </c>
      <c r="M23" s="133"/>
      <c r="N23" s="133"/>
      <c r="O23" s="133"/>
      <c r="P23" s="133"/>
      <c r="Q23" s="133"/>
      <c r="R23" s="133"/>
      <c r="S23" s="133"/>
      <c r="T23" s="133"/>
      <c r="U23" s="134"/>
      <c r="V23" s="133"/>
      <c r="W23" s="135" t="n">
        <f aca="false">I23</f>
        <v>46100.715956592</v>
      </c>
      <c r="X23" s="136" t="s">
        <v>174</v>
      </c>
      <c r="Y23" s="137" t="n">
        <f aca="false">IF(AND($X23=$X24, $X23&lt;&gt;""), $W24-$W23, 0)</f>
        <v>0.00374652775462963</v>
      </c>
      <c r="Z23" s="141"/>
      <c r="AA23" s="0"/>
    </row>
    <row r="24" customFormat="false" ht="21.75" hidden="false" customHeight="true" outlineLevel="0" collapsed="false">
      <c r="A24" s="118" t="n">
        <v>20</v>
      </c>
      <c r="B24" s="119" t="s">
        <v>255</v>
      </c>
      <c r="C24" s="120" t="s">
        <v>256</v>
      </c>
      <c r="D24" s="121" t="s">
        <v>197</v>
      </c>
      <c r="E24" s="143" t="s">
        <v>272</v>
      </c>
      <c r="F24" s="143" t="s">
        <v>273</v>
      </c>
      <c r="G24" s="123" t="n">
        <v>960</v>
      </c>
      <c r="H24" s="124" t="n">
        <f aca="true">INDIRECT("I" &amp; ROW())</f>
        <v>46100.7197031198</v>
      </c>
      <c r="I24" s="125" t="n">
        <f aca="true">INDIRECT("I" &amp; ROW()-1) + J24 * ((G23/1000) * $M$5)</f>
        <v>46100.7197031198</v>
      </c>
      <c r="J24" s="126" t="n">
        <v>6.5</v>
      </c>
      <c r="K24" s="127" t="n">
        <f aca="true">INDIRECT("H" &amp; ROW())</f>
        <v>46100.7197031198</v>
      </c>
      <c r="L24" s="128" t="s">
        <v>274</v>
      </c>
      <c r="M24" s="133"/>
      <c r="N24" s="133"/>
      <c r="O24" s="133"/>
      <c r="P24" s="133"/>
      <c r="Q24" s="133"/>
      <c r="R24" s="133"/>
      <c r="S24" s="133"/>
      <c r="T24" s="133"/>
      <c r="U24" s="134"/>
      <c r="V24" s="133"/>
      <c r="W24" s="135" t="n">
        <f aca="false">I24</f>
        <v>46100.7197031198</v>
      </c>
      <c r="X24" s="136" t="s">
        <v>174</v>
      </c>
      <c r="Y24" s="137" t="n">
        <f aca="false">IF(AND($X24=$X25, $X24&lt;&gt;""), $W25-$W24, 0)</f>
        <v>0.00433333329861111</v>
      </c>
      <c r="Z24" s="141"/>
      <c r="AA24" s="0"/>
    </row>
    <row r="25" customFormat="false" ht="21.75" hidden="false" customHeight="true" outlineLevel="0" collapsed="false">
      <c r="A25" s="118" t="n">
        <v>21</v>
      </c>
      <c r="B25" s="119" t="s">
        <v>255</v>
      </c>
      <c r="C25" s="120" t="s">
        <v>256</v>
      </c>
      <c r="D25" s="121" t="s">
        <v>197</v>
      </c>
      <c r="E25" s="143" t="s">
        <v>275</v>
      </c>
      <c r="F25" s="143" t="s">
        <v>276</v>
      </c>
      <c r="G25" s="123" t="n">
        <v>1100</v>
      </c>
      <c r="H25" s="124" t="n">
        <f aca="true">INDIRECT("I" &amp; ROW())</f>
        <v>46100.7240364531</v>
      </c>
      <c r="I25" s="125" t="n">
        <f aca="true">INDIRECT("I" &amp; ROW()-1) + J25 * ((G24/1000) * $M$5)</f>
        <v>46100.7240364531</v>
      </c>
      <c r="J25" s="126" t="n">
        <v>6.5</v>
      </c>
      <c r="K25" s="127" t="n">
        <f aca="true">INDIRECT("H" &amp; ROW())</f>
        <v>46100.7240364531</v>
      </c>
      <c r="L25" s="128" t="s">
        <v>277</v>
      </c>
      <c r="M25" s="133"/>
      <c r="N25" s="133"/>
      <c r="O25" s="133"/>
      <c r="P25" s="133"/>
      <c r="Q25" s="133"/>
      <c r="R25" s="133"/>
      <c r="S25" s="133"/>
      <c r="T25" s="133"/>
      <c r="U25" s="134"/>
      <c r="V25" s="133"/>
      <c r="W25" s="135" t="n">
        <f aca="false">I25</f>
        <v>46100.7240364531</v>
      </c>
      <c r="X25" s="136" t="s">
        <v>174</v>
      </c>
      <c r="Y25" s="137" t="n">
        <f aca="false">IF(AND($X25=$X26, $X25&lt;&gt;""), $W26-$W25, 0)</f>
        <v>0.00496527774305556</v>
      </c>
      <c r="Z25" s="141"/>
      <c r="AA25" s="0"/>
    </row>
    <row r="26" customFormat="false" ht="21.75" hidden="false" customHeight="true" outlineLevel="0" collapsed="false">
      <c r="A26" s="118" t="n">
        <v>22</v>
      </c>
      <c r="B26" s="119" t="s">
        <v>255</v>
      </c>
      <c r="C26" s="120" t="s">
        <v>278</v>
      </c>
      <c r="D26" s="121" t="s">
        <v>197</v>
      </c>
      <c r="E26" s="143" t="s">
        <v>279</v>
      </c>
      <c r="F26" s="143" t="s">
        <v>280</v>
      </c>
      <c r="G26" s="123" t="n">
        <v>1100</v>
      </c>
      <c r="H26" s="124" t="n">
        <f aca="true">INDIRECT("I" &amp; ROW())</f>
        <v>46100.7290017308</v>
      </c>
      <c r="I26" s="125" t="n">
        <f aca="true">INDIRECT("I" &amp; ROW()-1) + J26 * ((G25/1000) * $M$5)</f>
        <v>46100.7290017308</v>
      </c>
      <c r="J26" s="126" t="n">
        <v>6.5</v>
      </c>
      <c r="K26" s="127" t="n">
        <f aca="true">INDIRECT("H" &amp; ROW())</f>
        <v>46100.7290017308</v>
      </c>
      <c r="L26" s="128" t="s">
        <v>281</v>
      </c>
      <c r="M26" s="133"/>
      <c r="N26" s="133"/>
      <c r="O26" s="133"/>
      <c r="P26" s="133"/>
      <c r="Q26" s="133"/>
      <c r="R26" s="133"/>
      <c r="S26" s="133"/>
      <c r="T26" s="133"/>
      <c r="U26" s="134"/>
      <c r="V26" s="133"/>
      <c r="W26" s="135" t="n">
        <f aca="false">I26</f>
        <v>46100.7290017308</v>
      </c>
      <c r="X26" s="136" t="s">
        <v>174</v>
      </c>
      <c r="Y26" s="137" t="n">
        <f aca="false">IF(AND($X26=$X27, $X26&lt;&gt;""), $W27-$W26, 0)</f>
        <v>0.00496527774305556</v>
      </c>
      <c r="Z26" s="141"/>
      <c r="AA26" s="0"/>
    </row>
    <row r="27" customFormat="false" ht="21.75" hidden="false" customHeight="true" outlineLevel="0" collapsed="false">
      <c r="A27" s="118" t="n">
        <v>23</v>
      </c>
      <c r="B27" s="119" t="s">
        <v>255</v>
      </c>
      <c r="C27" s="120" t="s">
        <v>278</v>
      </c>
      <c r="D27" s="121" t="s">
        <v>197</v>
      </c>
      <c r="E27" s="143" t="s">
        <v>282</v>
      </c>
      <c r="F27" s="143" t="s">
        <v>283</v>
      </c>
      <c r="G27" s="123" t="n">
        <v>1000</v>
      </c>
      <c r="H27" s="124" t="n">
        <f aca="true">INDIRECT("I" &amp; ROW())</f>
        <v>46100.7339670086</v>
      </c>
      <c r="I27" s="125" t="n">
        <f aca="true">INDIRECT("I" &amp; ROW()-1) + J27 * ((G26/1000) * $M$5)</f>
        <v>46100.7339670086</v>
      </c>
      <c r="J27" s="126" t="n">
        <v>6.5</v>
      </c>
      <c r="K27" s="127" t="n">
        <f aca="true">INDIRECT("H" &amp; ROW())</f>
        <v>46100.7339670086</v>
      </c>
      <c r="L27" s="128" t="s">
        <v>284</v>
      </c>
      <c r="M27" s="133"/>
      <c r="N27" s="133"/>
      <c r="O27" s="133"/>
      <c r="P27" s="133"/>
      <c r="Q27" s="133"/>
      <c r="R27" s="133"/>
      <c r="S27" s="133"/>
      <c r="T27" s="133"/>
      <c r="U27" s="134"/>
      <c r="V27" s="133"/>
      <c r="W27" s="135" t="n">
        <f aca="false">I27</f>
        <v>46100.7339670086</v>
      </c>
      <c r="X27" s="136" t="s">
        <v>174</v>
      </c>
      <c r="Y27" s="137" t="n">
        <f aca="false">IF(AND($X27=$X28, $X27&lt;&gt;""), $W28-$W27, 0)</f>
        <v>0.00451388885416667</v>
      </c>
      <c r="Z27" s="141"/>
      <c r="AA27" s="0"/>
    </row>
    <row r="28" customFormat="false" ht="21.75" hidden="false" customHeight="true" outlineLevel="0" collapsed="false">
      <c r="A28" s="118" t="n">
        <v>24</v>
      </c>
      <c r="B28" s="119" t="s">
        <v>255</v>
      </c>
      <c r="C28" s="120" t="s">
        <v>285</v>
      </c>
      <c r="D28" s="121" t="s">
        <v>197</v>
      </c>
      <c r="E28" s="143" t="s">
        <v>286</v>
      </c>
      <c r="F28" s="143" t="s">
        <v>287</v>
      </c>
      <c r="G28" s="123" t="n">
        <v>900</v>
      </c>
      <c r="H28" s="124" t="n">
        <f aca="true">INDIRECT("I" &amp; ROW())</f>
        <v>46100.7384808974</v>
      </c>
      <c r="I28" s="125" t="n">
        <f aca="true">INDIRECT("I" &amp; ROW()-1) + J28 * ((G27/1000) * $M$5)</f>
        <v>46100.7384808974</v>
      </c>
      <c r="J28" s="126" t="n">
        <v>6.5</v>
      </c>
      <c r="K28" s="127" t="n">
        <f aca="true">INDIRECT("H" &amp; ROW())</f>
        <v>46100.7384808974</v>
      </c>
      <c r="L28" s="128" t="s">
        <v>288</v>
      </c>
      <c r="M28" s="133"/>
      <c r="N28" s="133"/>
      <c r="O28" s="133"/>
      <c r="P28" s="133"/>
      <c r="Q28" s="133"/>
      <c r="R28" s="133"/>
      <c r="S28" s="133"/>
      <c r="T28" s="133"/>
      <c r="U28" s="134"/>
      <c r="V28" s="133"/>
      <c r="W28" s="135" t="n">
        <f aca="false">I28</f>
        <v>46100.7384808974</v>
      </c>
      <c r="X28" s="136" t="s">
        <v>174</v>
      </c>
      <c r="Y28" s="137" t="n">
        <f aca="false">IF(AND($X28=$X29, $X28&lt;&gt;""), $W29-$W28, 0)</f>
        <v>0.00406249996527778</v>
      </c>
      <c r="Z28" s="141"/>
      <c r="AA28" s="0"/>
    </row>
    <row r="29" customFormat="false" ht="21.75" hidden="false" customHeight="true" outlineLevel="0" collapsed="false">
      <c r="A29" s="118" t="n">
        <v>25</v>
      </c>
      <c r="B29" s="119" t="s">
        <v>255</v>
      </c>
      <c r="C29" s="120" t="s">
        <v>285</v>
      </c>
      <c r="D29" s="121" t="s">
        <v>197</v>
      </c>
      <c r="E29" s="143" t="s">
        <v>289</v>
      </c>
      <c r="F29" s="143" t="s">
        <v>290</v>
      </c>
      <c r="G29" s="123" t="n">
        <v>900</v>
      </c>
      <c r="H29" s="124" t="n">
        <f aca="true">INDIRECT("I" &amp; ROW())</f>
        <v>46100.7425433974</v>
      </c>
      <c r="I29" s="125" t="n">
        <f aca="true">INDIRECT("I" &amp; ROW()-1) + J29 * ((G28/1000) * $M$5)</f>
        <v>46100.7425433974</v>
      </c>
      <c r="J29" s="126" t="n">
        <v>6.5</v>
      </c>
      <c r="K29" s="127" t="n">
        <f aca="true">INDIRECT("H" &amp; ROW())</f>
        <v>46100.7425433974</v>
      </c>
      <c r="L29" s="128" t="s">
        <v>291</v>
      </c>
      <c r="M29" s="133"/>
      <c r="N29" s="133"/>
      <c r="O29" s="133"/>
      <c r="P29" s="133"/>
      <c r="Q29" s="133"/>
      <c r="R29" s="133"/>
      <c r="S29" s="133"/>
      <c r="T29" s="133"/>
      <c r="U29" s="134"/>
      <c r="V29" s="133"/>
      <c r="W29" s="135" t="n">
        <f aca="false">I29</f>
        <v>46100.7425433974</v>
      </c>
      <c r="X29" s="136" t="s">
        <v>174</v>
      </c>
      <c r="Y29" s="137" t="n">
        <f aca="false">IF(AND($X29=$X30, $X29&lt;&gt;""), $W30-$W29, 0)</f>
        <v>0.00406249996527778</v>
      </c>
      <c r="Z29" s="141"/>
      <c r="AA29" s="0"/>
    </row>
    <row r="30" customFormat="false" ht="21.75" hidden="false" customHeight="true" outlineLevel="0" collapsed="false">
      <c r="A30" s="118" t="n">
        <v>26</v>
      </c>
      <c r="B30" s="119" t="s">
        <v>255</v>
      </c>
      <c r="C30" s="120" t="s">
        <v>285</v>
      </c>
      <c r="D30" s="121" t="s">
        <v>197</v>
      </c>
      <c r="E30" s="143" t="s">
        <v>292</v>
      </c>
      <c r="F30" s="143" t="s">
        <v>293</v>
      </c>
      <c r="G30" s="123" t="n">
        <v>1100</v>
      </c>
      <c r="H30" s="124" t="n">
        <f aca="true">INDIRECT("I" &amp; ROW())</f>
        <v>46100.7466058973</v>
      </c>
      <c r="I30" s="125" t="n">
        <f aca="true">INDIRECT("I" &amp; ROW()-1) + J30 * ((G29/1000) * $M$5)</f>
        <v>46100.7466058973</v>
      </c>
      <c r="J30" s="126" t="n">
        <v>6.5</v>
      </c>
      <c r="K30" s="127" t="n">
        <f aca="true">INDIRECT("H" &amp; ROW())</f>
        <v>46100.7466058973</v>
      </c>
      <c r="L30" s="128" t="s">
        <v>294</v>
      </c>
      <c r="M30" s="133"/>
      <c r="N30" s="133"/>
      <c r="O30" s="133"/>
      <c r="P30" s="133"/>
      <c r="Q30" s="133"/>
      <c r="R30" s="133"/>
      <c r="S30" s="133"/>
      <c r="T30" s="133"/>
      <c r="U30" s="134"/>
      <c r="V30" s="133"/>
      <c r="W30" s="135" t="n">
        <f aca="false">I30</f>
        <v>46100.7466058973</v>
      </c>
      <c r="X30" s="136" t="s">
        <v>174</v>
      </c>
      <c r="Y30" s="137" t="n">
        <f aca="false">IF(AND($X30=$X31, $X30&lt;&gt;""), $W31-$W30, 0)</f>
        <v>0.00496527774305556</v>
      </c>
      <c r="Z30" s="141"/>
      <c r="AA30" s="0"/>
    </row>
    <row r="31" customFormat="false" ht="21.75" hidden="false" customHeight="true" outlineLevel="0" collapsed="false">
      <c r="A31" s="118" t="n">
        <v>27</v>
      </c>
      <c r="B31" s="119" t="s">
        <v>255</v>
      </c>
      <c r="C31" s="120" t="s">
        <v>295</v>
      </c>
      <c r="D31" s="121" t="s">
        <v>197</v>
      </c>
      <c r="E31" s="143" t="s">
        <v>296</v>
      </c>
      <c r="F31" s="143" t="s">
        <v>297</v>
      </c>
      <c r="G31" s="123" t="n">
        <v>1000</v>
      </c>
      <c r="H31" s="124" t="n">
        <f aca="true">INDIRECT("I" &amp; ROW())</f>
        <v>46100.7515711751</v>
      </c>
      <c r="I31" s="125" t="n">
        <f aca="true">INDIRECT("I" &amp; ROW()-1) + J31 * ((G30/1000) * $M$5)</f>
        <v>46100.7515711751</v>
      </c>
      <c r="J31" s="126" t="n">
        <v>6.5</v>
      </c>
      <c r="K31" s="127" t="n">
        <f aca="true">INDIRECT("H" &amp; ROW())</f>
        <v>46100.7515711751</v>
      </c>
      <c r="L31" s="128" t="s">
        <v>298</v>
      </c>
      <c r="M31" s="133"/>
      <c r="N31" s="133"/>
      <c r="O31" s="133"/>
      <c r="P31" s="133"/>
      <c r="Q31" s="133"/>
      <c r="R31" s="133"/>
      <c r="S31" s="133"/>
      <c r="T31" s="133"/>
      <c r="U31" s="134"/>
      <c r="V31" s="133"/>
      <c r="W31" s="135" t="n">
        <f aca="false">I31</f>
        <v>46100.7515711751</v>
      </c>
      <c r="X31" s="136" t="s">
        <v>174</v>
      </c>
      <c r="Y31" s="137" t="n">
        <f aca="false">IF(AND($X31=$X32, $X31&lt;&gt;""), $W32-$W31, 0)</f>
        <v>0.00451388885416667</v>
      </c>
      <c r="Z31" s="141"/>
      <c r="AA31" s="0"/>
    </row>
    <row r="32" customFormat="false" ht="21.75" hidden="false" customHeight="true" outlineLevel="0" collapsed="false">
      <c r="A32" s="118" t="n">
        <v>28</v>
      </c>
      <c r="B32" s="119" t="s">
        <v>255</v>
      </c>
      <c r="C32" s="120" t="s">
        <v>295</v>
      </c>
      <c r="D32" s="121" t="s">
        <v>197</v>
      </c>
      <c r="E32" s="143" t="s">
        <v>299</v>
      </c>
      <c r="F32" s="143" t="s">
        <v>300</v>
      </c>
      <c r="G32" s="123" t="n">
        <v>1000</v>
      </c>
      <c r="H32" s="124" t="n">
        <f aca="true">INDIRECT("I" &amp; ROW())</f>
        <v>46100.7560850639</v>
      </c>
      <c r="I32" s="125" t="n">
        <f aca="true">INDIRECT("I" &amp; ROW()-1) + J32 * ((G31/1000) * $M$5)</f>
        <v>46100.7560850639</v>
      </c>
      <c r="J32" s="126" t="n">
        <v>6.5</v>
      </c>
      <c r="K32" s="127" t="n">
        <f aca="true">INDIRECT("H" &amp; ROW())</f>
        <v>46100.7560850639</v>
      </c>
      <c r="L32" s="128" t="s">
        <v>301</v>
      </c>
      <c r="M32" s="133"/>
      <c r="N32" s="133"/>
      <c r="O32" s="133"/>
      <c r="P32" s="133"/>
      <c r="Q32" s="133"/>
      <c r="R32" s="133"/>
      <c r="S32" s="133"/>
      <c r="T32" s="133"/>
      <c r="U32" s="134"/>
      <c r="V32" s="133"/>
      <c r="W32" s="135" t="n">
        <f aca="false">I32</f>
        <v>46100.7560850639</v>
      </c>
      <c r="X32" s="136" t="s">
        <v>174</v>
      </c>
      <c r="Y32" s="137" t="n">
        <f aca="false">IF(AND($X32=$X33, $X32&lt;&gt;""), $W33-$W32, 0)</f>
        <v>0.00451388885416667</v>
      </c>
      <c r="Z32" s="141"/>
      <c r="AA32" s="0"/>
    </row>
    <row r="33" customFormat="false" ht="21.75" hidden="false" customHeight="true" outlineLevel="0" collapsed="false">
      <c r="A33" s="118" t="n">
        <v>29</v>
      </c>
      <c r="B33" s="119" t="s">
        <v>255</v>
      </c>
      <c r="C33" s="120" t="s">
        <v>295</v>
      </c>
      <c r="D33" s="121" t="s">
        <v>197</v>
      </c>
      <c r="E33" s="143" t="s">
        <v>302</v>
      </c>
      <c r="F33" s="143" t="s">
        <v>303</v>
      </c>
      <c r="G33" s="123" t="n">
        <v>900</v>
      </c>
      <c r="H33" s="124" t="n">
        <f aca="true">INDIRECT("I" &amp; ROW())</f>
        <v>46100.7605989528</v>
      </c>
      <c r="I33" s="125" t="n">
        <f aca="true">INDIRECT("I" &amp; ROW()-1) + J33 * ((G32/1000) * $M$5)</f>
        <v>46100.7605989528</v>
      </c>
      <c r="J33" s="126" t="n">
        <v>6.5</v>
      </c>
      <c r="K33" s="127" t="n">
        <f aca="true">INDIRECT("H" &amp; ROW())</f>
        <v>46100.7605989528</v>
      </c>
      <c r="L33" s="128" t="s">
        <v>304</v>
      </c>
      <c r="M33" s="133"/>
      <c r="N33" s="133"/>
      <c r="O33" s="133"/>
      <c r="P33" s="133"/>
      <c r="Q33" s="133"/>
      <c r="R33" s="133"/>
      <c r="S33" s="133"/>
      <c r="T33" s="133"/>
      <c r="U33" s="134"/>
      <c r="V33" s="133"/>
      <c r="W33" s="135" t="n">
        <f aca="false">I33</f>
        <v>46100.7605989528</v>
      </c>
      <c r="X33" s="136" t="s">
        <v>174</v>
      </c>
      <c r="Y33" s="137" t="n">
        <f aca="false">IF(AND($X33=$X34, $X33&lt;&gt;""), $W34-$W33, 0)</f>
        <v>0.00406249996527778</v>
      </c>
      <c r="Z33" s="141"/>
      <c r="AA33" s="0"/>
    </row>
    <row r="34" customFormat="false" ht="21.75" hidden="false" customHeight="true" outlineLevel="0" collapsed="false">
      <c r="A34" s="118" t="n">
        <v>30</v>
      </c>
      <c r="B34" s="119" t="s">
        <v>255</v>
      </c>
      <c r="C34" s="120" t="s">
        <v>295</v>
      </c>
      <c r="D34" s="121" t="s">
        <v>197</v>
      </c>
      <c r="E34" s="143" t="s">
        <v>305</v>
      </c>
      <c r="F34" s="143" t="s">
        <v>306</v>
      </c>
      <c r="G34" s="123" t="n">
        <v>1000</v>
      </c>
      <c r="H34" s="124" t="n">
        <f aca="true">INDIRECT("I" &amp; ROW())</f>
        <v>46100.7646614528</v>
      </c>
      <c r="I34" s="125" t="n">
        <f aca="true">INDIRECT("I" &amp; ROW()-1) + J34 * ((G33/1000) * $M$5)</f>
        <v>46100.7646614528</v>
      </c>
      <c r="J34" s="126" t="n">
        <v>6.5</v>
      </c>
      <c r="K34" s="127" t="n">
        <f aca="true">INDIRECT("H" &amp; ROW())</f>
        <v>46100.7646614528</v>
      </c>
      <c r="L34" s="128" t="s">
        <v>307</v>
      </c>
      <c r="M34" s="133"/>
      <c r="N34" s="133"/>
      <c r="O34" s="133"/>
      <c r="P34" s="133"/>
      <c r="Q34" s="133"/>
      <c r="R34" s="133"/>
      <c r="S34" s="133"/>
      <c r="T34" s="133"/>
      <c r="U34" s="134"/>
      <c r="V34" s="133"/>
      <c r="W34" s="135" t="n">
        <f aca="false">I34</f>
        <v>46100.7646614528</v>
      </c>
      <c r="X34" s="136" t="s">
        <v>174</v>
      </c>
      <c r="Y34" s="137" t="n">
        <f aca="false">IF(AND($X34=$X35, $X34&lt;&gt;""), $W35-$W34, 0)</f>
        <v>0.00451388885416667</v>
      </c>
      <c r="Z34" s="141"/>
      <c r="AA34" s="0"/>
    </row>
    <row r="35" customFormat="false" ht="21.75" hidden="false" customHeight="true" outlineLevel="0" collapsed="false">
      <c r="A35" s="118" t="n">
        <v>31</v>
      </c>
      <c r="B35" s="119" t="s">
        <v>255</v>
      </c>
      <c r="C35" s="120" t="s">
        <v>308</v>
      </c>
      <c r="D35" s="121" t="s">
        <v>197</v>
      </c>
      <c r="E35" s="143" t="s">
        <v>309</v>
      </c>
      <c r="F35" s="143" t="s">
        <v>310</v>
      </c>
      <c r="G35" s="123" t="n">
        <v>1000</v>
      </c>
      <c r="H35" s="124" t="n">
        <f aca="true">INDIRECT("I" &amp; ROW())</f>
        <v>46100.7691753416</v>
      </c>
      <c r="I35" s="125" t="n">
        <f aca="true">INDIRECT("I" &amp; ROW()-1) + J35 * ((G34/1000) * $M$5)</f>
        <v>46100.7691753416</v>
      </c>
      <c r="J35" s="126" t="n">
        <v>6.5</v>
      </c>
      <c r="K35" s="127" t="n">
        <f aca="true">INDIRECT("H" &amp; ROW())</f>
        <v>46100.7691753416</v>
      </c>
      <c r="L35" s="128" t="s">
        <v>311</v>
      </c>
      <c r="M35" s="133"/>
      <c r="N35" s="133"/>
      <c r="O35" s="133"/>
      <c r="P35" s="133"/>
      <c r="Q35" s="133"/>
      <c r="R35" s="133"/>
      <c r="S35" s="133"/>
      <c r="T35" s="133"/>
      <c r="U35" s="134"/>
      <c r="V35" s="133"/>
      <c r="W35" s="135" t="n">
        <f aca="false">I35</f>
        <v>46100.7691753416</v>
      </c>
      <c r="X35" s="136" t="s">
        <v>174</v>
      </c>
      <c r="Y35" s="137" t="n">
        <f aca="false">IF(AND($X35=$X36, $X35&lt;&gt;""), $W36-$W35, 0)</f>
        <v>0.00451388885416667</v>
      </c>
      <c r="Z35" s="141"/>
      <c r="AA35" s="0"/>
    </row>
    <row r="36" customFormat="false" ht="21.75" hidden="false" customHeight="true" outlineLevel="0" collapsed="false">
      <c r="A36" s="118" t="n">
        <v>32</v>
      </c>
      <c r="B36" s="119" t="s">
        <v>255</v>
      </c>
      <c r="C36" s="120" t="s">
        <v>312</v>
      </c>
      <c r="D36" s="121" t="s">
        <v>197</v>
      </c>
      <c r="E36" s="143" t="s">
        <v>313</v>
      </c>
      <c r="F36" s="143" t="s">
        <v>314</v>
      </c>
      <c r="G36" s="123" t="n">
        <v>1000</v>
      </c>
      <c r="H36" s="124" t="n">
        <f aca="true">INDIRECT("I" &amp; ROW())</f>
        <v>46100.7736892305</v>
      </c>
      <c r="I36" s="125" t="n">
        <f aca="true">INDIRECT("I" &amp; ROW()-1) + J36 * ((G35/1000) * $M$5)</f>
        <v>46100.7736892305</v>
      </c>
      <c r="J36" s="126" t="n">
        <v>6.5</v>
      </c>
      <c r="K36" s="127" t="n">
        <f aca="true">INDIRECT("H" &amp; ROW())</f>
        <v>46100.7736892305</v>
      </c>
      <c r="L36" s="128" t="s">
        <v>315</v>
      </c>
      <c r="M36" s="133"/>
      <c r="N36" s="133"/>
      <c r="O36" s="133"/>
      <c r="P36" s="133"/>
      <c r="Q36" s="133"/>
      <c r="R36" s="133"/>
      <c r="S36" s="133"/>
      <c r="T36" s="133"/>
      <c r="U36" s="134"/>
      <c r="V36" s="133"/>
      <c r="W36" s="135" t="n">
        <f aca="false">I36</f>
        <v>46100.7736892305</v>
      </c>
      <c r="X36" s="136" t="s">
        <v>174</v>
      </c>
      <c r="Y36" s="137" t="n">
        <f aca="false">IF(AND($X36=$X37, $X36&lt;&gt;""), $W37-$W36, 0)</f>
        <v>0.00451388885416667</v>
      </c>
      <c r="Z36" s="141"/>
      <c r="AA36" s="0"/>
    </row>
    <row r="37" customFormat="false" ht="21.75" hidden="false" customHeight="true" outlineLevel="0" collapsed="false">
      <c r="A37" s="118" t="n">
        <v>33</v>
      </c>
      <c r="B37" s="119" t="s">
        <v>255</v>
      </c>
      <c r="C37" s="120" t="s">
        <v>312</v>
      </c>
      <c r="D37" s="121" t="s">
        <v>197</v>
      </c>
      <c r="E37" s="143" t="s">
        <v>316</v>
      </c>
      <c r="F37" s="143" t="s">
        <v>317</v>
      </c>
      <c r="G37" s="123" t="n">
        <v>1000</v>
      </c>
      <c r="H37" s="124" t="n">
        <f aca="true">INDIRECT("I" &amp; ROW())</f>
        <v>46100.7782031193</v>
      </c>
      <c r="I37" s="125" t="n">
        <f aca="true">INDIRECT("I" &amp; ROW()-1) + J37 * ((G36/1000) * $M$5)</f>
        <v>46100.7782031193</v>
      </c>
      <c r="J37" s="126" t="n">
        <v>6.5</v>
      </c>
      <c r="K37" s="127" t="n">
        <f aca="true">INDIRECT("H" &amp; ROW())</f>
        <v>46100.7782031193</v>
      </c>
      <c r="L37" s="128" t="s">
        <v>318</v>
      </c>
      <c r="M37" s="133"/>
      <c r="N37" s="133"/>
      <c r="O37" s="133"/>
      <c r="P37" s="133"/>
      <c r="Q37" s="133"/>
      <c r="R37" s="133"/>
      <c r="S37" s="133"/>
      <c r="T37" s="133"/>
      <c r="U37" s="134"/>
      <c r="V37" s="133"/>
      <c r="W37" s="135" t="n">
        <f aca="false">I37</f>
        <v>46100.7782031193</v>
      </c>
      <c r="X37" s="136" t="s">
        <v>174</v>
      </c>
      <c r="Y37" s="137" t="n">
        <f aca="false">IF(AND($X37=$X38, $X37&lt;&gt;""), $W38-$W37, 0)</f>
        <v>0.00451388885416667</v>
      </c>
      <c r="Z37" s="141"/>
      <c r="AA37" s="0"/>
    </row>
    <row r="38" customFormat="false" ht="21.75" hidden="false" customHeight="true" outlineLevel="0" collapsed="false">
      <c r="A38" s="118" t="n">
        <v>34</v>
      </c>
      <c r="B38" s="119" t="s">
        <v>255</v>
      </c>
      <c r="C38" s="120" t="s">
        <v>312</v>
      </c>
      <c r="D38" s="121" t="s">
        <v>197</v>
      </c>
      <c r="E38" s="122" t="s">
        <v>319</v>
      </c>
      <c r="F38" s="122" t="s">
        <v>320</v>
      </c>
      <c r="G38" s="123" t="n">
        <v>1000</v>
      </c>
      <c r="H38" s="124" t="n">
        <f aca="true">INDIRECT("I" &amp; ROW())</f>
        <v>46100.7827170082</v>
      </c>
      <c r="I38" s="125" t="n">
        <f aca="true">INDIRECT("I" &amp; ROW()-1) + J38 * ((G37/1000) * $M$5)</f>
        <v>46100.7827170082</v>
      </c>
      <c r="J38" s="126" t="n">
        <v>6.5</v>
      </c>
      <c r="K38" s="127" t="n">
        <f aca="true">INDIRECT("H" &amp; ROW())</f>
        <v>46100.7827170082</v>
      </c>
      <c r="L38" s="128" t="s">
        <v>321</v>
      </c>
      <c r="M38" s="133"/>
      <c r="N38" s="133"/>
      <c r="O38" s="133"/>
      <c r="P38" s="133"/>
      <c r="Q38" s="133"/>
      <c r="R38" s="133"/>
      <c r="S38" s="133"/>
      <c r="T38" s="133"/>
      <c r="U38" s="134"/>
      <c r="V38" s="133"/>
      <c r="W38" s="135" t="n">
        <f aca="false">I38</f>
        <v>46100.7827170082</v>
      </c>
      <c r="X38" s="136" t="s">
        <v>174</v>
      </c>
      <c r="Y38" s="137" t="n">
        <f aca="false">IF(AND($X38=$X39, $X38&lt;&gt;""), $W39-$W38, 0)</f>
        <v>0.00451388885416667</v>
      </c>
      <c r="Z38" s="141"/>
      <c r="AA38" s="0"/>
    </row>
    <row r="39" customFormat="false" ht="21.75" hidden="false" customHeight="true" outlineLevel="0" collapsed="false">
      <c r="A39" s="118" t="n">
        <v>35</v>
      </c>
      <c r="B39" s="119" t="s">
        <v>255</v>
      </c>
      <c r="C39" s="120" t="s">
        <v>322</v>
      </c>
      <c r="D39" s="121" t="s">
        <v>197</v>
      </c>
      <c r="E39" s="122" t="s">
        <v>323</v>
      </c>
      <c r="F39" s="122" t="s">
        <v>324</v>
      </c>
      <c r="G39" s="123" t="n">
        <v>1000</v>
      </c>
      <c r="H39" s="124" t="n">
        <f aca="true">INDIRECT("I" &amp; ROW())</f>
        <v>46100.787230897</v>
      </c>
      <c r="I39" s="125" t="n">
        <f aca="true">INDIRECT("I" &amp; ROW()-1) + J39 * ((G38/1000) * $M$5)</f>
        <v>46100.787230897</v>
      </c>
      <c r="J39" s="126" t="n">
        <v>6.5</v>
      </c>
      <c r="K39" s="127" t="n">
        <f aca="true">INDIRECT("H" &amp; ROW())</f>
        <v>46100.787230897</v>
      </c>
      <c r="L39" s="128" t="s">
        <v>325</v>
      </c>
      <c r="M39" s="133"/>
      <c r="N39" s="133"/>
      <c r="O39" s="133"/>
      <c r="P39" s="133"/>
      <c r="Q39" s="133"/>
      <c r="R39" s="133"/>
      <c r="S39" s="133"/>
      <c r="T39" s="133"/>
      <c r="U39" s="134"/>
      <c r="V39" s="133"/>
      <c r="W39" s="135" t="n">
        <f aca="false">I39</f>
        <v>46100.787230897</v>
      </c>
      <c r="X39" s="136" t="s">
        <v>174</v>
      </c>
      <c r="Y39" s="137" t="n">
        <f aca="false">IF(AND($X39=$X40, $X39&lt;&gt;""), $W40-$W39, 0)</f>
        <v>0.00451388885416667</v>
      </c>
      <c r="Z39" s="141"/>
      <c r="AA39" s="0"/>
    </row>
    <row r="40" customFormat="false" ht="21.75" hidden="false" customHeight="true" outlineLevel="0" collapsed="false">
      <c r="A40" s="118" t="n">
        <v>36</v>
      </c>
      <c r="B40" s="119" t="s">
        <v>255</v>
      </c>
      <c r="C40" s="120" t="s">
        <v>322</v>
      </c>
      <c r="D40" s="121" t="s">
        <v>197</v>
      </c>
      <c r="E40" s="122" t="s">
        <v>326</v>
      </c>
      <c r="F40" s="122" t="s">
        <v>327</v>
      </c>
      <c r="G40" s="123" t="n">
        <v>1000</v>
      </c>
      <c r="H40" s="124" t="n">
        <f aca="true">INDIRECT("I" &amp; ROW())</f>
        <v>46100.7917447859</v>
      </c>
      <c r="I40" s="125" t="n">
        <f aca="true">INDIRECT("I" &amp; ROW()-1) + J40 * ((G39/1000) * $M$5)</f>
        <v>46100.7917447859</v>
      </c>
      <c r="J40" s="126" t="n">
        <v>6.5</v>
      </c>
      <c r="K40" s="127" t="n">
        <f aca="true">INDIRECT("H" &amp; ROW())</f>
        <v>46100.7917447859</v>
      </c>
      <c r="L40" s="128" t="s">
        <v>328</v>
      </c>
      <c r="M40" s="133"/>
      <c r="N40" s="133"/>
      <c r="O40" s="133"/>
      <c r="P40" s="133"/>
      <c r="Q40" s="133"/>
      <c r="R40" s="133"/>
      <c r="S40" s="133"/>
      <c r="T40" s="133"/>
      <c r="U40" s="134"/>
      <c r="V40" s="133"/>
      <c r="W40" s="135" t="n">
        <f aca="false">I40</f>
        <v>46100.7917447859</v>
      </c>
      <c r="X40" s="136" t="s">
        <v>174</v>
      </c>
      <c r="Y40" s="137" t="n">
        <f aca="false">IF(AND($X40=$X41, $X40&lt;&gt;""), $W41-$W40, 0)</f>
        <v>0.00451388885416667</v>
      </c>
      <c r="Z40" s="141"/>
      <c r="AA40" s="0"/>
    </row>
    <row r="41" customFormat="false" ht="21.75" hidden="false" customHeight="true" outlineLevel="0" collapsed="false">
      <c r="A41" s="118" t="n">
        <v>37</v>
      </c>
      <c r="B41" s="119" t="s">
        <v>255</v>
      </c>
      <c r="C41" s="120" t="s">
        <v>322</v>
      </c>
      <c r="D41" s="121" t="s">
        <v>197</v>
      </c>
      <c r="E41" s="122" t="s">
        <v>329</v>
      </c>
      <c r="F41" s="122" t="s">
        <v>330</v>
      </c>
      <c r="G41" s="123" t="n">
        <v>1000</v>
      </c>
      <c r="H41" s="124" t="n">
        <f aca="true">INDIRECT("I" &amp; ROW())</f>
        <v>46100.7962586747</v>
      </c>
      <c r="I41" s="125" t="n">
        <f aca="true">INDIRECT("I" &amp; ROW()-1) + J41 * ((G40/1000) * $M$5)</f>
        <v>46100.7962586747</v>
      </c>
      <c r="J41" s="126" t="n">
        <v>6.5</v>
      </c>
      <c r="K41" s="127" t="n">
        <f aca="true">INDIRECT("H" &amp; ROW())</f>
        <v>46100.7962586747</v>
      </c>
      <c r="L41" s="128" t="s">
        <v>331</v>
      </c>
      <c r="M41" s="133"/>
      <c r="N41" s="133"/>
      <c r="O41" s="133"/>
      <c r="P41" s="133"/>
      <c r="Q41" s="133"/>
      <c r="R41" s="133"/>
      <c r="S41" s="133"/>
      <c r="T41" s="133"/>
      <c r="U41" s="134"/>
      <c r="V41" s="133"/>
      <c r="W41" s="135" t="n">
        <f aca="false">I41</f>
        <v>46100.7962586747</v>
      </c>
      <c r="X41" s="136" t="s">
        <v>174</v>
      </c>
      <c r="Y41" s="137" t="n">
        <f aca="false">IF(AND($X41=$X42, $X41&lt;&gt;""), $W42-$W41, 0)</f>
        <v>0.00451388885416667</v>
      </c>
      <c r="Z41" s="141"/>
      <c r="AA41" s="0"/>
    </row>
    <row r="42" customFormat="false" ht="21.75" hidden="false" customHeight="true" outlineLevel="0" collapsed="false">
      <c r="A42" s="118" t="n">
        <v>38</v>
      </c>
      <c r="B42" s="119" t="s">
        <v>332</v>
      </c>
      <c r="C42" s="120" t="s">
        <v>333</v>
      </c>
      <c r="D42" s="121" t="s">
        <v>334</v>
      </c>
      <c r="E42" s="122" t="s">
        <v>335</v>
      </c>
      <c r="F42" s="122" t="s">
        <v>336</v>
      </c>
      <c r="G42" s="123" t="n">
        <v>1000</v>
      </c>
      <c r="H42" s="124" t="n">
        <f aca="true">INDIRECT("I" &amp; ROW())</f>
        <v>46100.8007725636</v>
      </c>
      <c r="I42" s="125" t="n">
        <f aca="true">INDIRECT("I" &amp; ROW()-1) + J42 * ((G41/1000) * $M$5)</f>
        <v>46100.8007725636</v>
      </c>
      <c r="J42" s="126" t="n">
        <v>6.5</v>
      </c>
      <c r="K42" s="127" t="n">
        <f aca="true">INDIRECT("H" &amp; ROW())</f>
        <v>46100.8007725636</v>
      </c>
      <c r="L42" s="128" t="s">
        <v>337</v>
      </c>
      <c r="M42" s="133"/>
      <c r="N42" s="133"/>
      <c r="O42" s="133"/>
      <c r="P42" s="133"/>
      <c r="Q42" s="133"/>
      <c r="R42" s="133"/>
      <c r="S42" s="133"/>
      <c r="T42" s="133"/>
      <c r="U42" s="134"/>
      <c r="V42" s="133"/>
      <c r="W42" s="135" t="n">
        <f aca="false">I42</f>
        <v>46100.8007725636</v>
      </c>
      <c r="X42" s="136" t="s">
        <v>174</v>
      </c>
      <c r="Y42" s="137" t="n">
        <f aca="false">IF(AND($X42=$X43, $X42&lt;&gt;""), $W43-$W42, 0)</f>
        <v>0.00451388885416667</v>
      </c>
      <c r="Z42" s="141"/>
      <c r="AA42" s="0"/>
    </row>
    <row r="43" customFormat="false" ht="21.75" hidden="false" customHeight="true" outlineLevel="0" collapsed="false">
      <c r="A43" s="118" t="n">
        <v>39</v>
      </c>
      <c r="B43" s="119" t="s">
        <v>332</v>
      </c>
      <c r="C43" s="120" t="s">
        <v>333</v>
      </c>
      <c r="D43" s="121" t="s">
        <v>334</v>
      </c>
      <c r="E43" s="122" t="s">
        <v>338</v>
      </c>
      <c r="F43" s="122" t="s">
        <v>339</v>
      </c>
      <c r="G43" s="123" t="n">
        <v>1100</v>
      </c>
      <c r="H43" s="124" t="n">
        <f aca="true">INDIRECT("I" &amp; ROW())</f>
        <v>46100.8052864524</v>
      </c>
      <c r="I43" s="125" t="n">
        <f aca="true">INDIRECT("I" &amp; ROW()-1) + J43 * ((G42/1000) * $M$5)</f>
        <v>46100.8052864524</v>
      </c>
      <c r="J43" s="126" t="n">
        <v>6.5</v>
      </c>
      <c r="K43" s="127" t="n">
        <f aca="true">INDIRECT("H" &amp; ROW())</f>
        <v>46100.8052864524</v>
      </c>
      <c r="L43" s="128" t="s">
        <v>340</v>
      </c>
      <c r="M43" s="133"/>
      <c r="N43" s="133"/>
      <c r="O43" s="133"/>
      <c r="P43" s="133"/>
      <c r="Q43" s="133"/>
      <c r="R43" s="133"/>
      <c r="S43" s="133"/>
      <c r="T43" s="133"/>
      <c r="U43" s="134"/>
      <c r="V43" s="133"/>
      <c r="W43" s="135" t="n">
        <f aca="false">I43</f>
        <v>46100.8052864524</v>
      </c>
      <c r="X43" s="136" t="s">
        <v>174</v>
      </c>
      <c r="Y43" s="137" t="n">
        <f aca="false">IF(AND($X43=$X44, $X43&lt;&gt;""), $W44-$W43, 0)</f>
        <v>0.00496527774305556</v>
      </c>
      <c r="Z43" s="141"/>
      <c r="AA43" s="0"/>
    </row>
    <row r="44" customFormat="false" ht="21.75" hidden="false" customHeight="true" outlineLevel="0" collapsed="false">
      <c r="A44" s="118" t="n">
        <v>40</v>
      </c>
      <c r="B44" s="119" t="s">
        <v>332</v>
      </c>
      <c r="C44" s="120" t="s">
        <v>341</v>
      </c>
      <c r="D44" s="121" t="s">
        <v>334</v>
      </c>
      <c r="E44" s="122" t="s">
        <v>342</v>
      </c>
      <c r="F44" s="122" t="s">
        <v>343</v>
      </c>
      <c r="G44" s="123" t="n">
        <v>1050</v>
      </c>
      <c r="H44" s="124" t="n">
        <f aca="true">INDIRECT("I" &amp; ROW())</f>
        <v>46100.8102517302</v>
      </c>
      <c r="I44" s="125" t="n">
        <f aca="true">INDIRECT("I" &amp; ROW()-1) + J44 * ((G43/1000) * $M$5)</f>
        <v>46100.8102517302</v>
      </c>
      <c r="J44" s="126" t="n">
        <v>6.5</v>
      </c>
      <c r="K44" s="127" t="n">
        <f aca="true">INDIRECT("H" &amp; ROW())</f>
        <v>46100.8102517302</v>
      </c>
      <c r="L44" s="128" t="s">
        <v>344</v>
      </c>
      <c r="M44" s="133"/>
      <c r="N44" s="133"/>
      <c r="O44" s="133"/>
      <c r="P44" s="133"/>
      <c r="Q44" s="133"/>
      <c r="R44" s="133"/>
      <c r="S44" s="133"/>
      <c r="T44" s="133"/>
      <c r="U44" s="134"/>
      <c r="V44" s="133"/>
      <c r="W44" s="135" t="n">
        <f aca="false">I44</f>
        <v>46100.8102517302</v>
      </c>
      <c r="X44" s="136" t="s">
        <v>174</v>
      </c>
      <c r="Y44" s="137" t="n">
        <f aca="false">IF(AND($X44=$X45, $X44&lt;&gt;""), $W45-$W44, 0)</f>
        <v>0.00473958329861111</v>
      </c>
      <c r="Z44" s="141"/>
      <c r="AA44" s="0"/>
    </row>
    <row r="45" customFormat="false" ht="21.75" hidden="false" customHeight="true" outlineLevel="0" collapsed="false">
      <c r="A45" s="118" t="n">
        <v>41</v>
      </c>
      <c r="B45" s="119" t="s">
        <v>332</v>
      </c>
      <c r="C45" s="120" t="s">
        <v>341</v>
      </c>
      <c r="D45" s="121" t="s">
        <v>334</v>
      </c>
      <c r="E45" s="122" t="s">
        <v>345</v>
      </c>
      <c r="F45" s="122" t="s">
        <v>346</v>
      </c>
      <c r="G45" s="123" t="n">
        <v>750</v>
      </c>
      <c r="H45" s="124" t="n">
        <f aca="true">INDIRECT("I" &amp; ROW())</f>
        <v>46100.8149913135</v>
      </c>
      <c r="I45" s="125" t="n">
        <f aca="true">INDIRECT("I" &amp; ROW()-1) + J45 * ((G44/1000) * $M$5)</f>
        <v>46100.8149913135</v>
      </c>
      <c r="J45" s="126" t="n">
        <v>6.5</v>
      </c>
      <c r="K45" s="127" t="n">
        <f aca="true">INDIRECT("H" &amp; ROW())</f>
        <v>46100.8149913135</v>
      </c>
      <c r="L45" s="128" t="s">
        <v>347</v>
      </c>
      <c r="M45" s="133"/>
      <c r="N45" s="133"/>
      <c r="O45" s="133"/>
      <c r="P45" s="133"/>
      <c r="Q45" s="133"/>
      <c r="R45" s="133"/>
      <c r="S45" s="133"/>
      <c r="T45" s="133"/>
      <c r="U45" s="134"/>
      <c r="V45" s="133"/>
      <c r="W45" s="135" t="n">
        <f aca="false">I45</f>
        <v>46100.8149913135</v>
      </c>
      <c r="X45" s="136" t="s">
        <v>174</v>
      </c>
      <c r="Y45" s="137" t="n">
        <f aca="false">IF(AND($X45=$X46, $X45&lt;&gt;""), $W46-$W45, 0)</f>
        <v>0.00338541664351852</v>
      </c>
      <c r="Z45" s="141"/>
      <c r="AA45" s="0"/>
    </row>
    <row r="46" customFormat="false" ht="21.75" hidden="false" customHeight="true" outlineLevel="0" collapsed="false">
      <c r="A46" s="118" t="n">
        <v>42</v>
      </c>
      <c r="B46" s="119" t="s">
        <v>332</v>
      </c>
      <c r="C46" s="120" t="s">
        <v>341</v>
      </c>
      <c r="D46" s="121" t="s">
        <v>334</v>
      </c>
      <c r="E46" s="122" t="s">
        <v>348</v>
      </c>
      <c r="F46" s="122" t="s">
        <v>349</v>
      </c>
      <c r="G46" s="123" t="n">
        <v>600</v>
      </c>
      <c r="H46" s="124" t="n">
        <f aca="true">INDIRECT("I" &amp; ROW())</f>
        <v>46100.8183767301</v>
      </c>
      <c r="I46" s="125" t="n">
        <f aca="true">INDIRECT("I" &amp; ROW()-1) + J46 * ((G45/1000) * $M$5)</f>
        <v>46100.8183767301</v>
      </c>
      <c r="J46" s="126" t="n">
        <v>6.5</v>
      </c>
      <c r="K46" s="127" t="n">
        <f aca="true">INDIRECT("H" &amp; ROW())</f>
        <v>46100.8183767301</v>
      </c>
      <c r="L46" s="128" t="s">
        <v>350</v>
      </c>
      <c r="M46" s="133"/>
      <c r="N46" s="133"/>
      <c r="O46" s="133"/>
      <c r="P46" s="133"/>
      <c r="Q46" s="133"/>
      <c r="R46" s="133"/>
      <c r="S46" s="133"/>
      <c r="T46" s="133"/>
      <c r="U46" s="134"/>
      <c r="V46" s="133"/>
      <c r="W46" s="135" t="n">
        <f aca="false">I46</f>
        <v>46100.8183767301</v>
      </c>
      <c r="X46" s="136" t="s">
        <v>174</v>
      </c>
      <c r="Y46" s="137" t="n">
        <f aca="false">IF(AND($X46=$X47, $X46&lt;&gt;""), $W47-$W46, 0)</f>
        <v>0.00270833331018519</v>
      </c>
      <c r="Z46" s="141"/>
      <c r="AA46" s="0"/>
    </row>
    <row r="47" customFormat="false" ht="21.75" hidden="false" customHeight="true" outlineLevel="0" collapsed="false">
      <c r="A47" s="118" t="n">
        <v>43</v>
      </c>
      <c r="B47" s="119" t="s">
        <v>332</v>
      </c>
      <c r="C47" s="120" t="s">
        <v>341</v>
      </c>
      <c r="D47" s="121" t="s">
        <v>334</v>
      </c>
      <c r="E47" s="122" t="s">
        <v>351</v>
      </c>
      <c r="F47" s="122" t="s">
        <v>352</v>
      </c>
      <c r="G47" s="123" t="n">
        <v>700</v>
      </c>
      <c r="H47" s="124" t="n">
        <f aca="true">INDIRECT("I" &amp; ROW())</f>
        <v>46100.8210850634</v>
      </c>
      <c r="I47" s="125" t="n">
        <f aca="true">INDIRECT("I" &amp; ROW()-1) + J47 * ((G46/1000) * $M$5)</f>
        <v>46100.8210850634</v>
      </c>
      <c r="J47" s="126" t="n">
        <v>6.5</v>
      </c>
      <c r="K47" s="127" t="n">
        <f aca="true">INDIRECT("H" &amp; ROW())</f>
        <v>46100.8210850634</v>
      </c>
      <c r="L47" s="128" t="s">
        <v>353</v>
      </c>
      <c r="M47" s="133"/>
      <c r="N47" s="133"/>
      <c r="O47" s="133"/>
      <c r="P47" s="133"/>
      <c r="Q47" s="133"/>
      <c r="R47" s="133"/>
      <c r="S47" s="133"/>
      <c r="T47" s="133"/>
      <c r="U47" s="134"/>
      <c r="V47" s="133"/>
      <c r="W47" s="135" t="n">
        <f aca="false">I47</f>
        <v>46100.8210850634</v>
      </c>
      <c r="X47" s="136" t="s">
        <v>174</v>
      </c>
      <c r="Y47" s="137" t="n">
        <f aca="false">IF(AND($X47=$X48, $X47&lt;&gt;""), $W48-$W47, 0)</f>
        <v>0.00315972219907407</v>
      </c>
      <c r="Z47" s="141"/>
      <c r="AA47" s="0"/>
    </row>
    <row r="48" customFormat="false" ht="21.75" hidden="false" customHeight="true" outlineLevel="0" collapsed="false">
      <c r="A48" s="118" t="n">
        <v>44</v>
      </c>
      <c r="B48" s="119" t="s">
        <v>332</v>
      </c>
      <c r="C48" s="120" t="s">
        <v>341</v>
      </c>
      <c r="D48" s="121" t="s">
        <v>334</v>
      </c>
      <c r="E48" s="122" t="s">
        <v>354</v>
      </c>
      <c r="F48" s="122" t="s">
        <v>355</v>
      </c>
      <c r="G48" s="123" t="n">
        <v>1150</v>
      </c>
      <c r="H48" s="124" t="n">
        <f aca="true">INDIRECT("I" &amp; ROW())</f>
        <v>46100.8242447856</v>
      </c>
      <c r="I48" s="125" t="n">
        <f aca="true">INDIRECT("I" &amp; ROW()-1) + J48 * ((G47/1000) * $M$5)</f>
        <v>46100.8242447856</v>
      </c>
      <c r="J48" s="126" t="n">
        <v>6.5</v>
      </c>
      <c r="K48" s="127" t="n">
        <f aca="true">INDIRECT("H" &amp; ROW())</f>
        <v>46100.8242447856</v>
      </c>
      <c r="L48" s="128" t="s">
        <v>356</v>
      </c>
      <c r="M48" s="133"/>
      <c r="N48" s="133"/>
      <c r="O48" s="133"/>
      <c r="P48" s="133"/>
      <c r="Q48" s="133"/>
      <c r="R48" s="133"/>
      <c r="S48" s="133"/>
      <c r="T48" s="133"/>
      <c r="U48" s="134"/>
      <c r="V48" s="133"/>
      <c r="W48" s="135" t="n">
        <f aca="false">I48</f>
        <v>46100.8242447856</v>
      </c>
      <c r="X48" s="136" t="s">
        <v>174</v>
      </c>
      <c r="Y48" s="137" t="n">
        <f aca="false">IF(AND($X48=$X49, $X48&lt;&gt;""), $W49-$W48, 0)</f>
        <v>0.0051909721875</v>
      </c>
      <c r="Z48" s="141"/>
      <c r="AA48" s="0"/>
    </row>
    <row r="49" customFormat="false" ht="21.75" hidden="false" customHeight="true" outlineLevel="0" collapsed="false">
      <c r="A49" s="118" t="n">
        <v>45</v>
      </c>
      <c r="B49" s="119" t="s">
        <v>332</v>
      </c>
      <c r="C49" s="120" t="s">
        <v>341</v>
      </c>
      <c r="D49" s="121" t="s">
        <v>334</v>
      </c>
      <c r="E49" s="122" t="s">
        <v>357</v>
      </c>
      <c r="F49" s="122" t="s">
        <v>358</v>
      </c>
      <c r="G49" s="123" t="n">
        <v>935</v>
      </c>
      <c r="H49" s="124" t="n">
        <f aca="true">INDIRECT("I" &amp; ROW())</f>
        <v>46100.8294357578</v>
      </c>
      <c r="I49" s="125" t="n">
        <f aca="true">INDIRECT("I" &amp; ROW()-1) + J49 * ((G48/1000) * $M$5)</f>
        <v>46100.8294357578</v>
      </c>
      <c r="J49" s="126" t="n">
        <v>6.5</v>
      </c>
      <c r="K49" s="127" t="n">
        <f aca="true">INDIRECT("H" &amp; ROW())</f>
        <v>46100.8294357578</v>
      </c>
      <c r="L49" s="128" t="s">
        <v>359</v>
      </c>
      <c r="M49" s="133"/>
      <c r="N49" s="133"/>
      <c r="O49" s="133"/>
      <c r="P49" s="133"/>
      <c r="Q49" s="133"/>
      <c r="R49" s="133"/>
      <c r="S49" s="133"/>
      <c r="T49" s="133"/>
      <c r="U49" s="134"/>
      <c r="V49" s="133"/>
      <c r="W49" s="135" t="n">
        <f aca="false">I49</f>
        <v>46100.8294357578</v>
      </c>
      <c r="X49" s="136" t="s">
        <v>174</v>
      </c>
      <c r="Y49" s="137" t="n">
        <f aca="false">IF(AND($X49=$X50, $X49&lt;&gt;""), $W50-$W49, 0)</f>
        <v>0.00422048607638889</v>
      </c>
      <c r="Z49" s="141"/>
      <c r="AA49" s="0"/>
    </row>
    <row r="50" customFormat="false" ht="21.75" hidden="false" customHeight="true" outlineLevel="0" collapsed="false">
      <c r="A50" s="118" t="n">
        <v>46</v>
      </c>
      <c r="B50" s="119" t="s">
        <v>332</v>
      </c>
      <c r="C50" s="120" t="s">
        <v>360</v>
      </c>
      <c r="D50" s="121" t="s">
        <v>334</v>
      </c>
      <c r="E50" s="122" t="s">
        <v>361</v>
      </c>
      <c r="F50" s="122" t="s">
        <v>362</v>
      </c>
      <c r="G50" s="123" t="n">
        <v>1000</v>
      </c>
      <c r="H50" s="124" t="n">
        <f aca="true">INDIRECT("I" &amp; ROW())</f>
        <v>46100.8336562439</v>
      </c>
      <c r="I50" s="125" t="n">
        <f aca="true">INDIRECT("I" &amp; ROW()-1) + J50 * ((G49/1000) * $M$5)</f>
        <v>46100.8336562439</v>
      </c>
      <c r="J50" s="126" t="n">
        <v>6.5</v>
      </c>
      <c r="K50" s="127" t="n">
        <f aca="true">INDIRECT("H" &amp; ROW())</f>
        <v>46100.8336562439</v>
      </c>
      <c r="L50" s="128" t="s">
        <v>363</v>
      </c>
      <c r="M50" s="133"/>
      <c r="N50" s="133"/>
      <c r="O50" s="133"/>
      <c r="P50" s="133"/>
      <c r="Q50" s="133"/>
      <c r="R50" s="133"/>
      <c r="S50" s="133"/>
      <c r="T50" s="133"/>
      <c r="U50" s="134"/>
      <c r="V50" s="133"/>
      <c r="W50" s="135" t="n">
        <f aca="false">I50</f>
        <v>46100.8336562439</v>
      </c>
      <c r="X50" s="136" t="s">
        <v>174</v>
      </c>
      <c r="Y50" s="137" t="n">
        <f aca="false">IF(AND($X50=$X51, $X50&lt;&gt;""), $W51-$W50, 0)</f>
        <v>0.00451388885416667</v>
      </c>
      <c r="Z50" s="141"/>
      <c r="AA50" s="0"/>
    </row>
    <row r="51" customFormat="false" ht="21.75" hidden="false" customHeight="true" outlineLevel="0" collapsed="false">
      <c r="A51" s="118" t="n">
        <v>47</v>
      </c>
      <c r="B51" s="119" t="s">
        <v>332</v>
      </c>
      <c r="C51" s="120" t="s">
        <v>360</v>
      </c>
      <c r="D51" s="121" t="s">
        <v>334</v>
      </c>
      <c r="E51" s="122" t="s">
        <v>364</v>
      </c>
      <c r="F51" s="122" t="s">
        <v>365</v>
      </c>
      <c r="G51" s="123" t="n">
        <v>1000</v>
      </c>
      <c r="H51" s="124" t="n">
        <f aca="true">INDIRECT("I" &amp; ROW())</f>
        <v>46100.8381701328</v>
      </c>
      <c r="I51" s="125" t="n">
        <f aca="true">INDIRECT("I" &amp; ROW()-1) + J51 * ((G50/1000) * $M$5)</f>
        <v>46100.8381701328</v>
      </c>
      <c r="J51" s="126" t="n">
        <v>6.5</v>
      </c>
      <c r="K51" s="127" t="n">
        <f aca="true">INDIRECT("H" &amp; ROW())</f>
        <v>46100.8381701328</v>
      </c>
      <c r="L51" s="128" t="s">
        <v>366</v>
      </c>
      <c r="M51" s="133"/>
      <c r="N51" s="133"/>
      <c r="O51" s="133"/>
      <c r="P51" s="133"/>
      <c r="Q51" s="133"/>
      <c r="R51" s="133"/>
      <c r="S51" s="133"/>
      <c r="T51" s="133"/>
      <c r="U51" s="134"/>
      <c r="V51" s="133"/>
      <c r="W51" s="135" t="n">
        <f aca="false">I51</f>
        <v>46100.8381701328</v>
      </c>
      <c r="X51" s="136" t="s">
        <v>174</v>
      </c>
      <c r="Y51" s="137" t="n">
        <f aca="false">IF(AND($X51=$X52, $X51&lt;&gt;""), $W52-$W51, 0)</f>
        <v>0.00451388885416667</v>
      </c>
      <c r="Z51" s="141"/>
      <c r="AA51" s="0"/>
    </row>
    <row r="52" customFormat="false" ht="21.75" hidden="false" customHeight="true" outlineLevel="0" collapsed="false">
      <c r="A52" s="118" t="n">
        <v>48</v>
      </c>
      <c r="B52" s="119" t="s">
        <v>332</v>
      </c>
      <c r="C52" s="120" t="s">
        <v>360</v>
      </c>
      <c r="D52" s="121" t="s">
        <v>334</v>
      </c>
      <c r="E52" s="122" t="s">
        <v>364</v>
      </c>
      <c r="F52" s="122" t="s">
        <v>367</v>
      </c>
      <c r="G52" s="123" t="n">
        <v>940</v>
      </c>
      <c r="H52" s="124" t="n">
        <f aca="true">INDIRECT("I" &amp; ROW())</f>
        <v>46100.8426840216</v>
      </c>
      <c r="I52" s="125" t="n">
        <f aca="true">INDIRECT("I" &amp; ROW()-1) + J52 * ((G51/1000) * $M$5)</f>
        <v>46100.8426840216</v>
      </c>
      <c r="J52" s="126" t="n">
        <v>6.5</v>
      </c>
      <c r="K52" s="127" t="n">
        <f aca="true">INDIRECT("H" &amp; ROW())</f>
        <v>46100.8426840216</v>
      </c>
      <c r="L52" s="128" t="s">
        <v>368</v>
      </c>
      <c r="M52" s="133"/>
      <c r="N52" s="133"/>
      <c r="O52" s="133"/>
      <c r="P52" s="133"/>
      <c r="Q52" s="133"/>
      <c r="R52" s="133"/>
      <c r="S52" s="133"/>
      <c r="T52" s="133"/>
      <c r="U52" s="134"/>
      <c r="V52" s="133"/>
      <c r="W52" s="135" t="n">
        <f aca="false">I52</f>
        <v>46100.8426840216</v>
      </c>
      <c r="X52" s="136" t="s">
        <v>174</v>
      </c>
      <c r="Y52" s="137" t="n">
        <f aca="false">IF(AND($X52=$X53, $X52&lt;&gt;""), $W53-$W52, 0)</f>
        <v>0.00424305552083333</v>
      </c>
      <c r="Z52" s="141"/>
      <c r="AA52" s="0"/>
    </row>
    <row r="53" customFormat="false" ht="21.75" hidden="false" customHeight="true" outlineLevel="0" collapsed="false">
      <c r="A53" s="118" t="n">
        <v>49</v>
      </c>
      <c r="B53" s="119" t="s">
        <v>332</v>
      </c>
      <c r="C53" s="120" t="s">
        <v>360</v>
      </c>
      <c r="D53" s="121" t="s">
        <v>334</v>
      </c>
      <c r="E53" s="122" t="s">
        <v>369</v>
      </c>
      <c r="F53" s="122" t="s">
        <v>370</v>
      </c>
      <c r="G53" s="123" t="n">
        <v>1000</v>
      </c>
      <c r="H53" s="124" t="n">
        <f aca="true">INDIRECT("I" &amp; ROW())</f>
        <v>46100.8469270771</v>
      </c>
      <c r="I53" s="125" t="n">
        <f aca="true">INDIRECT("I" &amp; ROW()-1) + J53 * ((G52/1000) * $M$5)</f>
        <v>46100.8469270771</v>
      </c>
      <c r="J53" s="126" t="n">
        <v>6.5</v>
      </c>
      <c r="K53" s="127" t="n">
        <f aca="true">INDIRECT("H" &amp; ROW())</f>
        <v>46100.8469270771</v>
      </c>
      <c r="L53" s="128" t="s">
        <v>371</v>
      </c>
      <c r="M53" s="133"/>
      <c r="N53" s="133"/>
      <c r="O53" s="133"/>
      <c r="P53" s="133"/>
      <c r="Q53" s="133"/>
      <c r="R53" s="133"/>
      <c r="S53" s="133"/>
      <c r="T53" s="133"/>
      <c r="U53" s="134"/>
      <c r="V53" s="133"/>
      <c r="W53" s="135" t="n">
        <f aca="false">I53</f>
        <v>46100.8469270771</v>
      </c>
      <c r="X53" s="136" t="s">
        <v>174</v>
      </c>
      <c r="Y53" s="137" t="n">
        <f aca="false">IF(AND($X53=$X54, $X53&lt;&gt;""), $W54-$W53, 0)</f>
        <v>0.00451388885416667</v>
      </c>
      <c r="Z53" s="141"/>
      <c r="AA53" s="0"/>
    </row>
    <row r="54" customFormat="false" ht="21.75" hidden="false" customHeight="true" outlineLevel="0" collapsed="false">
      <c r="A54" s="118" t="n">
        <v>50</v>
      </c>
      <c r="B54" s="119" t="s">
        <v>332</v>
      </c>
      <c r="C54" s="120" t="s">
        <v>360</v>
      </c>
      <c r="D54" s="121" t="s">
        <v>334</v>
      </c>
      <c r="E54" s="122" t="s">
        <v>372</v>
      </c>
      <c r="F54" s="122" t="s">
        <v>373</v>
      </c>
      <c r="G54" s="123" t="n">
        <v>1000</v>
      </c>
      <c r="H54" s="124" t="n">
        <f aca="true">INDIRECT("I" &amp; ROW())</f>
        <v>46100.851440966</v>
      </c>
      <c r="I54" s="125" t="n">
        <f aca="true">INDIRECT("I" &amp; ROW()-1) + J54 * ((G53/1000) * $M$5)</f>
        <v>46100.851440966</v>
      </c>
      <c r="J54" s="126" t="n">
        <v>6.5</v>
      </c>
      <c r="K54" s="127" t="n">
        <f aca="true">INDIRECT("H" &amp; ROW())</f>
        <v>46100.851440966</v>
      </c>
      <c r="L54" s="128" t="s">
        <v>374</v>
      </c>
      <c r="M54" s="133"/>
      <c r="N54" s="133"/>
      <c r="O54" s="133"/>
      <c r="P54" s="133"/>
      <c r="Q54" s="133"/>
      <c r="R54" s="133"/>
      <c r="S54" s="133"/>
      <c r="T54" s="133"/>
      <c r="U54" s="134"/>
      <c r="V54" s="133"/>
      <c r="W54" s="135" t="n">
        <f aca="false">I54</f>
        <v>46100.851440966</v>
      </c>
      <c r="X54" s="136" t="s">
        <v>174</v>
      </c>
      <c r="Y54" s="137" t="n">
        <f aca="false">IF(AND($X54=$X55, $X54&lt;&gt;""), $W55-$W54, 0)</f>
        <v>0.00451388885416667</v>
      </c>
      <c r="Z54" s="141"/>
      <c r="AA54" s="0"/>
    </row>
    <row r="55" customFormat="false" ht="21.75" hidden="false" customHeight="true" outlineLevel="0" collapsed="false">
      <c r="A55" s="118" t="n">
        <v>51</v>
      </c>
      <c r="B55" s="119" t="s">
        <v>332</v>
      </c>
      <c r="C55" s="120" t="s">
        <v>360</v>
      </c>
      <c r="D55" s="121" t="s">
        <v>334</v>
      </c>
      <c r="E55" s="122" t="s">
        <v>375</v>
      </c>
      <c r="F55" s="122" t="s">
        <v>376</v>
      </c>
      <c r="G55" s="123" t="n">
        <v>900</v>
      </c>
      <c r="H55" s="124" t="n">
        <f aca="true">INDIRECT("I" &amp; ROW())</f>
        <v>46100.8559548548</v>
      </c>
      <c r="I55" s="125" t="n">
        <f aca="true">INDIRECT("I" &amp; ROW()-1) + J55 * ((G54/1000) * $M$5)</f>
        <v>46100.8559548548</v>
      </c>
      <c r="J55" s="126" t="n">
        <v>6.5</v>
      </c>
      <c r="K55" s="127" t="n">
        <f aca="true">INDIRECT("H" &amp; ROW())</f>
        <v>46100.8559548548</v>
      </c>
      <c r="L55" s="128" t="s">
        <v>377</v>
      </c>
      <c r="M55" s="133"/>
      <c r="N55" s="133"/>
      <c r="O55" s="133"/>
      <c r="P55" s="133"/>
      <c r="Q55" s="133"/>
      <c r="R55" s="133"/>
      <c r="S55" s="133"/>
      <c r="T55" s="133"/>
      <c r="U55" s="134"/>
      <c r="V55" s="133"/>
      <c r="W55" s="135" t="n">
        <f aca="false">I55</f>
        <v>46100.8559548548</v>
      </c>
      <c r="X55" s="136" t="s">
        <v>174</v>
      </c>
      <c r="Y55" s="137" t="n">
        <f aca="false">IF(AND($X55=$X56, $X55&lt;&gt;""), $W56-$W55, 0)</f>
        <v>0.00406249996527778</v>
      </c>
      <c r="Z55" s="141"/>
      <c r="AA55" s="0"/>
    </row>
    <row r="56" customFormat="false" ht="21.75" hidden="false" customHeight="true" outlineLevel="0" collapsed="false">
      <c r="A56" s="118" t="n">
        <v>52</v>
      </c>
      <c r="B56" s="119" t="s">
        <v>332</v>
      </c>
      <c r="C56" s="120" t="s">
        <v>378</v>
      </c>
      <c r="D56" s="121" t="s">
        <v>334</v>
      </c>
      <c r="E56" s="122" t="s">
        <v>379</v>
      </c>
      <c r="F56" s="122" t="s">
        <v>380</v>
      </c>
      <c r="G56" s="123" t="n">
        <v>1000</v>
      </c>
      <c r="H56" s="124" t="n">
        <f aca="true">INDIRECT("I" &amp; ROW())</f>
        <v>46100.8600173548</v>
      </c>
      <c r="I56" s="125" t="n">
        <f aca="true">INDIRECT("I" &amp; ROW()-1) + J56 * ((G55/1000) * $M$5)</f>
        <v>46100.8600173548</v>
      </c>
      <c r="J56" s="126" t="n">
        <v>6.5</v>
      </c>
      <c r="K56" s="127" t="n">
        <f aca="true">INDIRECT("H" &amp; ROW())</f>
        <v>46100.8600173548</v>
      </c>
      <c r="L56" s="128" t="s">
        <v>381</v>
      </c>
      <c r="M56" s="133"/>
      <c r="N56" s="133"/>
      <c r="O56" s="133"/>
      <c r="P56" s="133"/>
      <c r="Q56" s="133"/>
      <c r="R56" s="133"/>
      <c r="S56" s="133"/>
      <c r="T56" s="133"/>
      <c r="U56" s="134"/>
      <c r="V56" s="133"/>
      <c r="W56" s="135" t="n">
        <f aca="false">I56</f>
        <v>46100.8600173548</v>
      </c>
      <c r="X56" s="136" t="s">
        <v>174</v>
      </c>
      <c r="Y56" s="137" t="n">
        <f aca="false">IF(AND($X56=$X57, $X56&lt;&gt;""), $W57-$W56, 0)</f>
        <v>0.00451388885416667</v>
      </c>
      <c r="Z56" s="141"/>
      <c r="AA56" s="0"/>
    </row>
    <row r="57" customFormat="false" ht="21.75" hidden="false" customHeight="true" outlineLevel="0" collapsed="false">
      <c r="A57" s="118" t="n">
        <v>53</v>
      </c>
      <c r="B57" s="119" t="s">
        <v>382</v>
      </c>
      <c r="C57" s="120" t="s">
        <v>383</v>
      </c>
      <c r="D57" s="121" t="s">
        <v>334</v>
      </c>
      <c r="E57" s="122" t="s">
        <v>384</v>
      </c>
      <c r="F57" s="122" t="s">
        <v>385</v>
      </c>
      <c r="G57" s="123" t="n">
        <v>900</v>
      </c>
      <c r="H57" s="124" t="n">
        <f aca="true">INDIRECT("I" &amp; ROW())</f>
        <v>46100.8645312437</v>
      </c>
      <c r="I57" s="125" t="n">
        <f aca="true">INDIRECT("I" &amp; ROW()-1) + J57 * ((G56/1000) * $M$5)</f>
        <v>46100.8645312437</v>
      </c>
      <c r="J57" s="126" t="n">
        <v>6.5</v>
      </c>
      <c r="K57" s="127" t="n">
        <f aca="true">INDIRECT("H" &amp; ROW())</f>
        <v>46100.8645312437</v>
      </c>
      <c r="L57" s="128" t="s">
        <v>386</v>
      </c>
      <c r="M57" s="133"/>
      <c r="N57" s="133"/>
      <c r="O57" s="133"/>
      <c r="P57" s="133"/>
      <c r="Q57" s="133"/>
      <c r="R57" s="133"/>
      <c r="S57" s="133"/>
      <c r="T57" s="133"/>
      <c r="U57" s="134"/>
      <c r="V57" s="133"/>
      <c r="W57" s="135" t="n">
        <f aca="false">I57</f>
        <v>46100.8645312437</v>
      </c>
      <c r="X57" s="136" t="s">
        <v>174</v>
      </c>
      <c r="Y57" s="137" t="n">
        <f aca="false">IF(AND($X57=$X58, $X57&lt;&gt;""), $W58-$W57, 0)</f>
        <v>0.00406249996527778</v>
      </c>
      <c r="Z57" s="141"/>
      <c r="AA57" s="0"/>
    </row>
    <row r="58" customFormat="false" ht="21.75" hidden="false" customHeight="true" outlineLevel="0" collapsed="false">
      <c r="A58" s="118" t="n">
        <v>54</v>
      </c>
      <c r="B58" s="119" t="s">
        <v>382</v>
      </c>
      <c r="C58" s="120" t="s">
        <v>383</v>
      </c>
      <c r="D58" s="121" t="s">
        <v>334</v>
      </c>
      <c r="E58" s="122" t="s">
        <v>387</v>
      </c>
      <c r="F58" s="122" t="s">
        <v>388</v>
      </c>
      <c r="G58" s="123" t="n">
        <v>1000</v>
      </c>
      <c r="H58" s="124" t="n">
        <f aca="true">INDIRECT("I" &amp; ROW())</f>
        <v>46100.8685937436</v>
      </c>
      <c r="I58" s="125" t="n">
        <f aca="true">INDIRECT("I" &amp; ROW()-1) + J58 * ((G57/1000) * $M$5)</f>
        <v>46100.8685937436</v>
      </c>
      <c r="J58" s="126" t="n">
        <v>6.5</v>
      </c>
      <c r="K58" s="127" t="n">
        <f aca="true">INDIRECT("H" &amp; ROW())</f>
        <v>46100.8685937436</v>
      </c>
      <c r="L58" s="128" t="s">
        <v>389</v>
      </c>
      <c r="M58" s="133"/>
      <c r="N58" s="133"/>
      <c r="O58" s="133"/>
      <c r="P58" s="133"/>
      <c r="Q58" s="133"/>
      <c r="R58" s="133"/>
      <c r="S58" s="133"/>
      <c r="T58" s="133"/>
      <c r="U58" s="134"/>
      <c r="V58" s="133"/>
      <c r="W58" s="135" t="n">
        <f aca="false">I58</f>
        <v>46100.8685937436</v>
      </c>
      <c r="X58" s="136" t="s">
        <v>174</v>
      </c>
      <c r="Y58" s="137" t="n">
        <f aca="false">IF(AND($X58=$X59, $X58&lt;&gt;""), $W59-$W58, 0)</f>
        <v>0.00451388885416667</v>
      </c>
      <c r="Z58" s="141"/>
      <c r="AA58" s="0"/>
    </row>
    <row r="59" customFormat="false" ht="21.75" hidden="false" customHeight="true" outlineLevel="0" collapsed="false">
      <c r="A59" s="118" t="n">
        <v>55</v>
      </c>
      <c r="B59" s="119" t="s">
        <v>382</v>
      </c>
      <c r="C59" s="120" t="s">
        <v>383</v>
      </c>
      <c r="D59" s="121" t="s">
        <v>334</v>
      </c>
      <c r="E59" s="122" t="s">
        <v>390</v>
      </c>
      <c r="F59" s="122" t="s">
        <v>391</v>
      </c>
      <c r="G59" s="123" t="n">
        <v>950</v>
      </c>
      <c r="H59" s="124" t="n">
        <f aca="true">INDIRECT("I" &amp; ROW())</f>
        <v>46100.8731076325</v>
      </c>
      <c r="I59" s="125" t="n">
        <f aca="true">INDIRECT("I" &amp; ROW()-1) + J59 * ((G58/1000) * $M$5)</f>
        <v>46100.8731076325</v>
      </c>
      <c r="J59" s="126" t="n">
        <v>6.5</v>
      </c>
      <c r="K59" s="127" t="n">
        <f aca="true">INDIRECT("H" &amp; ROW())</f>
        <v>46100.8731076325</v>
      </c>
      <c r="L59" s="128" t="s">
        <v>392</v>
      </c>
      <c r="M59" s="133"/>
      <c r="N59" s="133"/>
      <c r="O59" s="133"/>
      <c r="P59" s="133"/>
      <c r="Q59" s="133"/>
      <c r="R59" s="133"/>
      <c r="S59" s="133"/>
      <c r="T59" s="133"/>
      <c r="U59" s="134"/>
      <c r="V59" s="133"/>
      <c r="W59" s="135" t="n">
        <f aca="false">I59</f>
        <v>46100.8731076325</v>
      </c>
      <c r="X59" s="136" t="s">
        <v>174</v>
      </c>
      <c r="Y59" s="137" t="n">
        <f aca="false">IF(AND($X59=$X60, $X59&lt;&gt;""), $W60-$W59, 0)</f>
        <v>0.00428819440972222</v>
      </c>
      <c r="Z59" s="141"/>
      <c r="AA59" s="0"/>
    </row>
    <row r="60" customFormat="false" ht="21.75" hidden="false" customHeight="true" outlineLevel="0" collapsed="false">
      <c r="A60" s="118" t="n">
        <v>56</v>
      </c>
      <c r="B60" s="119" t="s">
        <v>382</v>
      </c>
      <c r="C60" s="120" t="s">
        <v>383</v>
      </c>
      <c r="D60" s="121" t="s">
        <v>334</v>
      </c>
      <c r="E60" s="122" t="s">
        <v>393</v>
      </c>
      <c r="F60" s="122" t="s">
        <v>394</v>
      </c>
      <c r="G60" s="123" t="n">
        <v>900</v>
      </c>
      <c r="H60" s="124" t="n">
        <f aca="true">INDIRECT("I" &amp; ROW())</f>
        <v>46100.8773958269</v>
      </c>
      <c r="I60" s="125" t="n">
        <f aca="true">INDIRECT("I" &amp; ROW()-1) + J60 * ((G59/1000) * $M$5)</f>
        <v>46100.8773958269</v>
      </c>
      <c r="J60" s="126" t="n">
        <v>6.5</v>
      </c>
      <c r="K60" s="127" t="n">
        <f aca="true">INDIRECT("H" &amp; ROW())</f>
        <v>46100.8773958269</v>
      </c>
      <c r="L60" s="128" t="s">
        <v>395</v>
      </c>
      <c r="M60" s="133"/>
      <c r="N60" s="133"/>
      <c r="O60" s="133"/>
      <c r="P60" s="133"/>
      <c r="Q60" s="133"/>
      <c r="R60" s="133"/>
      <c r="S60" s="133"/>
      <c r="T60" s="133"/>
      <c r="U60" s="134"/>
      <c r="V60" s="133"/>
      <c r="W60" s="135" t="n">
        <f aca="false">I60</f>
        <v>46100.8773958269</v>
      </c>
      <c r="X60" s="136" t="s">
        <v>174</v>
      </c>
      <c r="Y60" s="137" t="n">
        <f aca="false">IF(AND($X60=$X61, $X60&lt;&gt;""), $W61-$W60, 0)</f>
        <v>0.00406249996527778</v>
      </c>
      <c r="Z60" s="141"/>
      <c r="AA60" s="0"/>
    </row>
    <row r="61" customFormat="false" ht="21.75" hidden="false" customHeight="true" outlineLevel="0" collapsed="false">
      <c r="A61" s="118" t="n">
        <v>57</v>
      </c>
      <c r="B61" s="119" t="s">
        <v>382</v>
      </c>
      <c r="C61" s="120" t="s">
        <v>383</v>
      </c>
      <c r="D61" s="121" t="s">
        <v>334</v>
      </c>
      <c r="E61" s="122" t="s">
        <v>396</v>
      </c>
      <c r="F61" s="122" t="s">
        <v>397</v>
      </c>
      <c r="G61" s="123" t="n">
        <v>900</v>
      </c>
      <c r="H61" s="124" t="n">
        <f aca="true">INDIRECT("I" &amp; ROW())</f>
        <v>46100.8814583269</v>
      </c>
      <c r="I61" s="125" t="n">
        <f aca="true">INDIRECT("I" &amp; ROW()-1) + J61 * ((G60/1000) * $M$5)</f>
        <v>46100.8814583269</v>
      </c>
      <c r="J61" s="126" t="n">
        <v>6.5</v>
      </c>
      <c r="K61" s="127" t="n">
        <f aca="true">INDIRECT("H" &amp; ROW())</f>
        <v>46100.8814583269</v>
      </c>
      <c r="L61" s="128" t="s">
        <v>398</v>
      </c>
      <c r="M61" s="133"/>
      <c r="N61" s="133"/>
      <c r="O61" s="133"/>
      <c r="P61" s="133"/>
      <c r="Q61" s="133"/>
      <c r="R61" s="133"/>
      <c r="S61" s="133"/>
      <c r="T61" s="133"/>
      <c r="U61" s="134"/>
      <c r="V61" s="133"/>
      <c r="W61" s="135" t="n">
        <f aca="false">I61</f>
        <v>46100.8814583269</v>
      </c>
      <c r="X61" s="136" t="s">
        <v>174</v>
      </c>
      <c r="Y61" s="137" t="n">
        <f aca="false">IF(AND($X61=$X62, $X61&lt;&gt;""), $W62-$W61, 0)</f>
        <v>0.00406249996527778</v>
      </c>
      <c r="Z61" s="141"/>
      <c r="AA61" s="0"/>
    </row>
    <row r="62" customFormat="false" ht="21.75" hidden="false" customHeight="true" outlineLevel="0" collapsed="false">
      <c r="A62" s="118" t="n">
        <v>58</v>
      </c>
      <c r="B62" s="119" t="s">
        <v>382</v>
      </c>
      <c r="C62" s="120" t="s">
        <v>383</v>
      </c>
      <c r="D62" s="121" t="s">
        <v>334</v>
      </c>
      <c r="E62" s="122" t="s">
        <v>399</v>
      </c>
      <c r="F62" s="122" t="s">
        <v>400</v>
      </c>
      <c r="G62" s="123" t="n">
        <v>825</v>
      </c>
      <c r="H62" s="124" t="n">
        <f aca="true">INDIRECT("I" &amp; ROW())</f>
        <v>46100.8855208268</v>
      </c>
      <c r="I62" s="125" t="n">
        <f aca="true">INDIRECT("I" &amp; ROW()-1) + J62 * ((G61/1000) * $M$5)</f>
        <v>46100.8855208268</v>
      </c>
      <c r="J62" s="126" t="n">
        <v>6.5</v>
      </c>
      <c r="K62" s="127" t="n">
        <f aca="true">INDIRECT("H" &amp; ROW())</f>
        <v>46100.8855208268</v>
      </c>
      <c r="L62" s="128" t="s">
        <v>401</v>
      </c>
      <c r="M62" s="133"/>
      <c r="N62" s="133"/>
      <c r="O62" s="133"/>
      <c r="P62" s="133"/>
      <c r="Q62" s="133"/>
      <c r="R62" s="133"/>
      <c r="S62" s="133"/>
      <c r="T62" s="133"/>
      <c r="U62" s="134"/>
      <c r="V62" s="133"/>
      <c r="W62" s="135" t="n">
        <f aca="false">I62</f>
        <v>46100.8855208268</v>
      </c>
      <c r="X62" s="136" t="s">
        <v>174</v>
      </c>
      <c r="Y62" s="137" t="n">
        <f aca="false">IF(AND($X62=$X63, $X62&lt;&gt;""), $W63-$W62, 0)</f>
        <v>0.00372395829861111</v>
      </c>
      <c r="Z62" s="141"/>
      <c r="AA62" s="0"/>
    </row>
    <row r="63" customFormat="false" ht="21.75" hidden="false" customHeight="true" outlineLevel="0" collapsed="false">
      <c r="A63" s="118" t="n">
        <v>59</v>
      </c>
      <c r="B63" s="119" t="s">
        <v>382</v>
      </c>
      <c r="C63" s="120" t="s">
        <v>383</v>
      </c>
      <c r="D63" s="121" t="s">
        <v>334</v>
      </c>
      <c r="E63" s="122" t="s">
        <v>402</v>
      </c>
      <c r="F63" s="122" t="s">
        <v>403</v>
      </c>
      <c r="G63" s="123" t="n">
        <v>1000</v>
      </c>
      <c r="H63" s="124" t="n">
        <f aca="true">INDIRECT("I" &amp; ROW())</f>
        <v>46100.8892447851</v>
      </c>
      <c r="I63" s="125" t="n">
        <f aca="true">INDIRECT("I" &amp; ROW()-1) + J63 * ((G62/1000) * $M$5)</f>
        <v>46100.8892447851</v>
      </c>
      <c r="J63" s="126" t="n">
        <v>6.5</v>
      </c>
      <c r="K63" s="127" t="n">
        <f aca="true">INDIRECT("H" &amp; ROW())</f>
        <v>46100.8892447851</v>
      </c>
      <c r="L63" s="128" t="s">
        <v>404</v>
      </c>
      <c r="M63" s="133"/>
      <c r="N63" s="133"/>
      <c r="O63" s="133"/>
      <c r="P63" s="133"/>
      <c r="Q63" s="133"/>
      <c r="R63" s="133"/>
      <c r="S63" s="133"/>
      <c r="T63" s="133"/>
      <c r="U63" s="134"/>
      <c r="V63" s="133"/>
      <c r="W63" s="135" t="n">
        <f aca="false">I63</f>
        <v>46100.8892447851</v>
      </c>
      <c r="X63" s="136" t="s">
        <v>174</v>
      </c>
      <c r="Y63" s="137" t="n">
        <f aca="false">IF(AND($X63=$X64, $X63&lt;&gt;""), $W64-$W63, 0)</f>
        <v>0.00451388885416667</v>
      </c>
      <c r="Z63" s="141"/>
      <c r="AA63" s="0"/>
    </row>
    <row r="64" customFormat="false" ht="21.75" hidden="false" customHeight="true" outlineLevel="0" collapsed="false">
      <c r="A64" s="118" t="n">
        <v>60</v>
      </c>
      <c r="B64" s="119" t="s">
        <v>382</v>
      </c>
      <c r="C64" s="120" t="s">
        <v>405</v>
      </c>
      <c r="D64" s="121" t="s">
        <v>334</v>
      </c>
      <c r="E64" s="122" t="s">
        <v>406</v>
      </c>
      <c r="F64" s="122" t="s">
        <v>407</v>
      </c>
      <c r="G64" s="123" t="n">
        <v>1000</v>
      </c>
      <c r="H64" s="124" t="n">
        <f aca="true">INDIRECT("I" &amp; ROW())</f>
        <v>46100.893758674</v>
      </c>
      <c r="I64" s="125" t="n">
        <f aca="true">INDIRECT("I" &amp; ROW()-1) + J64 * ((G63/1000) * $M$5)</f>
        <v>46100.893758674</v>
      </c>
      <c r="J64" s="126" t="n">
        <v>6.5</v>
      </c>
      <c r="K64" s="127" t="n">
        <f aca="true">INDIRECT("H" &amp; ROW())</f>
        <v>46100.893758674</v>
      </c>
      <c r="L64" s="128" t="s">
        <v>408</v>
      </c>
      <c r="M64" s="133"/>
      <c r="N64" s="133"/>
      <c r="O64" s="133"/>
      <c r="P64" s="133"/>
      <c r="Q64" s="133"/>
      <c r="R64" s="133"/>
      <c r="S64" s="133"/>
      <c r="T64" s="133"/>
      <c r="U64" s="134"/>
      <c r="V64" s="133"/>
      <c r="W64" s="135" t="n">
        <f aca="false">I64</f>
        <v>46100.893758674</v>
      </c>
      <c r="X64" s="136" t="s">
        <v>174</v>
      </c>
      <c r="Y64" s="137" t="n">
        <f aca="false">IF(AND($X64=$X65, $X64&lt;&gt;""), $W65-$W64, 0)</f>
        <v>0.00451388885416667</v>
      </c>
      <c r="Z64" s="141"/>
      <c r="AA64" s="0"/>
    </row>
    <row r="65" customFormat="false" ht="21.75" hidden="false" customHeight="true" outlineLevel="0" collapsed="false">
      <c r="A65" s="118" t="n">
        <v>61</v>
      </c>
      <c r="B65" s="119" t="s">
        <v>382</v>
      </c>
      <c r="C65" s="120" t="s">
        <v>405</v>
      </c>
      <c r="D65" s="121" t="s">
        <v>334</v>
      </c>
      <c r="E65" s="122" t="s">
        <v>399</v>
      </c>
      <c r="F65" s="122" t="s">
        <v>409</v>
      </c>
      <c r="G65" s="123" t="n">
        <v>900</v>
      </c>
      <c r="H65" s="124" t="n">
        <f aca="true">INDIRECT("I" &amp; ROW())</f>
        <v>46100.8982725628</v>
      </c>
      <c r="I65" s="125" t="n">
        <f aca="true">INDIRECT("I" &amp; ROW()-1) + J65 * ((G64/1000) * $M$5)</f>
        <v>46100.8982725628</v>
      </c>
      <c r="J65" s="126" t="n">
        <v>6.5</v>
      </c>
      <c r="K65" s="127" t="n">
        <f aca="true">INDIRECT("H" &amp; ROW())</f>
        <v>46100.8982725628</v>
      </c>
      <c r="L65" s="128" t="s">
        <v>410</v>
      </c>
      <c r="M65" s="133"/>
      <c r="N65" s="133"/>
      <c r="O65" s="133"/>
      <c r="P65" s="133"/>
      <c r="Q65" s="133"/>
      <c r="R65" s="133"/>
      <c r="S65" s="133"/>
      <c r="T65" s="133"/>
      <c r="U65" s="134"/>
      <c r="V65" s="133"/>
      <c r="W65" s="135" t="n">
        <f aca="false">I65</f>
        <v>46100.8982725628</v>
      </c>
      <c r="X65" s="136" t="s">
        <v>174</v>
      </c>
      <c r="Y65" s="137" t="n">
        <f aca="false">IF(AND($X65=$X66, $X65&lt;&gt;""), $W66-$W65, 0)</f>
        <v>0.00406249996527778</v>
      </c>
      <c r="Z65" s="141"/>
      <c r="AA65" s="0"/>
    </row>
    <row r="66" customFormat="false" ht="21.75" hidden="false" customHeight="true" outlineLevel="0" collapsed="false">
      <c r="A66" s="118" t="n">
        <v>62</v>
      </c>
      <c r="B66" s="119" t="s">
        <v>382</v>
      </c>
      <c r="C66" s="120" t="s">
        <v>405</v>
      </c>
      <c r="D66" s="121" t="s">
        <v>334</v>
      </c>
      <c r="E66" s="122" t="s">
        <v>411</v>
      </c>
      <c r="F66" s="122" t="s">
        <v>412</v>
      </c>
      <c r="G66" s="123" t="n">
        <v>900</v>
      </c>
      <c r="H66" s="124" t="n">
        <f aca="true">INDIRECT("I" &amp; ROW())</f>
        <v>46100.9023350628</v>
      </c>
      <c r="I66" s="125" t="n">
        <f aca="true">INDIRECT("I" &amp; ROW()-1) + J66 * ((G65/1000) * $M$5)</f>
        <v>46100.9023350628</v>
      </c>
      <c r="J66" s="126" t="n">
        <v>6.5</v>
      </c>
      <c r="K66" s="127" t="n">
        <f aca="true">INDIRECT("H" &amp; ROW())</f>
        <v>46100.9023350628</v>
      </c>
      <c r="L66" s="128" t="s">
        <v>413</v>
      </c>
      <c r="M66" s="133"/>
      <c r="N66" s="133"/>
      <c r="O66" s="133"/>
      <c r="P66" s="133"/>
      <c r="Q66" s="133"/>
      <c r="R66" s="133"/>
      <c r="S66" s="133"/>
      <c r="T66" s="133"/>
      <c r="U66" s="134"/>
      <c r="V66" s="133"/>
      <c r="W66" s="135" t="n">
        <f aca="false">I66</f>
        <v>46100.9023350628</v>
      </c>
      <c r="X66" s="136" t="s">
        <v>174</v>
      </c>
      <c r="Y66" s="137" t="n">
        <f aca="false">IF(AND($X66=$X67, $X66&lt;&gt;""), $W67-$W66, 0)</f>
        <v>0.00406249996527778</v>
      </c>
      <c r="Z66" s="141"/>
      <c r="AA66" s="0"/>
    </row>
    <row r="67" customFormat="false" ht="21.75" hidden="false" customHeight="true" outlineLevel="0" collapsed="false">
      <c r="A67" s="118" t="n">
        <v>63</v>
      </c>
      <c r="B67" s="119" t="s">
        <v>382</v>
      </c>
      <c r="C67" s="120" t="s">
        <v>405</v>
      </c>
      <c r="D67" s="121" t="s">
        <v>334</v>
      </c>
      <c r="E67" s="122" t="s">
        <v>414</v>
      </c>
      <c r="F67" s="122" t="s">
        <v>415</v>
      </c>
      <c r="G67" s="123" t="n">
        <v>1000</v>
      </c>
      <c r="H67" s="124" t="n">
        <f aca="true">INDIRECT("I" &amp; ROW())</f>
        <v>46100.9063975628</v>
      </c>
      <c r="I67" s="125" t="n">
        <f aca="true">INDIRECT("I" &amp; ROW()-1) + J67 * ((G66/1000) * $M$5)</f>
        <v>46100.9063975628</v>
      </c>
      <c r="J67" s="126" t="n">
        <v>6.5</v>
      </c>
      <c r="K67" s="127" t="n">
        <f aca="true">INDIRECT("H" &amp; ROW())</f>
        <v>46100.9063975628</v>
      </c>
      <c r="L67" s="128" t="s">
        <v>416</v>
      </c>
      <c r="M67" s="133"/>
      <c r="N67" s="133"/>
      <c r="O67" s="133"/>
      <c r="P67" s="133"/>
      <c r="Q67" s="133"/>
      <c r="R67" s="133"/>
      <c r="S67" s="133"/>
      <c r="T67" s="133"/>
      <c r="U67" s="134"/>
      <c r="V67" s="133"/>
      <c r="W67" s="135" t="n">
        <f aca="false">I67</f>
        <v>46100.9063975628</v>
      </c>
      <c r="X67" s="136" t="s">
        <v>174</v>
      </c>
      <c r="Y67" s="137" t="n">
        <f aca="false">IF(AND($X67=$X68, $X67&lt;&gt;""), $W68-$W67, 0)</f>
        <v>0.00451388885416667</v>
      </c>
      <c r="Z67" s="141"/>
      <c r="AA67" s="0"/>
    </row>
    <row r="68" customFormat="false" ht="21.75" hidden="false" customHeight="true" outlineLevel="0" collapsed="false">
      <c r="A68" s="118" t="n">
        <v>64</v>
      </c>
      <c r="B68" s="119" t="s">
        <v>382</v>
      </c>
      <c r="C68" s="120" t="s">
        <v>405</v>
      </c>
      <c r="D68" s="121" t="s">
        <v>334</v>
      </c>
      <c r="E68" s="122" t="s">
        <v>411</v>
      </c>
      <c r="F68" s="122" t="s">
        <v>417</v>
      </c>
      <c r="G68" s="123" t="n">
        <v>1000</v>
      </c>
      <c r="H68" s="124" t="n">
        <f aca="true">INDIRECT("I" &amp; ROW())</f>
        <v>46100.9109114516</v>
      </c>
      <c r="I68" s="125" t="n">
        <f aca="true">INDIRECT("I" &amp; ROW()-1) + J68 * ((G67/1000) * $M$5)</f>
        <v>46100.9109114516</v>
      </c>
      <c r="J68" s="126" t="n">
        <v>6.5</v>
      </c>
      <c r="K68" s="127" t="n">
        <f aca="true">INDIRECT("H" &amp; ROW())</f>
        <v>46100.9109114516</v>
      </c>
      <c r="L68" s="128" t="s">
        <v>418</v>
      </c>
      <c r="M68" s="133"/>
      <c r="N68" s="133"/>
      <c r="O68" s="133"/>
      <c r="P68" s="133"/>
      <c r="Q68" s="133"/>
      <c r="R68" s="133"/>
      <c r="S68" s="133"/>
      <c r="T68" s="133"/>
      <c r="U68" s="134"/>
      <c r="V68" s="133"/>
      <c r="W68" s="135" t="n">
        <f aca="false">I68</f>
        <v>46100.9109114516</v>
      </c>
      <c r="X68" s="136" t="s">
        <v>174</v>
      </c>
      <c r="Y68" s="137" t="n">
        <f aca="false">IF(AND($X68=$X69, $X68&lt;&gt;""), $W69-$W68, 0)</f>
        <v>0.00451388885416667</v>
      </c>
      <c r="Z68" s="141"/>
      <c r="AA68" s="0"/>
    </row>
    <row r="69" customFormat="false" ht="21.75" hidden="false" customHeight="true" outlineLevel="0" collapsed="false">
      <c r="A69" s="118" t="n">
        <v>65</v>
      </c>
      <c r="B69" s="119" t="s">
        <v>382</v>
      </c>
      <c r="C69" s="120" t="s">
        <v>405</v>
      </c>
      <c r="D69" s="121" t="s">
        <v>334</v>
      </c>
      <c r="E69" s="122" t="s">
        <v>411</v>
      </c>
      <c r="F69" s="122" t="s">
        <v>419</v>
      </c>
      <c r="G69" s="123" t="n">
        <v>800</v>
      </c>
      <c r="H69" s="124" t="n">
        <f aca="true">INDIRECT("I" &amp; ROW())</f>
        <v>46100.9154253405</v>
      </c>
      <c r="I69" s="125" t="n">
        <f aca="true">INDIRECT("I" &amp; ROW()-1) + J69 * ((G68/1000) * $M$5)</f>
        <v>46100.9154253405</v>
      </c>
      <c r="J69" s="126" t="n">
        <v>6.5</v>
      </c>
      <c r="K69" s="127" t="n">
        <f aca="true">INDIRECT("H" &amp; ROW())</f>
        <v>46100.9154253405</v>
      </c>
      <c r="L69" s="128" t="s">
        <v>420</v>
      </c>
      <c r="M69" s="133"/>
      <c r="N69" s="133"/>
      <c r="O69" s="133"/>
      <c r="P69" s="133"/>
      <c r="Q69" s="133"/>
      <c r="R69" s="133"/>
      <c r="S69" s="133"/>
      <c r="T69" s="133"/>
      <c r="U69" s="134"/>
      <c r="V69" s="133"/>
      <c r="W69" s="135" t="n">
        <f aca="false">I69</f>
        <v>46100.9154253405</v>
      </c>
      <c r="X69" s="136" t="s">
        <v>174</v>
      </c>
      <c r="Y69" s="137" t="n">
        <f aca="false">IF(AND($X69=$X70, $X69&lt;&gt;""), $W70-$W69, 0)</f>
        <v>0.00361111107638889</v>
      </c>
      <c r="Z69" s="141"/>
      <c r="AA69" s="0"/>
    </row>
    <row r="70" customFormat="false" ht="21.75" hidden="false" customHeight="true" outlineLevel="0" collapsed="false">
      <c r="A70" s="118" t="n">
        <v>66</v>
      </c>
      <c r="B70" s="119" t="s">
        <v>421</v>
      </c>
      <c r="C70" s="120" t="s">
        <v>422</v>
      </c>
      <c r="D70" s="121" t="s">
        <v>423</v>
      </c>
      <c r="E70" s="122" t="s">
        <v>424</v>
      </c>
      <c r="F70" s="122" t="s">
        <v>425</v>
      </c>
      <c r="G70" s="123" t="n">
        <v>1000</v>
      </c>
      <c r="H70" s="124" t="n">
        <f aca="true">INDIRECT("I" &amp; ROW())</f>
        <v>46100.9190364516</v>
      </c>
      <c r="I70" s="125" t="n">
        <f aca="true">INDIRECT("I" &amp; ROW()-1) + J70 * ((G69/1000) * $M$5)</f>
        <v>46100.9190364516</v>
      </c>
      <c r="J70" s="126" t="n">
        <v>6.5</v>
      </c>
      <c r="K70" s="127" t="n">
        <f aca="true">INDIRECT("H" &amp; ROW())</f>
        <v>46100.9190364516</v>
      </c>
      <c r="L70" s="128" t="s">
        <v>426</v>
      </c>
      <c r="M70" s="133"/>
      <c r="N70" s="133"/>
      <c r="O70" s="133"/>
      <c r="P70" s="133"/>
      <c r="Q70" s="133"/>
      <c r="R70" s="133"/>
      <c r="S70" s="133"/>
      <c r="T70" s="133"/>
      <c r="U70" s="134"/>
      <c r="V70" s="133"/>
      <c r="W70" s="135" t="n">
        <f aca="false">I70</f>
        <v>46100.9190364516</v>
      </c>
      <c r="X70" s="136" t="s">
        <v>174</v>
      </c>
      <c r="Y70" s="137" t="n">
        <f aca="false">IF(AND($X70=$X71, $X70&lt;&gt;""), $W71-$W70, 0)</f>
        <v>0.00451388885416667</v>
      </c>
      <c r="Z70" s="141"/>
      <c r="AA70" s="0"/>
    </row>
    <row r="71" customFormat="false" ht="21.75" hidden="false" customHeight="true" outlineLevel="0" collapsed="false">
      <c r="A71" s="118" t="n">
        <v>67</v>
      </c>
      <c r="B71" s="119" t="s">
        <v>421</v>
      </c>
      <c r="C71" s="120" t="s">
        <v>422</v>
      </c>
      <c r="D71" s="121" t="s">
        <v>423</v>
      </c>
      <c r="E71" s="122" t="s">
        <v>427</v>
      </c>
      <c r="F71" s="122" t="s">
        <v>428</v>
      </c>
      <c r="G71" s="123" t="n">
        <v>1000</v>
      </c>
      <c r="H71" s="124" t="n">
        <f aca="true">INDIRECT("I" &amp; ROW())</f>
        <v>46100.9235503404</v>
      </c>
      <c r="I71" s="125" t="n">
        <f aca="true">INDIRECT("I" &amp; ROW()-1) + J71 * ((G70/1000) * $M$5)</f>
        <v>46100.9235503404</v>
      </c>
      <c r="J71" s="126" t="n">
        <v>6.5</v>
      </c>
      <c r="K71" s="127" t="n">
        <f aca="true">INDIRECT("H" &amp; ROW())</f>
        <v>46100.9235503404</v>
      </c>
      <c r="L71" s="128" t="s">
        <v>429</v>
      </c>
      <c r="M71" s="133"/>
      <c r="N71" s="133"/>
      <c r="O71" s="133"/>
      <c r="P71" s="133"/>
      <c r="Q71" s="133"/>
      <c r="R71" s="133"/>
      <c r="S71" s="133"/>
      <c r="T71" s="133"/>
      <c r="U71" s="134"/>
      <c r="V71" s="133"/>
      <c r="W71" s="135" t="n">
        <f aca="false">I71</f>
        <v>46100.9235503404</v>
      </c>
      <c r="X71" s="136" t="s">
        <v>174</v>
      </c>
      <c r="Y71" s="137" t="n">
        <f aca="false">IF(AND($X71=$X72, $X71&lt;&gt;""), $W72-$W71, 0)</f>
        <v>0.00451388885416667</v>
      </c>
      <c r="Z71" s="141"/>
      <c r="AA71" s="0"/>
    </row>
    <row r="72" customFormat="false" ht="21.75" hidden="false" customHeight="true" outlineLevel="0" collapsed="false">
      <c r="A72" s="118" t="n">
        <v>68</v>
      </c>
      <c r="B72" s="119" t="s">
        <v>421</v>
      </c>
      <c r="C72" s="120" t="s">
        <v>422</v>
      </c>
      <c r="D72" s="121" t="s">
        <v>423</v>
      </c>
      <c r="E72" s="122" t="s">
        <v>427</v>
      </c>
      <c r="F72" s="122" t="s">
        <v>430</v>
      </c>
      <c r="G72" s="123" t="n">
        <v>1100</v>
      </c>
      <c r="H72" s="124" t="n">
        <f aca="true">INDIRECT("I" &amp; ROW())</f>
        <v>46100.9280642293</v>
      </c>
      <c r="I72" s="125" t="n">
        <f aca="true">INDIRECT("I" &amp; ROW()-1) + J72 * ((G71/1000) * $M$5)</f>
        <v>46100.9280642293</v>
      </c>
      <c r="J72" s="126" t="n">
        <v>6.5</v>
      </c>
      <c r="K72" s="127" t="n">
        <f aca="true">INDIRECT("H" &amp; ROW())</f>
        <v>46100.9280642293</v>
      </c>
      <c r="L72" s="128" t="s">
        <v>431</v>
      </c>
      <c r="M72" s="133"/>
      <c r="N72" s="133"/>
      <c r="O72" s="133"/>
      <c r="P72" s="133"/>
      <c r="Q72" s="133"/>
      <c r="R72" s="133"/>
      <c r="S72" s="133"/>
      <c r="T72" s="133"/>
      <c r="U72" s="134"/>
      <c r="V72" s="133"/>
      <c r="W72" s="135" t="n">
        <f aca="false">I72</f>
        <v>46100.9280642293</v>
      </c>
      <c r="X72" s="136" t="s">
        <v>174</v>
      </c>
      <c r="Y72" s="137" t="n">
        <f aca="false">IF(AND($X72=$X73, $X72&lt;&gt;""), $W73-$W72, 0)</f>
        <v>0.00496527774305556</v>
      </c>
      <c r="Z72" s="141"/>
      <c r="AA72" s="0"/>
    </row>
    <row r="73" customFormat="false" ht="21.75" hidden="false" customHeight="true" outlineLevel="0" collapsed="false">
      <c r="A73" s="118" t="n">
        <v>69</v>
      </c>
      <c r="B73" s="119" t="s">
        <v>421</v>
      </c>
      <c r="C73" s="120" t="s">
        <v>432</v>
      </c>
      <c r="D73" s="121" t="s">
        <v>423</v>
      </c>
      <c r="E73" s="122" t="s">
        <v>433</v>
      </c>
      <c r="F73" s="122" t="s">
        <v>434</v>
      </c>
      <c r="G73" s="123" t="n">
        <v>910</v>
      </c>
      <c r="H73" s="124" t="n">
        <f aca="true">INDIRECT("I" &amp; ROW())</f>
        <v>46100.933029507</v>
      </c>
      <c r="I73" s="125" t="n">
        <f aca="true">INDIRECT("I" &amp; ROW()-1) + J73 * ((G72/1000) * $M$5)</f>
        <v>46100.933029507</v>
      </c>
      <c r="J73" s="126" t="n">
        <v>6.5</v>
      </c>
      <c r="K73" s="127" t="n">
        <f aca="true">INDIRECT("H" &amp; ROW())</f>
        <v>46100.933029507</v>
      </c>
      <c r="L73" s="128" t="s">
        <v>435</v>
      </c>
      <c r="M73" s="133"/>
      <c r="N73" s="133"/>
      <c r="O73" s="133"/>
      <c r="P73" s="133"/>
      <c r="Q73" s="133"/>
      <c r="R73" s="133"/>
      <c r="S73" s="133"/>
      <c r="T73" s="133"/>
      <c r="U73" s="134"/>
      <c r="V73" s="133"/>
      <c r="W73" s="135" t="n">
        <f aca="false">I73</f>
        <v>46100.933029507</v>
      </c>
      <c r="X73" s="136" t="s">
        <v>174</v>
      </c>
      <c r="Y73" s="137" t="n">
        <f aca="false">IF(AND($X73=$X74, $X73&lt;&gt;""), $W74-$W73, 0)</f>
        <v>0.00410763885416667</v>
      </c>
      <c r="Z73" s="141"/>
      <c r="AA73" s="0"/>
    </row>
    <row r="74" customFormat="false" ht="21.75" hidden="false" customHeight="true" outlineLevel="0" collapsed="false">
      <c r="A74" s="118" t="n">
        <v>70</v>
      </c>
      <c r="B74" s="119" t="s">
        <v>421</v>
      </c>
      <c r="C74" s="120" t="s">
        <v>432</v>
      </c>
      <c r="D74" s="121" t="s">
        <v>423</v>
      </c>
      <c r="E74" s="122" t="s">
        <v>436</v>
      </c>
      <c r="F74" s="122" t="s">
        <v>437</v>
      </c>
      <c r="G74" s="123" t="n">
        <v>1100</v>
      </c>
      <c r="H74" s="124" t="n">
        <f aca="true">INDIRECT("I" &amp; ROW())</f>
        <v>46100.9371371459</v>
      </c>
      <c r="I74" s="125" t="n">
        <f aca="true">INDIRECT("I" &amp; ROW()-1) + J74 * ((G73/1000) * $M$5)</f>
        <v>46100.9371371459</v>
      </c>
      <c r="J74" s="126" t="n">
        <v>6.5</v>
      </c>
      <c r="K74" s="127" t="n">
        <f aca="true">INDIRECT("H" &amp; ROW())</f>
        <v>46100.9371371459</v>
      </c>
      <c r="L74" s="128" t="s">
        <v>438</v>
      </c>
      <c r="M74" s="133"/>
      <c r="N74" s="133"/>
      <c r="O74" s="133"/>
      <c r="P74" s="133"/>
      <c r="Q74" s="133"/>
      <c r="R74" s="133"/>
      <c r="S74" s="133"/>
      <c r="T74" s="133"/>
      <c r="U74" s="134"/>
      <c r="V74" s="133"/>
      <c r="W74" s="135" t="n">
        <f aca="false">I74</f>
        <v>46100.9371371459</v>
      </c>
      <c r="X74" s="136" t="s">
        <v>174</v>
      </c>
      <c r="Y74" s="137" t="n">
        <f aca="false">IF(AND($X74=$X75, $X74&lt;&gt;""), $W75-$W74, 0)</f>
        <v>0.00496527774305556</v>
      </c>
      <c r="Z74" s="141"/>
      <c r="AA74" s="0"/>
    </row>
    <row r="75" customFormat="false" ht="21.75" hidden="false" customHeight="true" outlineLevel="0" collapsed="false">
      <c r="A75" s="118" t="n">
        <v>71</v>
      </c>
      <c r="B75" s="119" t="s">
        <v>421</v>
      </c>
      <c r="C75" s="120" t="s">
        <v>439</v>
      </c>
      <c r="D75" s="121" t="s">
        <v>423</v>
      </c>
      <c r="E75" s="122" t="s">
        <v>440</v>
      </c>
      <c r="F75" s="122" t="s">
        <v>441</v>
      </c>
      <c r="G75" s="123" t="n">
        <v>875</v>
      </c>
      <c r="H75" s="124" t="n">
        <f aca="true">INDIRECT("I" &amp; ROW())</f>
        <v>46100.9421024236</v>
      </c>
      <c r="I75" s="125" t="n">
        <f aca="true">INDIRECT("I" &amp; ROW()-1) + J75 * ((G74/1000) * $M$5)</f>
        <v>46100.9421024236</v>
      </c>
      <c r="J75" s="126" t="n">
        <v>6.5</v>
      </c>
      <c r="K75" s="127" t="n">
        <f aca="true">INDIRECT("H" &amp; ROW())</f>
        <v>46100.9421024236</v>
      </c>
      <c r="L75" s="128" t="s">
        <v>442</v>
      </c>
      <c r="M75" s="133"/>
      <c r="N75" s="133"/>
      <c r="O75" s="133"/>
      <c r="P75" s="133"/>
      <c r="Q75" s="133"/>
      <c r="R75" s="133"/>
      <c r="S75" s="133"/>
      <c r="T75" s="133"/>
      <c r="U75" s="134"/>
      <c r="V75" s="133"/>
      <c r="W75" s="135" t="n">
        <f aca="false">I75</f>
        <v>46100.9421024236</v>
      </c>
      <c r="X75" s="136" t="s">
        <v>174</v>
      </c>
      <c r="Y75" s="137" t="n">
        <f aca="false">IF(AND($X75=$X76, $X75&lt;&gt;""), $W76-$W75, 0)</f>
        <v>0.00394965274305556</v>
      </c>
      <c r="Z75" s="141"/>
      <c r="AA75" s="0"/>
    </row>
    <row r="76" customFormat="false" ht="21.75" hidden="false" customHeight="true" outlineLevel="0" collapsed="false">
      <c r="A76" s="118" t="n">
        <v>72</v>
      </c>
      <c r="B76" s="119" t="s">
        <v>421</v>
      </c>
      <c r="C76" s="120" t="s">
        <v>439</v>
      </c>
      <c r="D76" s="121" t="s">
        <v>423</v>
      </c>
      <c r="E76" s="122" t="s">
        <v>443</v>
      </c>
      <c r="F76" s="122" t="s">
        <v>444</v>
      </c>
      <c r="G76" s="123" t="n">
        <v>1000</v>
      </c>
      <c r="H76" s="124" t="n">
        <f aca="true">INDIRECT("I" &amp; ROW())</f>
        <v>46100.9460520764</v>
      </c>
      <c r="I76" s="125" t="n">
        <f aca="true">INDIRECT("I" &amp; ROW()-1) + J76 * ((G75/1000) * $M$5)</f>
        <v>46100.9460520764</v>
      </c>
      <c r="J76" s="126" t="n">
        <v>6.5</v>
      </c>
      <c r="K76" s="127" t="n">
        <f aca="true">INDIRECT("H" &amp; ROW())</f>
        <v>46100.9460520764</v>
      </c>
      <c r="L76" s="128" t="s">
        <v>445</v>
      </c>
      <c r="M76" s="133"/>
      <c r="N76" s="133"/>
      <c r="O76" s="133"/>
      <c r="P76" s="133"/>
      <c r="Q76" s="133"/>
      <c r="R76" s="133"/>
      <c r="S76" s="133"/>
      <c r="T76" s="133"/>
      <c r="U76" s="134"/>
      <c r="V76" s="133"/>
      <c r="W76" s="135" t="n">
        <f aca="false">I76</f>
        <v>46100.9460520764</v>
      </c>
      <c r="X76" s="136" t="s">
        <v>174</v>
      </c>
      <c r="Y76" s="137" t="n">
        <f aca="false">IF(AND($X76=$X77, $X76&lt;&gt;""), $W77-$W76, 0)</f>
        <v>0.00451388885416667</v>
      </c>
      <c r="Z76" s="141"/>
      <c r="AA76" s="0"/>
    </row>
    <row r="77" customFormat="false" ht="21.75" hidden="false" customHeight="true" outlineLevel="0" collapsed="false">
      <c r="A77" s="118" t="n">
        <v>73</v>
      </c>
      <c r="B77" s="119" t="s">
        <v>421</v>
      </c>
      <c r="C77" s="120" t="s">
        <v>439</v>
      </c>
      <c r="D77" s="121" t="s">
        <v>423</v>
      </c>
      <c r="E77" s="122" t="s">
        <v>446</v>
      </c>
      <c r="F77" s="122" t="s">
        <v>447</v>
      </c>
      <c r="G77" s="123" t="n">
        <v>600</v>
      </c>
      <c r="H77" s="124" t="n">
        <f aca="true">INDIRECT("I" &amp; ROW())</f>
        <v>46100.9505659652</v>
      </c>
      <c r="I77" s="125" t="n">
        <f aca="true">INDIRECT("I" &amp; ROW()-1) + J77 * ((G76/1000) * $M$5)</f>
        <v>46100.9505659652</v>
      </c>
      <c r="J77" s="126" t="n">
        <v>6.5</v>
      </c>
      <c r="K77" s="127" t="n">
        <f aca="true">INDIRECT("H" &amp; ROW())</f>
        <v>46100.9505659652</v>
      </c>
      <c r="L77" s="128" t="s">
        <v>448</v>
      </c>
      <c r="M77" s="133"/>
      <c r="N77" s="133"/>
      <c r="O77" s="133"/>
      <c r="P77" s="133"/>
      <c r="Q77" s="133"/>
      <c r="R77" s="133"/>
      <c r="S77" s="133"/>
      <c r="T77" s="133"/>
      <c r="U77" s="134"/>
      <c r="V77" s="133"/>
      <c r="W77" s="135" t="n">
        <f aca="false">I77</f>
        <v>46100.9505659652</v>
      </c>
      <c r="X77" s="136" t="s">
        <v>174</v>
      </c>
      <c r="Y77" s="137" t="n">
        <f aca="false">IF(AND($X77=$X78, $X77&lt;&gt;""), $W78-$W77, 0)</f>
        <v>0.00270833331018519</v>
      </c>
      <c r="Z77" s="141"/>
      <c r="AA77" s="0"/>
    </row>
    <row r="78" customFormat="false" ht="21.75" hidden="false" customHeight="true" outlineLevel="0" collapsed="false">
      <c r="A78" s="118" t="n">
        <v>74</v>
      </c>
      <c r="B78" s="119" t="s">
        <v>421</v>
      </c>
      <c r="C78" s="120" t="s">
        <v>439</v>
      </c>
      <c r="D78" s="121" t="s">
        <v>423</v>
      </c>
      <c r="E78" s="122" t="s">
        <v>449</v>
      </c>
      <c r="F78" s="122" t="s">
        <v>450</v>
      </c>
      <c r="G78" s="123" t="n">
        <v>1050</v>
      </c>
      <c r="H78" s="124" t="n">
        <f aca="true">INDIRECT("I" &amp; ROW())</f>
        <v>46100.9532742985</v>
      </c>
      <c r="I78" s="125" t="n">
        <f aca="true">INDIRECT("I" &amp; ROW()-1) + J78 * ((G77/1000) * $M$5)</f>
        <v>46100.9532742985</v>
      </c>
      <c r="J78" s="126" t="n">
        <v>6.5</v>
      </c>
      <c r="K78" s="127" t="n">
        <f aca="true">INDIRECT("H" &amp; ROW())</f>
        <v>46100.9532742985</v>
      </c>
      <c r="L78" s="128" t="s">
        <v>451</v>
      </c>
      <c r="M78" s="133"/>
      <c r="N78" s="133"/>
      <c r="O78" s="133"/>
      <c r="P78" s="133"/>
      <c r="Q78" s="133"/>
      <c r="R78" s="133"/>
      <c r="S78" s="133"/>
      <c r="T78" s="133"/>
      <c r="U78" s="134"/>
      <c r="V78" s="133"/>
      <c r="W78" s="135" t="n">
        <f aca="false">I78</f>
        <v>46100.9532742985</v>
      </c>
      <c r="X78" s="136" t="s">
        <v>174</v>
      </c>
      <c r="Y78" s="137" t="n">
        <f aca="false">IF(AND($X78=$X79, $X78&lt;&gt;""), $W79-$W78, 0)</f>
        <v>0.00473958329861111</v>
      </c>
      <c r="Z78" s="141"/>
      <c r="AA78" s="0"/>
    </row>
    <row r="79" customFormat="false" ht="21.75" hidden="false" customHeight="true" outlineLevel="0" collapsed="false">
      <c r="A79" s="118" t="n">
        <v>75</v>
      </c>
      <c r="B79" s="119" t="s">
        <v>421</v>
      </c>
      <c r="C79" s="120" t="s">
        <v>439</v>
      </c>
      <c r="D79" s="121" t="s">
        <v>423</v>
      </c>
      <c r="E79" s="122" t="s">
        <v>452</v>
      </c>
      <c r="F79" s="122" t="s">
        <v>453</v>
      </c>
      <c r="G79" s="123" t="n">
        <v>830</v>
      </c>
      <c r="H79" s="124" t="n">
        <f aca="true">INDIRECT("I" &amp; ROW())</f>
        <v>46100.9580138818</v>
      </c>
      <c r="I79" s="125" t="n">
        <f aca="true">INDIRECT("I" &amp; ROW()-1) + J79 * ((G78/1000) * $M$5)</f>
        <v>46100.9580138818</v>
      </c>
      <c r="J79" s="126" t="n">
        <v>6.5</v>
      </c>
      <c r="K79" s="127" t="n">
        <f aca="true">INDIRECT("H" &amp; ROW())</f>
        <v>46100.9580138818</v>
      </c>
      <c r="L79" s="128" t="s">
        <v>454</v>
      </c>
      <c r="M79" s="133"/>
      <c r="N79" s="133"/>
      <c r="O79" s="133"/>
      <c r="P79" s="133"/>
      <c r="Q79" s="133"/>
      <c r="R79" s="133"/>
      <c r="S79" s="133"/>
      <c r="T79" s="133"/>
      <c r="U79" s="134"/>
      <c r="V79" s="133"/>
      <c r="W79" s="135" t="n">
        <f aca="false">I79</f>
        <v>46100.9580138818</v>
      </c>
      <c r="X79" s="136" t="s">
        <v>174</v>
      </c>
      <c r="Y79" s="137" t="n">
        <f aca="false">IF(AND($X79=$X80, $X79&lt;&gt;""), $W80-$W79, 0)</f>
        <v>0.00374652775462963</v>
      </c>
      <c r="Z79" s="141"/>
      <c r="AA79" s="0"/>
    </row>
    <row r="80" customFormat="false" ht="21.75" hidden="false" customHeight="true" outlineLevel="0" collapsed="false">
      <c r="A80" s="118" t="n">
        <v>76</v>
      </c>
      <c r="B80" s="119" t="s">
        <v>421</v>
      </c>
      <c r="C80" s="120" t="s">
        <v>439</v>
      </c>
      <c r="D80" s="121" t="s">
        <v>423</v>
      </c>
      <c r="E80" s="122" t="s">
        <v>455</v>
      </c>
      <c r="F80" s="122" t="s">
        <v>456</v>
      </c>
      <c r="G80" s="123" t="n">
        <v>970</v>
      </c>
      <c r="H80" s="124" t="n">
        <f aca="true">INDIRECT("I" &amp; ROW())</f>
        <v>46100.9617604096</v>
      </c>
      <c r="I80" s="125" t="n">
        <f aca="true">INDIRECT("I" &amp; ROW()-1) + J80 * ((G79/1000) * $M$5)</f>
        <v>46100.9617604096</v>
      </c>
      <c r="J80" s="126" t="n">
        <v>6.5</v>
      </c>
      <c r="K80" s="127" t="n">
        <f aca="true">INDIRECT("H" &amp; ROW())</f>
        <v>46100.9617604096</v>
      </c>
      <c r="L80" s="128" t="s">
        <v>457</v>
      </c>
      <c r="M80" s="133"/>
      <c r="N80" s="133"/>
      <c r="O80" s="133"/>
      <c r="P80" s="133"/>
      <c r="Q80" s="133"/>
      <c r="R80" s="133"/>
      <c r="S80" s="133"/>
      <c r="T80" s="133"/>
      <c r="U80" s="134"/>
      <c r="V80" s="133"/>
      <c r="W80" s="135" t="n">
        <f aca="false">I80</f>
        <v>46100.9617604096</v>
      </c>
      <c r="X80" s="136" t="s">
        <v>174</v>
      </c>
      <c r="Y80" s="137" t="n">
        <f aca="false">IF(AND($X80=$X81, $X80&lt;&gt;""), $W81-$W80, 0)</f>
        <v>0.0043784721875</v>
      </c>
      <c r="Z80" s="141"/>
      <c r="AA80" s="0"/>
    </row>
    <row r="81" customFormat="false" ht="21.75" hidden="false" customHeight="true" outlineLevel="0" collapsed="false">
      <c r="A81" s="118" t="n">
        <v>77</v>
      </c>
      <c r="B81" s="119" t="s">
        <v>421</v>
      </c>
      <c r="C81" s="120" t="s">
        <v>439</v>
      </c>
      <c r="D81" s="121" t="s">
        <v>423</v>
      </c>
      <c r="E81" s="122" t="s">
        <v>458</v>
      </c>
      <c r="F81" s="122" t="s">
        <v>459</v>
      </c>
      <c r="G81" s="123" t="n">
        <v>1000</v>
      </c>
      <c r="H81" s="124" t="n">
        <f aca="true">INDIRECT("I" &amp; ROW())</f>
        <v>46100.9661388818</v>
      </c>
      <c r="I81" s="125" t="n">
        <f aca="true">INDIRECT("I" &amp; ROW()-1) + J81 * ((G80/1000) * $M$5)</f>
        <v>46100.9661388818</v>
      </c>
      <c r="J81" s="126" t="n">
        <v>6.5</v>
      </c>
      <c r="K81" s="127" t="n">
        <f aca="true">INDIRECT("H" &amp; ROW())</f>
        <v>46100.9661388818</v>
      </c>
      <c r="L81" s="128" t="s">
        <v>460</v>
      </c>
      <c r="M81" s="133"/>
      <c r="N81" s="133"/>
      <c r="O81" s="133"/>
      <c r="P81" s="133"/>
      <c r="Q81" s="133"/>
      <c r="R81" s="133"/>
      <c r="S81" s="133"/>
      <c r="T81" s="133"/>
      <c r="U81" s="134"/>
      <c r="V81" s="133"/>
      <c r="W81" s="135" t="n">
        <f aca="false">I81</f>
        <v>46100.9661388818</v>
      </c>
      <c r="X81" s="136" t="s">
        <v>174</v>
      </c>
      <c r="Y81" s="137" t="n">
        <f aca="false">IF(AND($X81=$X82, $X81&lt;&gt;""), $W82-$W81, 0)</f>
        <v>0.00451388885416667</v>
      </c>
      <c r="Z81" s="141"/>
      <c r="AA81" s="0"/>
    </row>
    <row r="82" customFormat="false" ht="21.75" hidden="false" customHeight="true" outlineLevel="0" collapsed="false">
      <c r="A82" s="118" t="n">
        <v>78</v>
      </c>
      <c r="B82" s="119" t="s">
        <v>421</v>
      </c>
      <c r="C82" s="120" t="s">
        <v>439</v>
      </c>
      <c r="D82" s="121" t="s">
        <v>423</v>
      </c>
      <c r="E82" s="122" t="s">
        <v>461</v>
      </c>
      <c r="F82" s="122" t="s">
        <v>462</v>
      </c>
      <c r="G82" s="123" t="n">
        <v>1000</v>
      </c>
      <c r="H82" s="124" t="n">
        <f aca="true">INDIRECT("I" &amp; ROW())</f>
        <v>46100.9706527706</v>
      </c>
      <c r="I82" s="125" t="n">
        <f aca="true">INDIRECT("I" &amp; ROW()-1) + J82 * ((G81/1000) * $M$5)</f>
        <v>46100.9706527706</v>
      </c>
      <c r="J82" s="126" t="n">
        <v>6.5</v>
      </c>
      <c r="K82" s="127" t="n">
        <f aca="true">INDIRECT("H" &amp; ROW())</f>
        <v>46100.9706527706</v>
      </c>
      <c r="L82" s="128" t="s">
        <v>463</v>
      </c>
      <c r="M82" s="133"/>
      <c r="N82" s="133"/>
      <c r="O82" s="133"/>
      <c r="P82" s="133"/>
      <c r="Q82" s="133"/>
      <c r="R82" s="133"/>
      <c r="S82" s="133"/>
      <c r="T82" s="133"/>
      <c r="U82" s="134"/>
      <c r="V82" s="133"/>
      <c r="W82" s="135" t="n">
        <f aca="false">I82</f>
        <v>46100.9706527706</v>
      </c>
      <c r="X82" s="136" t="s">
        <v>174</v>
      </c>
      <c r="Y82" s="137" t="n">
        <f aca="false">IF(AND($X82=$X83, $X82&lt;&gt;""), $W83-$W82, 0)</f>
        <v>0.00451388885416667</v>
      </c>
      <c r="Z82" s="141"/>
      <c r="AA82" s="0"/>
    </row>
    <row r="83" customFormat="false" ht="21.75" hidden="false" customHeight="true" outlineLevel="0" collapsed="false">
      <c r="A83" s="118" t="n">
        <v>79</v>
      </c>
      <c r="B83" s="119" t="s">
        <v>421</v>
      </c>
      <c r="C83" s="120" t="s">
        <v>439</v>
      </c>
      <c r="D83" s="121" t="s">
        <v>423</v>
      </c>
      <c r="E83" s="122" t="s">
        <v>464</v>
      </c>
      <c r="F83" s="122" t="s">
        <v>465</v>
      </c>
      <c r="G83" s="123" t="n">
        <v>950</v>
      </c>
      <c r="H83" s="124" t="n">
        <f aca="true">INDIRECT("I" &amp; ROW())</f>
        <v>46100.9751666595</v>
      </c>
      <c r="I83" s="125" t="n">
        <f aca="true">INDIRECT("I" &amp; ROW()-1) + J83 * ((G82/1000) * $M$5)</f>
        <v>46100.9751666595</v>
      </c>
      <c r="J83" s="126" t="n">
        <v>6.5</v>
      </c>
      <c r="K83" s="127" t="n">
        <f aca="true">INDIRECT("H" &amp; ROW())</f>
        <v>46100.9751666595</v>
      </c>
      <c r="L83" s="128" t="s">
        <v>466</v>
      </c>
      <c r="M83" s="133"/>
      <c r="N83" s="133"/>
      <c r="O83" s="133"/>
      <c r="P83" s="133"/>
      <c r="Q83" s="133"/>
      <c r="R83" s="133"/>
      <c r="S83" s="133"/>
      <c r="T83" s="133"/>
      <c r="U83" s="134"/>
      <c r="V83" s="133"/>
      <c r="W83" s="135" t="n">
        <f aca="false">I83</f>
        <v>46100.9751666595</v>
      </c>
      <c r="X83" s="136" t="s">
        <v>174</v>
      </c>
      <c r="Y83" s="137" t="n">
        <f aca="false">IF(AND($X83=$X84, $X83&lt;&gt;""), $W84-$W83, 0)</f>
        <v>0.00428819440972222</v>
      </c>
      <c r="Z83" s="141"/>
      <c r="AA83" s="0"/>
    </row>
    <row r="84" customFormat="false" ht="21.75" hidden="false" customHeight="true" outlineLevel="0" collapsed="false">
      <c r="A84" s="118" t="n">
        <v>80</v>
      </c>
      <c r="B84" s="119" t="s">
        <v>421</v>
      </c>
      <c r="C84" s="120" t="s">
        <v>467</v>
      </c>
      <c r="D84" s="121" t="s">
        <v>423</v>
      </c>
      <c r="E84" s="122" t="s">
        <v>468</v>
      </c>
      <c r="F84" s="122" t="s">
        <v>469</v>
      </c>
      <c r="G84" s="123" t="n">
        <v>1200</v>
      </c>
      <c r="H84" s="124" t="n">
        <f aca="true">INDIRECT("I" &amp; ROW())</f>
        <v>46100.9794548539</v>
      </c>
      <c r="I84" s="125" t="n">
        <f aca="true">INDIRECT("I" &amp; ROW()-1) + J84 * ((G83/1000) * $M$5)</f>
        <v>46100.9794548539</v>
      </c>
      <c r="J84" s="126" t="n">
        <v>6.5</v>
      </c>
      <c r="K84" s="127" t="n">
        <f aca="true">INDIRECT("H" &amp; ROW())</f>
        <v>46100.9794548539</v>
      </c>
      <c r="L84" s="128" t="s">
        <v>470</v>
      </c>
      <c r="M84" s="133"/>
      <c r="N84" s="133"/>
      <c r="O84" s="133"/>
      <c r="P84" s="133"/>
      <c r="Q84" s="133"/>
      <c r="R84" s="133"/>
      <c r="S84" s="133"/>
      <c r="T84" s="133"/>
      <c r="U84" s="134"/>
      <c r="V84" s="133"/>
      <c r="W84" s="135" t="n">
        <f aca="false">I84</f>
        <v>46100.9794548539</v>
      </c>
      <c r="X84" s="136" t="s">
        <v>174</v>
      </c>
      <c r="Y84" s="137" t="n">
        <f aca="false">IF(AND($X84=$X85, $X84&lt;&gt;""), $W85-$W84, 0)</f>
        <v>0</v>
      </c>
      <c r="Z84" s="141"/>
      <c r="AA84" s="0"/>
    </row>
    <row r="85" customFormat="false" ht="21.75" hidden="false" customHeight="true" outlineLevel="0" collapsed="false">
      <c r="A85" s="118" t="n">
        <v>81</v>
      </c>
      <c r="B85" s="119" t="s">
        <v>421</v>
      </c>
      <c r="C85" s="120" t="s">
        <v>467</v>
      </c>
      <c r="D85" s="121" t="s">
        <v>423</v>
      </c>
      <c r="E85" s="122" t="s">
        <v>468</v>
      </c>
      <c r="F85" s="122" t="s">
        <v>471</v>
      </c>
      <c r="G85" s="123" t="n">
        <v>600</v>
      </c>
      <c r="H85" s="124" t="n">
        <f aca="true">INDIRECT("I" &amp; ROW())</f>
        <v>46100.9848715205</v>
      </c>
      <c r="I85" s="125" t="n">
        <f aca="true">INDIRECT("I" &amp; ROW()-1) + J85 * ((G84/1000) * $M$5)</f>
        <v>46100.9848715205</v>
      </c>
      <c r="J85" s="126" t="n">
        <v>6.5</v>
      </c>
      <c r="K85" s="127" t="n">
        <f aca="true">INDIRECT("H" &amp; ROW())</f>
        <v>46100.9848715205</v>
      </c>
      <c r="L85" s="128" t="s">
        <v>472</v>
      </c>
      <c r="M85" s="133"/>
      <c r="N85" s="133"/>
      <c r="O85" s="133"/>
      <c r="P85" s="133"/>
      <c r="Q85" s="133"/>
      <c r="R85" s="133"/>
      <c r="S85" s="133"/>
      <c r="T85" s="133"/>
      <c r="U85" s="134"/>
      <c r="V85" s="133"/>
      <c r="W85" s="135" t="n">
        <f aca="false">I85</f>
        <v>46100.9848715205</v>
      </c>
      <c r="X85" s="136" t="s">
        <v>473</v>
      </c>
      <c r="Y85" s="137" t="n">
        <f aca="false">IF(AND($X85=$X86, $X85&lt;&gt;""), $W86-$W85, 0)</f>
        <v>0.00270833331018519</v>
      </c>
      <c r="Z85" s="137" t="n">
        <f aca="false">SUM(Y85:Y216)</f>
        <v>0.577100690034722</v>
      </c>
      <c r="AA85" s="0"/>
    </row>
    <row r="86" customFormat="false" ht="21.75" hidden="false" customHeight="true" outlineLevel="0" collapsed="false">
      <c r="A86" s="118" t="n">
        <v>82</v>
      </c>
      <c r="B86" s="119" t="s">
        <v>421</v>
      </c>
      <c r="C86" s="120" t="s">
        <v>467</v>
      </c>
      <c r="D86" s="121" t="s">
        <v>423</v>
      </c>
      <c r="E86" s="122" t="s">
        <v>474</v>
      </c>
      <c r="F86" s="122" t="s">
        <v>475</v>
      </c>
      <c r="G86" s="123" t="n">
        <v>970</v>
      </c>
      <c r="H86" s="124" t="n">
        <f aca="true">INDIRECT("I" &amp; ROW())</f>
        <v>46100.9875798538</v>
      </c>
      <c r="I86" s="125" t="n">
        <f aca="true">INDIRECT("I" &amp; ROW()-1) + J86 * ((G85/1000) * $M$5)</f>
        <v>46100.9875798538</v>
      </c>
      <c r="J86" s="126" t="n">
        <v>6.5</v>
      </c>
      <c r="K86" s="127" t="n">
        <f aca="true">INDIRECT("H" &amp; ROW())</f>
        <v>46100.9875798538</v>
      </c>
      <c r="L86" s="128" t="s">
        <v>476</v>
      </c>
      <c r="M86" s="133"/>
      <c r="N86" s="133"/>
      <c r="O86" s="133"/>
      <c r="P86" s="133"/>
      <c r="Q86" s="133"/>
      <c r="R86" s="133"/>
      <c r="S86" s="133"/>
      <c r="T86" s="133"/>
      <c r="U86" s="134"/>
      <c r="V86" s="133"/>
      <c r="W86" s="135" t="n">
        <f aca="false">I86</f>
        <v>46100.9875798538</v>
      </c>
      <c r="X86" s="136" t="s">
        <v>473</v>
      </c>
      <c r="Y86" s="137" t="n">
        <f aca="false">IF(AND($X86=$X87, $X86&lt;&gt;""), $W87-$W86, 0)</f>
        <v>0.0043784721875</v>
      </c>
      <c r="Z86" s="141"/>
      <c r="AA86" s="0"/>
    </row>
    <row r="87" customFormat="false" ht="21.75" hidden="false" customHeight="true" outlineLevel="0" collapsed="false">
      <c r="A87" s="118" t="n">
        <v>83</v>
      </c>
      <c r="B87" s="119" t="s">
        <v>421</v>
      </c>
      <c r="C87" s="120" t="s">
        <v>467</v>
      </c>
      <c r="D87" s="121" t="s">
        <v>423</v>
      </c>
      <c r="E87" s="122" t="s">
        <v>477</v>
      </c>
      <c r="F87" s="122" t="s">
        <v>478</v>
      </c>
      <c r="G87" s="123" t="n">
        <v>1000</v>
      </c>
      <c r="H87" s="124" t="n">
        <f aca="true">INDIRECT("I" &amp; ROW())</f>
        <v>46100.991958326</v>
      </c>
      <c r="I87" s="125" t="n">
        <f aca="true">INDIRECT("I" &amp; ROW()-1) + J87 * ((G86/1000) * $M$5)</f>
        <v>46100.991958326</v>
      </c>
      <c r="J87" s="126" t="n">
        <v>6.5</v>
      </c>
      <c r="K87" s="127" t="n">
        <f aca="true">INDIRECT("H" &amp; ROW())</f>
        <v>46100.991958326</v>
      </c>
      <c r="L87" s="128" t="s">
        <v>479</v>
      </c>
      <c r="M87" s="133"/>
      <c r="N87" s="133"/>
      <c r="O87" s="133"/>
      <c r="P87" s="133"/>
      <c r="Q87" s="133"/>
      <c r="R87" s="133"/>
      <c r="S87" s="133"/>
      <c r="T87" s="133"/>
      <c r="U87" s="134"/>
      <c r="V87" s="133"/>
      <c r="W87" s="135" t="n">
        <f aca="false">I87</f>
        <v>46100.991958326</v>
      </c>
      <c r="X87" s="136" t="s">
        <v>473</v>
      </c>
      <c r="Y87" s="137" t="n">
        <f aca="false">IF(AND($X87=$X88, $X87&lt;&gt;""), $W88-$W87, 0)</f>
        <v>0.00451388885416667</v>
      </c>
      <c r="Z87" s="141"/>
      <c r="AA87" s="0"/>
    </row>
    <row r="88" customFormat="false" ht="21.75" hidden="false" customHeight="true" outlineLevel="0" collapsed="false">
      <c r="A88" s="118" t="n">
        <v>84</v>
      </c>
      <c r="B88" s="119" t="s">
        <v>421</v>
      </c>
      <c r="C88" s="120" t="s">
        <v>467</v>
      </c>
      <c r="D88" s="121" t="s">
        <v>423</v>
      </c>
      <c r="E88" s="122" t="s">
        <v>480</v>
      </c>
      <c r="F88" s="122" t="s">
        <v>481</v>
      </c>
      <c r="G88" s="123" t="n">
        <v>920</v>
      </c>
      <c r="H88" s="124" t="n">
        <f aca="true">INDIRECT("I" &amp; ROW())</f>
        <v>46100.9964722149</v>
      </c>
      <c r="I88" s="125" t="n">
        <f aca="true">INDIRECT("I" &amp; ROW()-1) + J88 * ((G87/1000) * $M$5)</f>
        <v>46100.9964722149</v>
      </c>
      <c r="J88" s="126" t="n">
        <v>6.5</v>
      </c>
      <c r="K88" s="127" t="n">
        <f aca="true">INDIRECT("H" &amp; ROW())</f>
        <v>46100.9964722149</v>
      </c>
      <c r="L88" s="128" t="s">
        <v>482</v>
      </c>
      <c r="M88" s="133"/>
      <c r="N88" s="133"/>
      <c r="O88" s="133"/>
      <c r="P88" s="133"/>
      <c r="Q88" s="133"/>
      <c r="R88" s="133"/>
      <c r="S88" s="133"/>
      <c r="T88" s="133"/>
      <c r="U88" s="134"/>
      <c r="V88" s="133"/>
      <c r="W88" s="135" t="n">
        <f aca="false">I88</f>
        <v>46100.9964722149</v>
      </c>
      <c r="X88" s="136" t="s">
        <v>473</v>
      </c>
      <c r="Y88" s="137" t="n">
        <f aca="false">IF(AND($X88=$X89, $X88&lt;&gt;""), $W89-$W88, 0)</f>
        <v>0.00415277775462963</v>
      </c>
      <c r="Z88" s="141"/>
      <c r="AA88" s="0"/>
    </row>
    <row r="89" customFormat="false" ht="21.75" hidden="false" customHeight="true" outlineLevel="0" collapsed="false">
      <c r="A89" s="118" t="n">
        <v>85</v>
      </c>
      <c r="B89" s="119" t="s">
        <v>421</v>
      </c>
      <c r="C89" s="120" t="s">
        <v>483</v>
      </c>
      <c r="D89" s="121" t="s">
        <v>423</v>
      </c>
      <c r="E89" s="122" t="s">
        <v>484</v>
      </c>
      <c r="F89" s="122" t="s">
        <v>485</v>
      </c>
      <c r="G89" s="123" t="n">
        <v>1000</v>
      </c>
      <c r="H89" s="124" t="n">
        <f aca="true">INDIRECT("I" &amp; ROW())</f>
        <v>46101.0006249926</v>
      </c>
      <c r="I89" s="125" t="n">
        <f aca="true">INDIRECT("I" &amp; ROW()-1) + J89 * ((G88/1000) * $M$5)</f>
        <v>46101.0006249926</v>
      </c>
      <c r="J89" s="126" t="n">
        <v>6.5</v>
      </c>
      <c r="K89" s="127" t="n">
        <f aca="true">INDIRECT("H" &amp; ROW())</f>
        <v>46101.0006249926</v>
      </c>
      <c r="L89" s="128" t="s">
        <v>486</v>
      </c>
      <c r="M89" s="133"/>
      <c r="N89" s="133"/>
      <c r="O89" s="133"/>
      <c r="P89" s="133"/>
      <c r="Q89" s="133"/>
      <c r="R89" s="133"/>
      <c r="S89" s="133"/>
      <c r="T89" s="133"/>
      <c r="U89" s="134"/>
      <c r="V89" s="133"/>
      <c r="W89" s="135" t="n">
        <f aca="false">I89</f>
        <v>46101.0006249926</v>
      </c>
      <c r="X89" s="136" t="s">
        <v>473</v>
      </c>
      <c r="Y89" s="137" t="n">
        <f aca="false">IF(AND($X89=$X90, $X89&lt;&gt;""), $W90-$W89, 0)</f>
        <v>0.00451388885416667</v>
      </c>
      <c r="Z89" s="141"/>
      <c r="AA89" s="0"/>
    </row>
    <row r="90" customFormat="false" ht="21.75" hidden="false" customHeight="true" outlineLevel="0" collapsed="false">
      <c r="A90" s="118" t="n">
        <v>86</v>
      </c>
      <c r="B90" s="119" t="s">
        <v>421</v>
      </c>
      <c r="C90" s="120" t="s">
        <v>483</v>
      </c>
      <c r="D90" s="121" t="s">
        <v>423</v>
      </c>
      <c r="E90" s="122" t="s">
        <v>487</v>
      </c>
      <c r="F90" s="122" t="s">
        <v>488</v>
      </c>
      <c r="G90" s="123" t="n">
        <v>900</v>
      </c>
      <c r="H90" s="124" t="n">
        <f aca="true">INDIRECT("I" &amp; ROW())</f>
        <v>46101.0051388815</v>
      </c>
      <c r="I90" s="125" t="n">
        <f aca="true">INDIRECT("I" &amp; ROW()-1) + J90 * ((G89/1000) * $M$5)</f>
        <v>46101.0051388815</v>
      </c>
      <c r="J90" s="126" t="n">
        <v>6.5</v>
      </c>
      <c r="K90" s="127" t="n">
        <f aca="true">INDIRECT("H" &amp; ROW())</f>
        <v>46101.0051388815</v>
      </c>
      <c r="L90" s="128" t="s">
        <v>489</v>
      </c>
      <c r="M90" s="133"/>
      <c r="N90" s="133"/>
      <c r="O90" s="133"/>
      <c r="P90" s="133"/>
      <c r="Q90" s="133"/>
      <c r="R90" s="133"/>
      <c r="S90" s="133"/>
      <c r="T90" s="133"/>
      <c r="U90" s="134"/>
      <c r="V90" s="133"/>
      <c r="W90" s="135" t="n">
        <f aca="false">I90</f>
        <v>46101.0051388815</v>
      </c>
      <c r="X90" s="136" t="s">
        <v>473</v>
      </c>
      <c r="Y90" s="137" t="n">
        <f aca="false">IF(AND($X90=$X91, $X90&lt;&gt;""), $W91-$W90, 0)</f>
        <v>0.00406249996527778</v>
      </c>
      <c r="Z90" s="141"/>
      <c r="AA90" s="0"/>
    </row>
    <row r="91" customFormat="false" ht="21.75" hidden="false" customHeight="true" outlineLevel="0" collapsed="false">
      <c r="A91" s="118" t="n">
        <v>87</v>
      </c>
      <c r="B91" s="119" t="s">
        <v>421</v>
      </c>
      <c r="C91" s="120" t="s">
        <v>490</v>
      </c>
      <c r="D91" s="121" t="s">
        <v>423</v>
      </c>
      <c r="E91" s="122" t="s">
        <v>491</v>
      </c>
      <c r="F91" s="122" t="s">
        <v>492</v>
      </c>
      <c r="G91" s="123" t="n">
        <v>1000</v>
      </c>
      <c r="H91" s="124" t="n">
        <f aca="true">INDIRECT("I" &amp; ROW())</f>
        <v>46101.0092013814</v>
      </c>
      <c r="I91" s="125" t="n">
        <f aca="true">INDIRECT("I" &amp; ROW()-1) + J91 * ((G90/1000) * $M$5)</f>
        <v>46101.0092013814</v>
      </c>
      <c r="J91" s="126" t="n">
        <v>6.5</v>
      </c>
      <c r="K91" s="127" t="n">
        <f aca="true">INDIRECT("H" &amp; ROW())</f>
        <v>46101.0092013814</v>
      </c>
      <c r="L91" s="128" t="s">
        <v>493</v>
      </c>
      <c r="M91" s="133"/>
      <c r="N91" s="133"/>
      <c r="O91" s="133"/>
      <c r="P91" s="133"/>
      <c r="Q91" s="133"/>
      <c r="R91" s="133"/>
      <c r="S91" s="133"/>
      <c r="T91" s="133"/>
      <c r="U91" s="134"/>
      <c r="V91" s="133"/>
      <c r="W91" s="135" t="n">
        <f aca="false">I91</f>
        <v>46101.0092013814</v>
      </c>
      <c r="X91" s="136" t="s">
        <v>473</v>
      </c>
      <c r="Y91" s="137" t="n">
        <f aca="false">IF(AND($X91=$X92, $X91&lt;&gt;""), $W92-$W91, 0)</f>
        <v>0.00451388885416667</v>
      </c>
      <c r="Z91" s="141"/>
      <c r="AA91" s="0"/>
    </row>
    <row r="92" customFormat="false" ht="21.75" hidden="false" customHeight="true" outlineLevel="0" collapsed="false">
      <c r="A92" s="118" t="n">
        <v>88</v>
      </c>
      <c r="B92" s="119" t="s">
        <v>421</v>
      </c>
      <c r="C92" s="120" t="s">
        <v>490</v>
      </c>
      <c r="D92" s="121" t="s">
        <v>423</v>
      </c>
      <c r="E92" s="122" t="s">
        <v>487</v>
      </c>
      <c r="F92" s="122" t="s">
        <v>494</v>
      </c>
      <c r="G92" s="123" t="n">
        <v>900</v>
      </c>
      <c r="H92" s="124" t="n">
        <f aca="true">INDIRECT("I" &amp; ROW())</f>
        <v>46101.0137152703</v>
      </c>
      <c r="I92" s="125" t="n">
        <f aca="true">INDIRECT("I" &amp; ROW()-1) + J92 * ((G91/1000) * $M$5)</f>
        <v>46101.0137152703</v>
      </c>
      <c r="J92" s="126" t="n">
        <v>6.5</v>
      </c>
      <c r="K92" s="127" t="n">
        <f aca="true">INDIRECT("H" &amp; ROW())</f>
        <v>46101.0137152703</v>
      </c>
      <c r="L92" s="128" t="s">
        <v>495</v>
      </c>
      <c r="M92" s="133"/>
      <c r="N92" s="133"/>
      <c r="O92" s="133"/>
      <c r="P92" s="133"/>
      <c r="Q92" s="133"/>
      <c r="R92" s="133"/>
      <c r="S92" s="133"/>
      <c r="T92" s="133"/>
      <c r="U92" s="134"/>
      <c r="V92" s="133"/>
      <c r="W92" s="135" t="n">
        <f aca="false">I92</f>
        <v>46101.0137152703</v>
      </c>
      <c r="X92" s="136" t="s">
        <v>473</v>
      </c>
      <c r="Y92" s="137" t="n">
        <f aca="false">IF(AND($X92=$X93, $X92&lt;&gt;""), $W93-$W92, 0)</f>
        <v>0.00406249996527778</v>
      </c>
      <c r="Z92" s="141"/>
      <c r="AA92" s="0"/>
    </row>
    <row r="93" customFormat="false" ht="21.75" hidden="false" customHeight="true" outlineLevel="0" collapsed="false">
      <c r="A93" s="118" t="n">
        <v>89</v>
      </c>
      <c r="B93" s="119" t="s">
        <v>421</v>
      </c>
      <c r="C93" s="120" t="s">
        <v>490</v>
      </c>
      <c r="D93" s="121" t="s">
        <v>423</v>
      </c>
      <c r="E93" s="122" t="s">
        <v>496</v>
      </c>
      <c r="F93" s="122" t="s">
        <v>497</v>
      </c>
      <c r="G93" s="123" t="n">
        <v>1000</v>
      </c>
      <c r="H93" s="124" t="n">
        <f aca="true">INDIRECT("I" &amp; ROW())</f>
        <v>46101.0177777703</v>
      </c>
      <c r="I93" s="125" t="n">
        <f aca="true">INDIRECT("I" &amp; ROW()-1) + J93 * ((G92/1000) * $M$5)</f>
        <v>46101.0177777703</v>
      </c>
      <c r="J93" s="126" t="n">
        <v>6.5</v>
      </c>
      <c r="K93" s="127" t="n">
        <f aca="true">INDIRECT("H" &amp; ROW())</f>
        <v>46101.0177777703</v>
      </c>
      <c r="L93" s="128" t="s">
        <v>498</v>
      </c>
      <c r="M93" s="133"/>
      <c r="N93" s="133"/>
      <c r="O93" s="133"/>
      <c r="P93" s="133"/>
      <c r="Q93" s="133"/>
      <c r="R93" s="133"/>
      <c r="S93" s="133"/>
      <c r="T93" s="133"/>
      <c r="U93" s="134"/>
      <c r="V93" s="133"/>
      <c r="W93" s="135" t="n">
        <f aca="false">I93</f>
        <v>46101.0177777703</v>
      </c>
      <c r="X93" s="136" t="s">
        <v>473</v>
      </c>
      <c r="Y93" s="137" t="n">
        <f aca="false">IF(AND($X93=$X94, $X93&lt;&gt;""), $W94-$W93, 0)</f>
        <v>0.00451388885416667</v>
      </c>
      <c r="Z93" s="141"/>
      <c r="AA93" s="0"/>
    </row>
    <row r="94" customFormat="false" ht="21.75" hidden="false" customHeight="true" outlineLevel="0" collapsed="false">
      <c r="A94" s="118" t="n">
        <v>90</v>
      </c>
      <c r="B94" s="119" t="s">
        <v>421</v>
      </c>
      <c r="C94" s="120" t="s">
        <v>490</v>
      </c>
      <c r="D94" s="121" t="s">
        <v>423</v>
      </c>
      <c r="E94" s="122" t="s">
        <v>499</v>
      </c>
      <c r="F94" s="122" t="s">
        <v>500</v>
      </c>
      <c r="G94" s="123" t="n">
        <v>1100</v>
      </c>
      <c r="H94" s="124" t="n">
        <f aca="true">INDIRECT("I" &amp; ROW())</f>
        <v>46101.0222916591</v>
      </c>
      <c r="I94" s="125" t="n">
        <f aca="true">INDIRECT("I" &amp; ROW()-1) + J94 * ((G93/1000) * $M$5)</f>
        <v>46101.0222916591</v>
      </c>
      <c r="J94" s="126" t="n">
        <v>6.5</v>
      </c>
      <c r="K94" s="127" t="n">
        <f aca="true">INDIRECT("H" &amp; ROW())</f>
        <v>46101.0222916591</v>
      </c>
      <c r="L94" s="128" t="s">
        <v>501</v>
      </c>
      <c r="M94" s="133"/>
      <c r="N94" s="133"/>
      <c r="O94" s="133"/>
      <c r="P94" s="133"/>
      <c r="Q94" s="133"/>
      <c r="R94" s="133"/>
      <c r="S94" s="133"/>
      <c r="T94" s="133"/>
      <c r="U94" s="134"/>
      <c r="V94" s="133"/>
      <c r="W94" s="135" t="n">
        <f aca="false">I94</f>
        <v>46101.0222916591</v>
      </c>
      <c r="X94" s="136" t="s">
        <v>473</v>
      </c>
      <c r="Y94" s="137" t="n">
        <f aca="false">IF(AND($X94=$X95, $X94&lt;&gt;""), $W95-$W94, 0)</f>
        <v>0.00496527774305556</v>
      </c>
      <c r="Z94" s="141"/>
      <c r="AA94" s="0"/>
    </row>
    <row r="95" customFormat="false" ht="21.75" hidden="false" customHeight="true" outlineLevel="0" collapsed="false">
      <c r="A95" s="118" t="n">
        <v>91</v>
      </c>
      <c r="B95" s="119" t="s">
        <v>421</v>
      </c>
      <c r="C95" s="120" t="s">
        <v>490</v>
      </c>
      <c r="D95" s="121" t="s">
        <v>423</v>
      </c>
      <c r="E95" s="122" t="s">
        <v>499</v>
      </c>
      <c r="F95" s="122" t="s">
        <v>502</v>
      </c>
      <c r="G95" s="123" t="n">
        <v>1000</v>
      </c>
      <c r="H95" s="124" t="n">
        <f aca="true">INDIRECT("I" &amp; ROW())</f>
        <v>46101.0272569369</v>
      </c>
      <c r="I95" s="125" t="n">
        <f aca="true">INDIRECT("I" &amp; ROW()-1) + J95 * ((G94/1000) * $M$5)</f>
        <v>46101.0272569369</v>
      </c>
      <c r="J95" s="126" t="n">
        <v>6.5</v>
      </c>
      <c r="K95" s="127" t="n">
        <f aca="true">INDIRECT("H" &amp; ROW())</f>
        <v>46101.0272569369</v>
      </c>
      <c r="L95" s="128" t="s">
        <v>503</v>
      </c>
      <c r="M95" s="133"/>
      <c r="N95" s="133"/>
      <c r="O95" s="133"/>
      <c r="P95" s="133"/>
      <c r="Q95" s="133"/>
      <c r="R95" s="133"/>
      <c r="S95" s="133"/>
      <c r="T95" s="133"/>
      <c r="U95" s="134"/>
      <c r="V95" s="133"/>
      <c r="W95" s="135" t="n">
        <f aca="false">I95</f>
        <v>46101.0272569369</v>
      </c>
      <c r="X95" s="136" t="s">
        <v>473</v>
      </c>
      <c r="Y95" s="137" t="n">
        <f aca="false">IF(AND($X95=$X96, $X95&lt;&gt;""), $W96-$W95, 0)</f>
        <v>0.00451388885416667</v>
      </c>
      <c r="Z95" s="141"/>
      <c r="AA95" s="0"/>
    </row>
    <row r="96" customFormat="false" ht="21.75" hidden="false" customHeight="true" outlineLevel="0" collapsed="false">
      <c r="A96" s="118" t="n">
        <v>92</v>
      </c>
      <c r="B96" s="119" t="s">
        <v>421</v>
      </c>
      <c r="C96" s="120" t="s">
        <v>490</v>
      </c>
      <c r="D96" s="121" t="s">
        <v>423</v>
      </c>
      <c r="E96" s="122" t="s">
        <v>499</v>
      </c>
      <c r="F96" s="122" t="s">
        <v>504</v>
      </c>
      <c r="G96" s="123" t="n">
        <v>1000</v>
      </c>
      <c r="H96" s="124" t="n">
        <f aca="true">INDIRECT("I" &amp; ROW())</f>
        <v>46101.0317708257</v>
      </c>
      <c r="I96" s="125" t="n">
        <f aca="true">INDIRECT("I" &amp; ROW()-1) + J96 * ((G95/1000) * $M$5)</f>
        <v>46101.0317708257</v>
      </c>
      <c r="J96" s="126" t="n">
        <v>6.5</v>
      </c>
      <c r="K96" s="127" t="n">
        <f aca="true">INDIRECT("H" &amp; ROW())</f>
        <v>46101.0317708257</v>
      </c>
      <c r="L96" s="128" t="s">
        <v>505</v>
      </c>
      <c r="M96" s="133"/>
      <c r="N96" s="133"/>
      <c r="O96" s="133"/>
      <c r="P96" s="133"/>
      <c r="Q96" s="133"/>
      <c r="R96" s="133"/>
      <c r="S96" s="133"/>
      <c r="T96" s="133"/>
      <c r="U96" s="134"/>
      <c r="V96" s="133"/>
      <c r="W96" s="135" t="n">
        <f aca="false">I96</f>
        <v>46101.0317708257</v>
      </c>
      <c r="X96" s="136" t="s">
        <v>473</v>
      </c>
      <c r="Y96" s="137" t="n">
        <f aca="false">IF(AND($X96=$X97, $X96&lt;&gt;""), $W97-$W96, 0)</f>
        <v>0.00451388885416667</v>
      </c>
      <c r="Z96" s="141"/>
      <c r="AA96" s="0"/>
    </row>
    <row r="97" customFormat="false" ht="21.75" hidden="false" customHeight="true" outlineLevel="0" collapsed="false">
      <c r="A97" s="118" t="n">
        <v>93</v>
      </c>
      <c r="B97" s="119" t="s">
        <v>421</v>
      </c>
      <c r="C97" s="120" t="s">
        <v>490</v>
      </c>
      <c r="D97" s="121" t="s">
        <v>423</v>
      </c>
      <c r="E97" s="122" t="s">
        <v>499</v>
      </c>
      <c r="F97" s="122" t="s">
        <v>506</v>
      </c>
      <c r="G97" s="123" t="n">
        <v>1000</v>
      </c>
      <c r="H97" s="124" t="n">
        <f aca="true">INDIRECT("I" &amp; ROW())</f>
        <v>46101.0362847146</v>
      </c>
      <c r="I97" s="125" t="n">
        <f aca="true">INDIRECT("I" &amp; ROW()-1) + J97 * ((G96/1000) * $M$5)</f>
        <v>46101.0362847146</v>
      </c>
      <c r="J97" s="126" t="n">
        <v>6.5</v>
      </c>
      <c r="K97" s="127" t="n">
        <f aca="true">INDIRECT("H" &amp; ROW())</f>
        <v>46101.0362847146</v>
      </c>
      <c r="L97" s="128" t="s">
        <v>507</v>
      </c>
      <c r="M97" s="133"/>
      <c r="N97" s="133"/>
      <c r="O97" s="133"/>
      <c r="P97" s="133"/>
      <c r="Q97" s="133"/>
      <c r="R97" s="133"/>
      <c r="S97" s="133"/>
      <c r="T97" s="133"/>
      <c r="U97" s="134"/>
      <c r="V97" s="133"/>
      <c r="W97" s="135" t="n">
        <f aca="false">I97</f>
        <v>46101.0362847146</v>
      </c>
      <c r="X97" s="136" t="s">
        <v>473</v>
      </c>
      <c r="Y97" s="137" t="n">
        <f aca="false">IF(AND($X97=$X98, $X97&lt;&gt;""), $W98-$W97, 0)</f>
        <v>0.00451388885416667</v>
      </c>
      <c r="Z97" s="141"/>
      <c r="AA97" s="0"/>
    </row>
    <row r="98" customFormat="false" ht="21.75" hidden="false" customHeight="true" outlineLevel="0" collapsed="false">
      <c r="A98" s="118" t="n">
        <v>94</v>
      </c>
      <c r="B98" s="119" t="s">
        <v>508</v>
      </c>
      <c r="C98" s="120" t="s">
        <v>509</v>
      </c>
      <c r="D98" s="121" t="s">
        <v>334</v>
      </c>
      <c r="E98" s="122" t="s">
        <v>499</v>
      </c>
      <c r="F98" s="122" t="s">
        <v>510</v>
      </c>
      <c r="G98" s="123" t="n">
        <v>700</v>
      </c>
      <c r="H98" s="124" t="n">
        <f aca="true">INDIRECT("I" &amp; ROW())</f>
        <v>46101.0407986034</v>
      </c>
      <c r="I98" s="125" t="n">
        <f aca="true">INDIRECT("I" &amp; ROW()-1) + J98 * ((G97/1000) * $M$5)</f>
        <v>46101.0407986034</v>
      </c>
      <c r="J98" s="126" t="n">
        <v>6.5</v>
      </c>
      <c r="K98" s="127" t="n">
        <f aca="true">INDIRECT("H" &amp; ROW())</f>
        <v>46101.0407986034</v>
      </c>
      <c r="L98" s="128" t="s">
        <v>511</v>
      </c>
      <c r="M98" s="133"/>
      <c r="N98" s="133"/>
      <c r="O98" s="133"/>
      <c r="P98" s="133"/>
      <c r="Q98" s="133"/>
      <c r="R98" s="133"/>
      <c r="S98" s="133"/>
      <c r="T98" s="133"/>
      <c r="U98" s="134"/>
      <c r="V98" s="133"/>
      <c r="W98" s="135" t="n">
        <f aca="false">I98</f>
        <v>46101.0407986034</v>
      </c>
      <c r="X98" s="136" t="s">
        <v>473</v>
      </c>
      <c r="Y98" s="137" t="n">
        <f aca="false">IF(AND($X98=$X99, $X98&lt;&gt;""), $W99-$W98, 0)</f>
        <v>0.00315972219907407</v>
      </c>
      <c r="Z98" s="141"/>
      <c r="AA98" s="0"/>
    </row>
    <row r="99" customFormat="false" ht="21.75" hidden="false" customHeight="true" outlineLevel="0" collapsed="false">
      <c r="A99" s="118" t="n">
        <v>95</v>
      </c>
      <c r="B99" s="119" t="s">
        <v>508</v>
      </c>
      <c r="C99" s="120" t="s">
        <v>509</v>
      </c>
      <c r="D99" s="121" t="s">
        <v>334</v>
      </c>
      <c r="E99" s="122" t="s">
        <v>512</v>
      </c>
      <c r="F99" s="122" t="s">
        <v>513</v>
      </c>
      <c r="G99" s="123" t="n">
        <v>900</v>
      </c>
      <c r="H99" s="124" t="n">
        <f aca="true">INDIRECT("I" &amp; ROW())</f>
        <v>46101.0439583256</v>
      </c>
      <c r="I99" s="125" t="n">
        <f aca="true">INDIRECT("I" &amp; ROW()-1) + J99 * ((G98/1000) * $M$5)</f>
        <v>46101.0439583256</v>
      </c>
      <c r="J99" s="126" t="n">
        <v>6.5</v>
      </c>
      <c r="K99" s="127" t="n">
        <f aca="true">INDIRECT("H" &amp; ROW())</f>
        <v>46101.0439583256</v>
      </c>
      <c r="L99" s="128" t="s">
        <v>514</v>
      </c>
      <c r="M99" s="133"/>
      <c r="N99" s="133"/>
      <c r="O99" s="133"/>
      <c r="P99" s="133"/>
      <c r="Q99" s="133"/>
      <c r="R99" s="133"/>
      <c r="S99" s="133"/>
      <c r="T99" s="133"/>
      <c r="U99" s="134"/>
      <c r="V99" s="133"/>
      <c r="W99" s="135" t="n">
        <f aca="false">I99</f>
        <v>46101.0439583256</v>
      </c>
      <c r="X99" s="136" t="s">
        <v>473</v>
      </c>
      <c r="Y99" s="137" t="n">
        <f aca="false">IF(AND($X99=$X100, $X99&lt;&gt;""), $W100-$W99, 0)</f>
        <v>0.00406249996527778</v>
      </c>
      <c r="Z99" s="141"/>
      <c r="AA99" s="0"/>
    </row>
    <row r="100" customFormat="false" ht="21.75" hidden="false" customHeight="true" outlineLevel="0" collapsed="false">
      <c r="A100" s="118" t="n">
        <v>96</v>
      </c>
      <c r="B100" s="119" t="s">
        <v>508</v>
      </c>
      <c r="C100" s="120" t="s">
        <v>509</v>
      </c>
      <c r="D100" s="121" t="s">
        <v>334</v>
      </c>
      <c r="E100" s="122" t="s">
        <v>515</v>
      </c>
      <c r="F100" s="122" t="s">
        <v>516</v>
      </c>
      <c r="G100" s="123" t="n">
        <v>920</v>
      </c>
      <c r="H100" s="124" t="n">
        <f aca="true">INDIRECT("I" &amp; ROW())</f>
        <v>46101.0480208256</v>
      </c>
      <c r="I100" s="125" t="n">
        <f aca="true">INDIRECT("I" &amp; ROW()-1) + J100 * ((G99/1000) * $M$5)</f>
        <v>46101.0480208256</v>
      </c>
      <c r="J100" s="126" t="n">
        <v>6.5</v>
      </c>
      <c r="K100" s="127" t="n">
        <f aca="true">INDIRECT("H" &amp; ROW())</f>
        <v>46101.0480208256</v>
      </c>
      <c r="L100" s="128" t="s">
        <v>517</v>
      </c>
      <c r="M100" s="133"/>
      <c r="N100" s="133"/>
      <c r="O100" s="133"/>
      <c r="P100" s="133"/>
      <c r="Q100" s="133"/>
      <c r="R100" s="133"/>
      <c r="S100" s="133"/>
      <c r="T100" s="133"/>
      <c r="U100" s="134"/>
      <c r="V100" s="133"/>
      <c r="W100" s="135" t="n">
        <f aca="false">I100</f>
        <v>46101.0480208256</v>
      </c>
      <c r="X100" s="136" t="s">
        <v>473</v>
      </c>
      <c r="Y100" s="137" t="n">
        <f aca="false">IF(AND($X100=$X101, $X100&lt;&gt;""), $W101-$W100, 0)</f>
        <v>0.00415277775462963</v>
      </c>
      <c r="Z100" s="141"/>
      <c r="AA100" s="0"/>
    </row>
    <row r="101" customFormat="false" ht="21.75" hidden="false" customHeight="true" outlineLevel="0" collapsed="false">
      <c r="A101" s="118" t="n">
        <v>97</v>
      </c>
      <c r="B101" s="119" t="s">
        <v>508</v>
      </c>
      <c r="C101" s="120" t="s">
        <v>509</v>
      </c>
      <c r="D101" s="121" t="s">
        <v>334</v>
      </c>
      <c r="E101" s="122" t="s">
        <v>518</v>
      </c>
      <c r="F101" s="122" t="s">
        <v>519</v>
      </c>
      <c r="G101" s="123" t="n">
        <v>1100</v>
      </c>
      <c r="H101" s="124" t="n">
        <f aca="true">INDIRECT("I" &amp; ROW())</f>
        <v>46101.0521736033</v>
      </c>
      <c r="I101" s="125" t="n">
        <f aca="true">INDIRECT("I" &amp; ROW()-1) + J101 * ((G100/1000) * $M$5)</f>
        <v>46101.0521736033</v>
      </c>
      <c r="J101" s="126" t="n">
        <v>6.5</v>
      </c>
      <c r="K101" s="127" t="n">
        <f aca="true">INDIRECT("H" &amp; ROW())</f>
        <v>46101.0521736033</v>
      </c>
      <c r="L101" s="128" t="s">
        <v>520</v>
      </c>
      <c r="M101" s="133"/>
      <c r="N101" s="133"/>
      <c r="O101" s="133"/>
      <c r="P101" s="133"/>
      <c r="Q101" s="133"/>
      <c r="R101" s="133"/>
      <c r="S101" s="133"/>
      <c r="T101" s="133"/>
      <c r="U101" s="134"/>
      <c r="V101" s="133"/>
      <c r="W101" s="135" t="n">
        <f aca="false">I101</f>
        <v>46101.0521736033</v>
      </c>
      <c r="X101" s="136" t="s">
        <v>473</v>
      </c>
      <c r="Y101" s="137" t="n">
        <f aca="false">IF(AND($X101=$X102, $X101&lt;&gt;""), $W102-$W101, 0)</f>
        <v>0.00496527774305556</v>
      </c>
      <c r="Z101" s="141"/>
      <c r="AA101" s="0"/>
    </row>
    <row r="102" customFormat="false" ht="21.75" hidden="false" customHeight="true" outlineLevel="0" collapsed="false">
      <c r="A102" s="118" t="n">
        <v>98</v>
      </c>
      <c r="B102" s="119" t="s">
        <v>508</v>
      </c>
      <c r="C102" s="120" t="s">
        <v>509</v>
      </c>
      <c r="D102" s="121" t="s">
        <v>334</v>
      </c>
      <c r="E102" s="122" t="s">
        <v>518</v>
      </c>
      <c r="F102" s="122" t="s">
        <v>521</v>
      </c>
      <c r="G102" s="123" t="n">
        <v>600</v>
      </c>
      <c r="H102" s="124" t="n">
        <f aca="true">INDIRECT("I" &amp; ROW())</f>
        <v>46101.0571388811</v>
      </c>
      <c r="I102" s="125" t="n">
        <f aca="true">INDIRECT("I" &amp; ROW()-1) + J102 * ((G101/1000) * $M$5)</f>
        <v>46101.0571388811</v>
      </c>
      <c r="J102" s="126" t="n">
        <v>6.5</v>
      </c>
      <c r="K102" s="127" t="n">
        <f aca="true">INDIRECT("H" &amp; ROW())</f>
        <v>46101.0571388811</v>
      </c>
      <c r="L102" s="128" t="s">
        <v>522</v>
      </c>
      <c r="M102" s="133"/>
      <c r="N102" s="133"/>
      <c r="O102" s="133"/>
      <c r="P102" s="133"/>
      <c r="Q102" s="133"/>
      <c r="R102" s="133"/>
      <c r="S102" s="133"/>
      <c r="T102" s="133"/>
      <c r="U102" s="134"/>
      <c r="V102" s="133"/>
      <c r="W102" s="135" t="n">
        <f aca="false">I102</f>
        <v>46101.0571388811</v>
      </c>
      <c r="X102" s="136" t="s">
        <v>473</v>
      </c>
      <c r="Y102" s="137" t="n">
        <f aca="false">IF(AND($X102=$X103, $X102&lt;&gt;""), $W103-$W102, 0)</f>
        <v>0.00270833331018519</v>
      </c>
      <c r="Z102" s="141"/>
      <c r="AA102" s="0"/>
    </row>
    <row r="103" customFormat="false" ht="21.75" hidden="false" customHeight="true" outlineLevel="0" collapsed="false">
      <c r="A103" s="118" t="n">
        <v>99</v>
      </c>
      <c r="B103" s="119" t="s">
        <v>508</v>
      </c>
      <c r="C103" s="120" t="s">
        <v>509</v>
      </c>
      <c r="D103" s="121" t="s">
        <v>334</v>
      </c>
      <c r="E103" s="122" t="s">
        <v>523</v>
      </c>
      <c r="F103" s="122" t="s">
        <v>524</v>
      </c>
      <c r="G103" s="123" t="n">
        <v>900</v>
      </c>
      <c r="H103" s="124" t="n">
        <f aca="true">INDIRECT("I" &amp; ROW())</f>
        <v>46101.0598472144</v>
      </c>
      <c r="I103" s="125" t="n">
        <f aca="true">INDIRECT("I" &amp; ROW()-1) + J103 * ((G102/1000) * $M$5)</f>
        <v>46101.0598472144</v>
      </c>
      <c r="J103" s="126" t="n">
        <v>6.5</v>
      </c>
      <c r="K103" s="127" t="n">
        <f aca="true">INDIRECT("H" &amp; ROW())</f>
        <v>46101.0598472144</v>
      </c>
      <c r="L103" s="128" t="s">
        <v>525</v>
      </c>
      <c r="M103" s="133"/>
      <c r="N103" s="133"/>
      <c r="O103" s="133"/>
      <c r="P103" s="133"/>
      <c r="Q103" s="133"/>
      <c r="R103" s="133"/>
      <c r="S103" s="133"/>
      <c r="T103" s="133"/>
      <c r="U103" s="134"/>
      <c r="V103" s="133"/>
      <c r="W103" s="135" t="n">
        <f aca="false">I103</f>
        <v>46101.0598472144</v>
      </c>
      <c r="X103" s="136" t="s">
        <v>473</v>
      </c>
      <c r="Y103" s="137" t="n">
        <f aca="false">IF(AND($X103=$X104, $X103&lt;&gt;""), $W104-$W103, 0)</f>
        <v>0.00406249996527778</v>
      </c>
      <c r="Z103" s="141"/>
      <c r="AA103" s="0"/>
    </row>
    <row r="104" customFormat="false" ht="21.75" hidden="false" customHeight="true" outlineLevel="0" collapsed="false">
      <c r="A104" s="118" t="n">
        <v>100</v>
      </c>
      <c r="B104" s="119" t="s">
        <v>508</v>
      </c>
      <c r="C104" s="120" t="s">
        <v>509</v>
      </c>
      <c r="D104" s="121" t="s">
        <v>334</v>
      </c>
      <c r="E104" s="122" t="s">
        <v>518</v>
      </c>
      <c r="F104" s="122" t="s">
        <v>526</v>
      </c>
      <c r="G104" s="123" t="n">
        <v>900</v>
      </c>
      <c r="H104" s="124" t="n">
        <f aca="true">INDIRECT("I" &amp; ROW())</f>
        <v>46101.0639097144</v>
      </c>
      <c r="I104" s="125" t="n">
        <f aca="true">INDIRECT("I" &amp; ROW()-1) + J104 * ((G103/1000) * $M$5)</f>
        <v>46101.0639097144</v>
      </c>
      <c r="J104" s="126" t="n">
        <v>6.5</v>
      </c>
      <c r="K104" s="127" t="n">
        <f aca="true">INDIRECT("H" &amp; ROW())</f>
        <v>46101.0639097144</v>
      </c>
      <c r="L104" s="128" t="s">
        <v>527</v>
      </c>
      <c r="M104" s="133"/>
      <c r="N104" s="133"/>
      <c r="O104" s="133"/>
      <c r="P104" s="133"/>
      <c r="Q104" s="133"/>
      <c r="R104" s="133"/>
      <c r="S104" s="133"/>
      <c r="T104" s="133"/>
      <c r="U104" s="134"/>
      <c r="V104" s="133"/>
      <c r="W104" s="135" t="n">
        <f aca="false">I104</f>
        <v>46101.0639097144</v>
      </c>
      <c r="X104" s="136" t="s">
        <v>473</v>
      </c>
      <c r="Y104" s="137" t="n">
        <f aca="false">IF(AND($X104=$X105, $X104&lt;&gt;""), $W105-$W104, 0)</f>
        <v>0.00406249996527778</v>
      </c>
      <c r="Z104" s="141"/>
      <c r="AA104" s="0"/>
    </row>
    <row r="105" customFormat="false" ht="21.75" hidden="false" customHeight="true" outlineLevel="0" collapsed="false">
      <c r="A105" s="118" t="n">
        <v>101</v>
      </c>
      <c r="B105" s="119" t="s">
        <v>508</v>
      </c>
      <c r="C105" s="120" t="s">
        <v>509</v>
      </c>
      <c r="D105" s="121" t="s">
        <v>334</v>
      </c>
      <c r="E105" s="122" t="s">
        <v>518</v>
      </c>
      <c r="F105" s="122" t="s">
        <v>528</v>
      </c>
      <c r="G105" s="123" t="n">
        <v>950</v>
      </c>
      <c r="H105" s="124" t="n">
        <f aca="true">INDIRECT("I" &amp; ROW())</f>
        <v>46101.0679722143</v>
      </c>
      <c r="I105" s="125" t="n">
        <f aca="true">INDIRECT("I" &amp; ROW()-1) + J105 * ((G104/1000) * $M$5)</f>
        <v>46101.0679722143</v>
      </c>
      <c r="J105" s="126" t="n">
        <v>6.5</v>
      </c>
      <c r="K105" s="127" t="n">
        <f aca="true">INDIRECT("H" &amp; ROW())</f>
        <v>46101.0679722143</v>
      </c>
      <c r="L105" s="128" t="s">
        <v>529</v>
      </c>
      <c r="M105" s="133"/>
      <c r="N105" s="133"/>
      <c r="O105" s="133"/>
      <c r="P105" s="133"/>
      <c r="Q105" s="133"/>
      <c r="R105" s="133"/>
      <c r="S105" s="133"/>
      <c r="T105" s="133"/>
      <c r="U105" s="134"/>
      <c r="V105" s="133"/>
      <c r="W105" s="135" t="n">
        <f aca="false">I105</f>
        <v>46101.0679722143</v>
      </c>
      <c r="X105" s="136" t="s">
        <v>473</v>
      </c>
      <c r="Y105" s="137" t="n">
        <f aca="false">IF(AND($X105=$X106, $X105&lt;&gt;""), $W106-$W105, 0)</f>
        <v>0.00428819440972222</v>
      </c>
      <c r="Z105" s="141"/>
      <c r="AA105" s="0"/>
    </row>
    <row r="106" customFormat="false" ht="21.75" hidden="false" customHeight="true" outlineLevel="0" collapsed="false">
      <c r="A106" s="118" t="n">
        <v>102</v>
      </c>
      <c r="B106" s="119" t="s">
        <v>508</v>
      </c>
      <c r="C106" s="120" t="s">
        <v>509</v>
      </c>
      <c r="D106" s="121" t="s">
        <v>334</v>
      </c>
      <c r="E106" s="122" t="s">
        <v>530</v>
      </c>
      <c r="F106" s="122" t="s">
        <v>531</v>
      </c>
      <c r="G106" s="123" t="n">
        <v>1000</v>
      </c>
      <c r="H106" s="124" t="n">
        <f aca="true">INDIRECT("I" &amp; ROW())</f>
        <v>46101.0722604087</v>
      </c>
      <c r="I106" s="125" t="n">
        <f aca="true">INDIRECT("I" &amp; ROW()-1) + J106 * ((G105/1000) * $M$5)</f>
        <v>46101.0722604087</v>
      </c>
      <c r="J106" s="126" t="n">
        <v>6.5</v>
      </c>
      <c r="K106" s="127" t="n">
        <f aca="true">INDIRECT("H" &amp; ROW())</f>
        <v>46101.0722604087</v>
      </c>
      <c r="L106" s="128" t="s">
        <v>532</v>
      </c>
      <c r="M106" s="133"/>
      <c r="N106" s="133"/>
      <c r="O106" s="133"/>
      <c r="P106" s="133"/>
      <c r="Q106" s="133"/>
      <c r="R106" s="133"/>
      <c r="S106" s="133"/>
      <c r="T106" s="133"/>
      <c r="U106" s="134"/>
      <c r="V106" s="133"/>
      <c r="W106" s="135" t="n">
        <f aca="false">I106</f>
        <v>46101.0722604087</v>
      </c>
      <c r="X106" s="136" t="s">
        <v>473</v>
      </c>
      <c r="Y106" s="137" t="n">
        <f aca="false">IF(AND($X106=$X107, $X106&lt;&gt;""), $W107-$W106, 0)</f>
        <v>0.00451388885416667</v>
      </c>
      <c r="Z106" s="141"/>
      <c r="AA106" s="0"/>
    </row>
    <row r="107" customFormat="false" ht="21.75" hidden="false" customHeight="true" outlineLevel="0" collapsed="false">
      <c r="A107" s="118" t="n">
        <v>103</v>
      </c>
      <c r="B107" s="119" t="s">
        <v>533</v>
      </c>
      <c r="C107" s="120" t="s">
        <v>534</v>
      </c>
      <c r="D107" s="121" t="s">
        <v>334</v>
      </c>
      <c r="E107" s="122" t="s">
        <v>535</v>
      </c>
      <c r="F107" s="122" t="s">
        <v>536</v>
      </c>
      <c r="G107" s="123" t="n">
        <v>900</v>
      </c>
      <c r="H107" s="124" t="n">
        <f aca="true">INDIRECT("I" &amp; ROW())</f>
        <v>46101.0767742976</v>
      </c>
      <c r="I107" s="125" t="n">
        <f aca="true">INDIRECT("I" &amp; ROW()-1) + J107 * ((G106/1000) * $M$5)</f>
        <v>46101.0767742976</v>
      </c>
      <c r="J107" s="126" t="n">
        <v>6.5</v>
      </c>
      <c r="K107" s="127" t="n">
        <f aca="true">INDIRECT("H" &amp; ROW())</f>
        <v>46101.0767742976</v>
      </c>
      <c r="L107" s="128" t="s">
        <v>537</v>
      </c>
      <c r="M107" s="133"/>
      <c r="N107" s="133"/>
      <c r="O107" s="133"/>
      <c r="P107" s="133"/>
      <c r="Q107" s="133"/>
      <c r="R107" s="133"/>
      <c r="S107" s="133"/>
      <c r="T107" s="133"/>
      <c r="U107" s="134"/>
      <c r="V107" s="133"/>
      <c r="W107" s="135" t="n">
        <f aca="false">I107</f>
        <v>46101.0767742976</v>
      </c>
      <c r="X107" s="136" t="s">
        <v>473</v>
      </c>
      <c r="Y107" s="137" t="n">
        <f aca="false">IF(AND($X107=$X108, $X107&lt;&gt;""), $W108-$W107, 0)</f>
        <v>0.00406249996527778</v>
      </c>
      <c r="Z107" s="141"/>
      <c r="AA107" s="0"/>
    </row>
    <row r="108" customFormat="false" ht="21.75" hidden="false" customHeight="true" outlineLevel="0" collapsed="false">
      <c r="A108" s="118" t="n">
        <v>104</v>
      </c>
      <c r="B108" s="119" t="s">
        <v>533</v>
      </c>
      <c r="C108" s="120" t="s">
        <v>534</v>
      </c>
      <c r="D108" s="121" t="s">
        <v>334</v>
      </c>
      <c r="E108" s="122" t="s">
        <v>538</v>
      </c>
      <c r="F108" s="122" t="s">
        <v>539</v>
      </c>
      <c r="G108" s="123" t="n">
        <v>900</v>
      </c>
      <c r="H108" s="124" t="n">
        <f aca="true">INDIRECT("I" &amp; ROW())</f>
        <v>46101.0808367976</v>
      </c>
      <c r="I108" s="125" t="n">
        <f aca="true">INDIRECT("I" &amp; ROW()-1) + J108 * ((G107/1000) * $M$5)</f>
        <v>46101.0808367976</v>
      </c>
      <c r="J108" s="126" t="n">
        <v>6.5</v>
      </c>
      <c r="K108" s="127" t="n">
        <f aca="true">INDIRECT("H" &amp; ROW())</f>
        <v>46101.0808367976</v>
      </c>
      <c r="L108" s="128" t="s">
        <v>540</v>
      </c>
      <c r="M108" s="133"/>
      <c r="N108" s="133"/>
      <c r="O108" s="133"/>
      <c r="P108" s="133"/>
      <c r="Q108" s="133"/>
      <c r="R108" s="133"/>
      <c r="S108" s="133"/>
      <c r="T108" s="133"/>
      <c r="U108" s="134"/>
      <c r="V108" s="133"/>
      <c r="W108" s="135" t="n">
        <f aca="false">I108</f>
        <v>46101.0808367976</v>
      </c>
      <c r="X108" s="136" t="s">
        <v>473</v>
      </c>
      <c r="Y108" s="137" t="n">
        <f aca="false">IF(AND($X108=$X109, $X108&lt;&gt;""), $W109-$W108, 0)</f>
        <v>0.00406249996527778</v>
      </c>
      <c r="Z108" s="141"/>
      <c r="AA108" s="0"/>
    </row>
    <row r="109" customFormat="false" ht="21.75" hidden="false" customHeight="true" outlineLevel="0" collapsed="false">
      <c r="A109" s="118" t="n">
        <v>105</v>
      </c>
      <c r="B109" s="119" t="s">
        <v>533</v>
      </c>
      <c r="C109" s="120" t="s">
        <v>534</v>
      </c>
      <c r="D109" s="121" t="s">
        <v>334</v>
      </c>
      <c r="E109" s="122" t="s">
        <v>541</v>
      </c>
      <c r="F109" s="122" t="s">
        <v>542</v>
      </c>
      <c r="G109" s="123" t="n">
        <v>1120</v>
      </c>
      <c r="H109" s="124" t="n">
        <f aca="true">INDIRECT("I" &amp; ROW())</f>
        <v>46101.0848992975</v>
      </c>
      <c r="I109" s="125" t="n">
        <f aca="true">INDIRECT("I" &amp; ROW()-1) + J109 * ((G108/1000) * $M$5)</f>
        <v>46101.0848992975</v>
      </c>
      <c r="J109" s="126" t="n">
        <v>6.5</v>
      </c>
      <c r="K109" s="127" t="n">
        <f aca="true">INDIRECT("H" &amp; ROW())</f>
        <v>46101.0848992975</v>
      </c>
      <c r="L109" s="128" t="s">
        <v>543</v>
      </c>
      <c r="M109" s="133"/>
      <c r="N109" s="133"/>
      <c r="O109" s="133"/>
      <c r="P109" s="133"/>
      <c r="Q109" s="133"/>
      <c r="R109" s="133"/>
      <c r="S109" s="133"/>
      <c r="T109" s="133"/>
      <c r="U109" s="134"/>
      <c r="V109" s="133"/>
      <c r="W109" s="135" t="n">
        <f aca="false">I109</f>
        <v>46101.0848992975</v>
      </c>
      <c r="X109" s="136" t="s">
        <v>473</v>
      </c>
      <c r="Y109" s="137" t="n">
        <f aca="false">IF(AND($X109=$X110, $X109&lt;&gt;""), $W110-$W109, 0)</f>
        <v>0.00505555552083333</v>
      </c>
      <c r="Z109" s="141"/>
      <c r="AA109" s="0"/>
    </row>
    <row r="110" customFormat="false" ht="21.75" hidden="false" customHeight="true" outlineLevel="0" collapsed="false">
      <c r="A110" s="118" t="n">
        <v>106</v>
      </c>
      <c r="B110" s="119" t="s">
        <v>533</v>
      </c>
      <c r="C110" s="120" t="s">
        <v>534</v>
      </c>
      <c r="D110" s="121" t="s">
        <v>334</v>
      </c>
      <c r="E110" s="122" t="s">
        <v>544</v>
      </c>
      <c r="F110" s="122" t="s">
        <v>545</v>
      </c>
      <c r="G110" s="123" t="n">
        <v>1150</v>
      </c>
      <c r="H110" s="124" t="n">
        <f aca="true">INDIRECT("I" &amp; ROW())</f>
        <v>46101.089954853</v>
      </c>
      <c r="I110" s="125" t="n">
        <f aca="true">INDIRECT("I" &amp; ROW()-1) + J110 * ((G109/1000) * $M$5)</f>
        <v>46101.089954853</v>
      </c>
      <c r="J110" s="126" t="n">
        <v>6.5</v>
      </c>
      <c r="K110" s="127" t="n">
        <f aca="true">INDIRECT("H" &amp; ROW())</f>
        <v>46101.089954853</v>
      </c>
      <c r="L110" s="128" t="s">
        <v>546</v>
      </c>
      <c r="M110" s="133"/>
      <c r="N110" s="133"/>
      <c r="O110" s="133"/>
      <c r="P110" s="133"/>
      <c r="Q110" s="133"/>
      <c r="R110" s="133"/>
      <c r="S110" s="133"/>
      <c r="T110" s="133"/>
      <c r="U110" s="134"/>
      <c r="V110" s="133"/>
      <c r="W110" s="135" t="n">
        <f aca="false">I110</f>
        <v>46101.089954853</v>
      </c>
      <c r="X110" s="136" t="s">
        <v>473</v>
      </c>
      <c r="Y110" s="137" t="n">
        <f aca="false">IF(AND($X110=$X111, $X110&lt;&gt;""), $W111-$W110, 0)</f>
        <v>0.0051909721875</v>
      </c>
      <c r="Z110" s="141"/>
      <c r="AA110" s="0"/>
    </row>
    <row r="111" customFormat="false" ht="21.75" hidden="false" customHeight="true" outlineLevel="0" collapsed="false">
      <c r="A111" s="118" t="n">
        <v>107</v>
      </c>
      <c r="B111" s="119" t="s">
        <v>533</v>
      </c>
      <c r="C111" s="120" t="s">
        <v>534</v>
      </c>
      <c r="D111" s="121" t="s">
        <v>334</v>
      </c>
      <c r="E111" s="122" t="s">
        <v>547</v>
      </c>
      <c r="F111" s="122" t="s">
        <v>548</v>
      </c>
      <c r="G111" s="123" t="n">
        <v>1100</v>
      </c>
      <c r="H111" s="124" t="n">
        <f aca="true">INDIRECT("I" &amp; ROW())</f>
        <v>46101.0951458252</v>
      </c>
      <c r="I111" s="125" t="n">
        <f aca="true">INDIRECT("I" &amp; ROW()-1) + J111 * ((G110/1000) * $M$5)</f>
        <v>46101.0951458252</v>
      </c>
      <c r="J111" s="126" t="n">
        <v>6.5</v>
      </c>
      <c r="K111" s="127" t="n">
        <f aca="true">INDIRECT("H" &amp; ROW())</f>
        <v>46101.0951458252</v>
      </c>
      <c r="L111" s="128" t="s">
        <v>549</v>
      </c>
      <c r="M111" s="133"/>
      <c r="N111" s="133"/>
      <c r="O111" s="133"/>
      <c r="P111" s="133"/>
      <c r="Q111" s="133"/>
      <c r="R111" s="133"/>
      <c r="S111" s="133"/>
      <c r="T111" s="133"/>
      <c r="U111" s="134"/>
      <c r="V111" s="133"/>
      <c r="W111" s="135" t="n">
        <f aca="false">I111</f>
        <v>46101.0951458252</v>
      </c>
      <c r="X111" s="136" t="s">
        <v>473</v>
      </c>
      <c r="Y111" s="137" t="n">
        <f aca="false">IF(AND($X111=$X112, $X111&lt;&gt;""), $W112-$W111, 0)</f>
        <v>0.00496527774305556</v>
      </c>
      <c r="Z111" s="141"/>
      <c r="AA111" s="0"/>
    </row>
    <row r="112" customFormat="false" ht="21.75" hidden="false" customHeight="true" outlineLevel="0" collapsed="false">
      <c r="A112" s="118" t="n">
        <v>108</v>
      </c>
      <c r="B112" s="119" t="s">
        <v>533</v>
      </c>
      <c r="C112" s="120" t="s">
        <v>534</v>
      </c>
      <c r="D112" s="121" t="s">
        <v>334</v>
      </c>
      <c r="E112" s="122" t="s">
        <v>547</v>
      </c>
      <c r="F112" s="122" t="s">
        <v>550</v>
      </c>
      <c r="G112" s="123" t="n">
        <v>800</v>
      </c>
      <c r="H112" s="124" t="n">
        <f aca="true">INDIRECT("I" &amp; ROW())</f>
        <v>46101.100111103</v>
      </c>
      <c r="I112" s="125" t="n">
        <f aca="true">INDIRECT("I" &amp; ROW()-1) + J112 * ((G111/1000) * $M$5)</f>
        <v>46101.100111103</v>
      </c>
      <c r="J112" s="126" t="n">
        <v>6.5</v>
      </c>
      <c r="K112" s="127" t="n">
        <f aca="true">INDIRECT("H" &amp; ROW())</f>
        <v>46101.100111103</v>
      </c>
      <c r="L112" s="128" t="s">
        <v>551</v>
      </c>
      <c r="M112" s="133"/>
      <c r="N112" s="133"/>
      <c r="O112" s="133"/>
      <c r="P112" s="133"/>
      <c r="Q112" s="133"/>
      <c r="R112" s="133"/>
      <c r="S112" s="133"/>
      <c r="T112" s="133"/>
      <c r="U112" s="134"/>
      <c r="V112" s="133"/>
      <c r="W112" s="135" t="n">
        <f aca="false">I112</f>
        <v>46101.100111103</v>
      </c>
      <c r="X112" s="136" t="s">
        <v>473</v>
      </c>
      <c r="Y112" s="137" t="n">
        <f aca="false">IF(AND($X112=$X113, $X112&lt;&gt;""), $W113-$W112, 0)</f>
        <v>0.00361111107638889</v>
      </c>
      <c r="Z112" s="141"/>
      <c r="AA112" s="0"/>
    </row>
    <row r="113" customFormat="false" ht="21.75" hidden="false" customHeight="true" outlineLevel="0" collapsed="false">
      <c r="A113" s="118" t="n">
        <v>109</v>
      </c>
      <c r="B113" s="119" t="s">
        <v>533</v>
      </c>
      <c r="C113" s="120" t="s">
        <v>534</v>
      </c>
      <c r="D113" s="121" t="s">
        <v>334</v>
      </c>
      <c r="E113" s="122" t="s">
        <v>552</v>
      </c>
      <c r="F113" s="122" t="s">
        <v>553</v>
      </c>
      <c r="G113" s="123" t="n">
        <v>750</v>
      </c>
      <c r="H113" s="124" t="n">
        <f aca="true">INDIRECT("I" &amp; ROW())</f>
        <v>46101.1037222141</v>
      </c>
      <c r="I113" s="125" t="n">
        <f aca="true">INDIRECT("I" &amp; ROW()-1) + J113 * ((G112/1000) * $M$5)</f>
        <v>46101.1037222141</v>
      </c>
      <c r="J113" s="126" t="n">
        <v>6.5</v>
      </c>
      <c r="K113" s="127" t="n">
        <f aca="true">INDIRECT("H" &amp; ROW())</f>
        <v>46101.1037222141</v>
      </c>
      <c r="L113" s="128" t="s">
        <v>554</v>
      </c>
      <c r="M113" s="133"/>
      <c r="N113" s="133"/>
      <c r="O113" s="133"/>
      <c r="P113" s="133"/>
      <c r="Q113" s="133"/>
      <c r="R113" s="133"/>
      <c r="S113" s="133"/>
      <c r="T113" s="133"/>
      <c r="U113" s="134"/>
      <c r="V113" s="133"/>
      <c r="W113" s="135" t="n">
        <f aca="false">I113</f>
        <v>46101.1037222141</v>
      </c>
      <c r="X113" s="136" t="s">
        <v>473</v>
      </c>
      <c r="Y113" s="137" t="n">
        <f aca="false">IF(AND($X113=$X114, $X113&lt;&gt;""), $W114-$W113, 0)</f>
        <v>0.00338541664351852</v>
      </c>
      <c r="Z113" s="141"/>
      <c r="AA113" s="0"/>
    </row>
    <row r="114" customFormat="false" ht="21.75" hidden="false" customHeight="true" outlineLevel="0" collapsed="false">
      <c r="A114" s="118" t="n">
        <v>110</v>
      </c>
      <c r="B114" s="119" t="s">
        <v>533</v>
      </c>
      <c r="C114" s="120" t="s">
        <v>534</v>
      </c>
      <c r="D114" s="121" t="s">
        <v>334</v>
      </c>
      <c r="E114" s="122" t="s">
        <v>555</v>
      </c>
      <c r="F114" s="122" t="s">
        <v>556</v>
      </c>
      <c r="G114" s="123" t="n">
        <v>1100</v>
      </c>
      <c r="H114" s="124" t="n">
        <f aca="true">INDIRECT("I" &amp; ROW())</f>
        <v>46101.1071076307</v>
      </c>
      <c r="I114" s="125" t="n">
        <f aca="true">INDIRECT("I" &amp; ROW()-1) + J114 * ((G113/1000) * $M$5)</f>
        <v>46101.1071076307</v>
      </c>
      <c r="J114" s="126" t="n">
        <v>6.5</v>
      </c>
      <c r="K114" s="127" t="n">
        <f aca="true">INDIRECT("H" &amp; ROW())</f>
        <v>46101.1071076307</v>
      </c>
      <c r="L114" s="128" t="s">
        <v>557</v>
      </c>
      <c r="M114" s="133"/>
      <c r="N114" s="133"/>
      <c r="O114" s="133"/>
      <c r="P114" s="133"/>
      <c r="Q114" s="133"/>
      <c r="R114" s="133"/>
      <c r="S114" s="133"/>
      <c r="T114" s="133"/>
      <c r="U114" s="134"/>
      <c r="V114" s="133"/>
      <c r="W114" s="135" t="n">
        <f aca="false">I114</f>
        <v>46101.1071076307</v>
      </c>
      <c r="X114" s="136" t="s">
        <v>473</v>
      </c>
      <c r="Y114" s="137" t="n">
        <f aca="false">IF(AND($X114=$X115, $X114&lt;&gt;""), $W115-$W114, 0)</f>
        <v>0.00496527774305556</v>
      </c>
      <c r="Z114" s="141"/>
      <c r="AA114" s="0"/>
    </row>
    <row r="115" customFormat="false" ht="21.75" hidden="false" customHeight="true" outlineLevel="0" collapsed="false">
      <c r="A115" s="118" t="n">
        <v>111</v>
      </c>
      <c r="B115" s="119" t="s">
        <v>533</v>
      </c>
      <c r="C115" s="120" t="s">
        <v>534</v>
      </c>
      <c r="D115" s="121" t="s">
        <v>334</v>
      </c>
      <c r="E115" s="122" t="s">
        <v>558</v>
      </c>
      <c r="F115" s="122" t="s">
        <v>559</v>
      </c>
      <c r="G115" s="123" t="n">
        <v>1160</v>
      </c>
      <c r="H115" s="124" t="n">
        <f aca="true">INDIRECT("I" &amp; ROW())</f>
        <v>46101.1120729084</v>
      </c>
      <c r="I115" s="125" t="n">
        <f aca="true">INDIRECT("I" &amp; ROW()-1) + J115 * ((G114/1000) * $M$5)</f>
        <v>46101.1120729084</v>
      </c>
      <c r="J115" s="126" t="n">
        <v>6.5</v>
      </c>
      <c r="K115" s="127" t="n">
        <f aca="true">INDIRECT("H" &amp; ROW())</f>
        <v>46101.1120729084</v>
      </c>
      <c r="L115" s="128" t="s">
        <v>560</v>
      </c>
      <c r="M115" s="133"/>
      <c r="N115" s="133"/>
      <c r="O115" s="133"/>
      <c r="P115" s="133"/>
      <c r="Q115" s="133"/>
      <c r="R115" s="133"/>
      <c r="S115" s="133"/>
      <c r="T115" s="133"/>
      <c r="U115" s="134"/>
      <c r="V115" s="133"/>
      <c r="W115" s="135" t="n">
        <f aca="false">I115</f>
        <v>46101.1120729084</v>
      </c>
      <c r="X115" s="136" t="s">
        <v>473</v>
      </c>
      <c r="Y115" s="137" t="n">
        <f aca="false">IF(AND($X115=$X116, $X115&lt;&gt;""), $W116-$W115, 0)</f>
        <v>0.00523611107638889</v>
      </c>
      <c r="Z115" s="141"/>
      <c r="AA115" s="0"/>
    </row>
    <row r="116" customFormat="false" ht="21.75" hidden="false" customHeight="true" outlineLevel="0" collapsed="false">
      <c r="A116" s="118" t="n">
        <v>112</v>
      </c>
      <c r="B116" s="119" t="s">
        <v>533</v>
      </c>
      <c r="C116" s="120" t="s">
        <v>534</v>
      </c>
      <c r="D116" s="121" t="s">
        <v>334</v>
      </c>
      <c r="E116" s="122" t="s">
        <v>561</v>
      </c>
      <c r="F116" s="122" t="s">
        <v>562</v>
      </c>
      <c r="G116" s="123" t="n">
        <v>700</v>
      </c>
      <c r="H116" s="124" t="n">
        <f aca="true">INDIRECT("I" &amp; ROW())</f>
        <v>46101.1173090195</v>
      </c>
      <c r="I116" s="125" t="n">
        <f aca="true">INDIRECT("I" &amp; ROW()-1) + J116 * ((G115/1000) * $M$5)</f>
        <v>46101.1173090195</v>
      </c>
      <c r="J116" s="126" t="n">
        <v>6.5</v>
      </c>
      <c r="K116" s="127" t="n">
        <f aca="true">INDIRECT("H" &amp; ROW())</f>
        <v>46101.1173090195</v>
      </c>
      <c r="L116" s="128" t="s">
        <v>563</v>
      </c>
      <c r="M116" s="133"/>
      <c r="N116" s="133"/>
      <c r="O116" s="133"/>
      <c r="P116" s="133"/>
      <c r="Q116" s="133"/>
      <c r="R116" s="133"/>
      <c r="S116" s="133"/>
      <c r="T116" s="133"/>
      <c r="U116" s="134"/>
      <c r="V116" s="133"/>
      <c r="W116" s="135" t="n">
        <f aca="false">I116</f>
        <v>46101.1173090195</v>
      </c>
      <c r="X116" s="136" t="s">
        <v>473</v>
      </c>
      <c r="Y116" s="137" t="n">
        <f aca="false">IF(AND($X116=$X117, $X116&lt;&gt;""), $W117-$W116, 0)</f>
        <v>0.00315972219907407</v>
      </c>
      <c r="Z116" s="141"/>
      <c r="AA116" s="0"/>
    </row>
    <row r="117" customFormat="false" ht="21.75" hidden="false" customHeight="true" outlineLevel="0" collapsed="false">
      <c r="A117" s="118" t="n">
        <v>113</v>
      </c>
      <c r="B117" s="119" t="s">
        <v>564</v>
      </c>
      <c r="C117" s="120" t="s">
        <v>565</v>
      </c>
      <c r="D117" s="121" t="s">
        <v>334</v>
      </c>
      <c r="E117" s="122" t="s">
        <v>566</v>
      </c>
      <c r="F117" s="122" t="s">
        <v>567</v>
      </c>
      <c r="G117" s="123" t="n">
        <v>825</v>
      </c>
      <c r="H117" s="124" t="n">
        <f aca="true">INDIRECT("I" &amp; ROW())</f>
        <v>46101.1204687417</v>
      </c>
      <c r="I117" s="125" t="n">
        <f aca="true">INDIRECT("I" &amp; ROW()-1) + J117 * ((G116/1000) * $M$5)</f>
        <v>46101.1204687417</v>
      </c>
      <c r="J117" s="126" t="n">
        <v>6.5</v>
      </c>
      <c r="K117" s="127" t="n">
        <f aca="true">INDIRECT("H" &amp; ROW())</f>
        <v>46101.1204687417</v>
      </c>
      <c r="L117" s="128" t="s">
        <v>568</v>
      </c>
      <c r="M117" s="133"/>
      <c r="N117" s="133"/>
      <c r="O117" s="133"/>
      <c r="P117" s="133"/>
      <c r="Q117" s="133"/>
      <c r="R117" s="133"/>
      <c r="S117" s="133"/>
      <c r="T117" s="133"/>
      <c r="U117" s="134"/>
      <c r="V117" s="133"/>
      <c r="W117" s="135" t="n">
        <f aca="false">I117</f>
        <v>46101.1204687417</v>
      </c>
      <c r="X117" s="136" t="s">
        <v>473</v>
      </c>
      <c r="Y117" s="137" t="n">
        <f aca="false">IF(AND($X117=$X118, $X117&lt;&gt;""), $W118-$W117, 0)</f>
        <v>0.00372395829861111</v>
      </c>
      <c r="Z117" s="141"/>
      <c r="AA117" s="0"/>
    </row>
    <row r="118" customFormat="false" ht="21.75" hidden="false" customHeight="true" outlineLevel="0" collapsed="false">
      <c r="A118" s="118" t="n">
        <v>114</v>
      </c>
      <c r="B118" s="119" t="s">
        <v>564</v>
      </c>
      <c r="C118" s="120" t="s">
        <v>565</v>
      </c>
      <c r="D118" s="121" t="s">
        <v>334</v>
      </c>
      <c r="E118" s="122" t="s">
        <v>569</v>
      </c>
      <c r="F118" s="122" t="s">
        <v>570</v>
      </c>
      <c r="G118" s="123" t="n">
        <v>700</v>
      </c>
      <c r="H118" s="124" t="n">
        <f aca="true">INDIRECT("I" &amp; ROW())</f>
        <v>46101.1241927</v>
      </c>
      <c r="I118" s="125" t="n">
        <f aca="true">INDIRECT("I" &amp; ROW()-1) + J118 * ((G117/1000) * $M$5)</f>
        <v>46101.1241927</v>
      </c>
      <c r="J118" s="126" t="n">
        <v>6.5</v>
      </c>
      <c r="K118" s="127" t="n">
        <f aca="true">INDIRECT("H" &amp; ROW())</f>
        <v>46101.1241927</v>
      </c>
      <c r="L118" s="128" t="s">
        <v>571</v>
      </c>
      <c r="M118" s="133"/>
      <c r="N118" s="133"/>
      <c r="O118" s="133"/>
      <c r="P118" s="133"/>
      <c r="Q118" s="133"/>
      <c r="R118" s="133"/>
      <c r="S118" s="133"/>
      <c r="T118" s="133"/>
      <c r="U118" s="134"/>
      <c r="V118" s="133"/>
      <c r="W118" s="135" t="n">
        <f aca="false">I118</f>
        <v>46101.1241927</v>
      </c>
      <c r="X118" s="136" t="s">
        <v>473</v>
      </c>
      <c r="Y118" s="137" t="n">
        <f aca="false">IF(AND($X118=$X119, $X118&lt;&gt;""), $W119-$W118, 0)</f>
        <v>0.00315972219907407</v>
      </c>
      <c r="Z118" s="141"/>
      <c r="AA118" s="0"/>
    </row>
    <row r="119" customFormat="false" ht="21.75" hidden="false" customHeight="true" outlineLevel="0" collapsed="false">
      <c r="A119" s="118" t="n">
        <v>115</v>
      </c>
      <c r="B119" s="119" t="s">
        <v>564</v>
      </c>
      <c r="C119" s="120" t="s">
        <v>565</v>
      </c>
      <c r="D119" s="121" t="s">
        <v>334</v>
      </c>
      <c r="E119" s="122" t="s">
        <v>572</v>
      </c>
      <c r="F119" s="122" t="s">
        <v>573</v>
      </c>
      <c r="G119" s="123" t="n">
        <v>620</v>
      </c>
      <c r="H119" s="124" t="n">
        <f aca="true">INDIRECT("I" &amp; ROW())</f>
        <v>46101.1273524222</v>
      </c>
      <c r="I119" s="125" t="n">
        <f aca="true">INDIRECT("I" &amp; ROW()-1) + J119 * ((G118/1000) * $M$5)</f>
        <v>46101.1273524222</v>
      </c>
      <c r="J119" s="126" t="n">
        <v>6.5</v>
      </c>
      <c r="K119" s="127" t="n">
        <f aca="true">INDIRECT("H" &amp; ROW())</f>
        <v>46101.1273524222</v>
      </c>
      <c r="L119" s="128" t="s">
        <v>574</v>
      </c>
      <c r="M119" s="133"/>
      <c r="N119" s="133"/>
      <c r="O119" s="133"/>
      <c r="P119" s="133"/>
      <c r="Q119" s="133"/>
      <c r="R119" s="133"/>
      <c r="S119" s="133"/>
      <c r="T119" s="133"/>
      <c r="U119" s="134"/>
      <c r="V119" s="133"/>
      <c r="W119" s="135" t="n">
        <f aca="false">I119</f>
        <v>46101.1273524222</v>
      </c>
      <c r="X119" s="136" t="s">
        <v>473</v>
      </c>
      <c r="Y119" s="137" t="n">
        <f aca="false">IF(AND($X119=$X120, $X119&lt;&gt;""), $W120-$W119, 0)</f>
        <v>0.00279861109953704</v>
      </c>
      <c r="Z119" s="141"/>
      <c r="AA119" s="0"/>
    </row>
    <row r="120" customFormat="false" ht="21.75" hidden="false" customHeight="true" outlineLevel="0" collapsed="false">
      <c r="A120" s="118" t="n">
        <v>116</v>
      </c>
      <c r="B120" s="119" t="s">
        <v>564</v>
      </c>
      <c r="C120" s="120" t="s">
        <v>565</v>
      </c>
      <c r="D120" s="121" t="s">
        <v>334</v>
      </c>
      <c r="E120" s="122" t="s">
        <v>575</v>
      </c>
      <c r="F120" s="122" t="s">
        <v>576</v>
      </c>
      <c r="G120" s="123" t="n">
        <v>985</v>
      </c>
      <c r="H120" s="124" t="n">
        <f aca="true">INDIRECT("I" &amp; ROW())</f>
        <v>46101.1301510333</v>
      </c>
      <c r="I120" s="125" t="n">
        <f aca="true">INDIRECT("I" &amp; ROW()-1) + J120 * ((G119/1000) * $M$5)</f>
        <v>46101.1301510333</v>
      </c>
      <c r="J120" s="126" t="n">
        <v>6.5</v>
      </c>
      <c r="K120" s="127" t="n">
        <f aca="true">INDIRECT("H" &amp; ROW())</f>
        <v>46101.1301510333</v>
      </c>
      <c r="L120" s="128" t="s">
        <v>577</v>
      </c>
      <c r="M120" s="133"/>
      <c r="N120" s="133"/>
      <c r="O120" s="133"/>
      <c r="P120" s="133"/>
      <c r="Q120" s="133"/>
      <c r="R120" s="133"/>
      <c r="S120" s="133"/>
      <c r="T120" s="133"/>
      <c r="U120" s="134"/>
      <c r="V120" s="133"/>
      <c r="W120" s="135" t="n">
        <f aca="false">I120</f>
        <v>46101.1301510333</v>
      </c>
      <c r="X120" s="136" t="s">
        <v>473</v>
      </c>
      <c r="Y120" s="137" t="n">
        <f aca="false">IF(AND($X120=$X121, $X120&lt;&gt;""), $W121-$W120, 0)</f>
        <v>0.00444618052083333</v>
      </c>
      <c r="Z120" s="141"/>
      <c r="AA120" s="0"/>
    </row>
    <row r="121" customFormat="false" ht="21.75" hidden="false" customHeight="true" outlineLevel="0" collapsed="false">
      <c r="A121" s="118" t="n">
        <v>117</v>
      </c>
      <c r="B121" s="119" t="s">
        <v>564</v>
      </c>
      <c r="C121" s="120" t="s">
        <v>565</v>
      </c>
      <c r="D121" s="121" t="s">
        <v>334</v>
      </c>
      <c r="E121" s="122" t="s">
        <v>578</v>
      </c>
      <c r="F121" s="122" t="s">
        <v>579</v>
      </c>
      <c r="G121" s="123" t="n">
        <v>980</v>
      </c>
      <c r="H121" s="124" t="n">
        <f aca="true">INDIRECT("I" &amp; ROW())</f>
        <v>46101.1345972138</v>
      </c>
      <c r="I121" s="125" t="n">
        <f aca="true">INDIRECT("I" &amp; ROW()-1) + J121 * ((G120/1000) * $M$5)</f>
        <v>46101.1345972138</v>
      </c>
      <c r="J121" s="126" t="n">
        <v>6.5</v>
      </c>
      <c r="K121" s="127" t="n">
        <f aca="true">INDIRECT("H" &amp; ROW())</f>
        <v>46101.1345972138</v>
      </c>
      <c r="L121" s="128" t="s">
        <v>580</v>
      </c>
      <c r="M121" s="133"/>
      <c r="N121" s="133"/>
      <c r="O121" s="133"/>
      <c r="P121" s="133"/>
      <c r="Q121" s="133"/>
      <c r="R121" s="133"/>
      <c r="S121" s="133"/>
      <c r="T121" s="133"/>
      <c r="U121" s="134"/>
      <c r="V121" s="133"/>
      <c r="W121" s="135" t="n">
        <f aca="false">I121</f>
        <v>46101.1345972138</v>
      </c>
      <c r="X121" s="136" t="s">
        <v>473</v>
      </c>
      <c r="Y121" s="137" t="n">
        <f aca="false">IF(AND($X121=$X122, $X121&lt;&gt;""), $W122-$W121, 0)</f>
        <v>0.00442361107638889</v>
      </c>
      <c r="Z121" s="141"/>
      <c r="AA121" s="0"/>
    </row>
    <row r="122" customFormat="false" ht="21.75" hidden="false" customHeight="true" outlineLevel="0" collapsed="false">
      <c r="A122" s="118" t="n">
        <v>118</v>
      </c>
      <c r="B122" s="119" t="s">
        <v>564</v>
      </c>
      <c r="C122" s="120" t="s">
        <v>565</v>
      </c>
      <c r="D122" s="121" t="s">
        <v>334</v>
      </c>
      <c r="E122" s="122" t="s">
        <v>581</v>
      </c>
      <c r="F122" s="122" t="s">
        <v>582</v>
      </c>
      <c r="G122" s="123" t="n">
        <v>980</v>
      </c>
      <c r="H122" s="124" t="n">
        <f aca="true">INDIRECT("I" &amp; ROW())</f>
        <v>46101.1390208249</v>
      </c>
      <c r="I122" s="125" t="n">
        <f aca="true">INDIRECT("I" &amp; ROW()-1) + J122 * ((G121/1000) * $M$5)</f>
        <v>46101.1390208249</v>
      </c>
      <c r="J122" s="126" t="n">
        <v>6.5</v>
      </c>
      <c r="K122" s="127" t="n">
        <f aca="true">INDIRECT("H" &amp; ROW())</f>
        <v>46101.1390208249</v>
      </c>
      <c r="L122" s="128" t="s">
        <v>583</v>
      </c>
      <c r="M122" s="133"/>
      <c r="N122" s="133"/>
      <c r="O122" s="133"/>
      <c r="P122" s="133"/>
      <c r="Q122" s="133"/>
      <c r="R122" s="133"/>
      <c r="S122" s="133"/>
      <c r="T122" s="133"/>
      <c r="U122" s="134"/>
      <c r="V122" s="133"/>
      <c r="W122" s="135" t="n">
        <f aca="false">I122</f>
        <v>46101.1390208249</v>
      </c>
      <c r="X122" s="136" t="s">
        <v>473</v>
      </c>
      <c r="Y122" s="137" t="n">
        <f aca="false">IF(AND($X122=$X123, $X122&lt;&gt;""), $W123-$W122, 0)</f>
        <v>0.00442361107638889</v>
      </c>
      <c r="Z122" s="141"/>
      <c r="AA122" s="0"/>
    </row>
    <row r="123" customFormat="false" ht="21.75" hidden="false" customHeight="true" outlineLevel="0" collapsed="false">
      <c r="A123" s="118" t="n">
        <v>119</v>
      </c>
      <c r="B123" s="119" t="s">
        <v>564</v>
      </c>
      <c r="C123" s="120" t="s">
        <v>565</v>
      </c>
      <c r="D123" s="121" t="s">
        <v>334</v>
      </c>
      <c r="E123" s="122" t="s">
        <v>584</v>
      </c>
      <c r="F123" s="122" t="s">
        <v>585</v>
      </c>
      <c r="G123" s="123" t="n">
        <v>1000</v>
      </c>
      <c r="H123" s="124" t="n">
        <f aca="true">INDIRECT("I" &amp; ROW())</f>
        <v>46101.143444436</v>
      </c>
      <c r="I123" s="125" t="n">
        <f aca="true">INDIRECT("I" &amp; ROW()-1) + J123 * ((G122/1000) * $M$5)</f>
        <v>46101.143444436</v>
      </c>
      <c r="J123" s="126" t="n">
        <v>6.5</v>
      </c>
      <c r="K123" s="127" t="n">
        <f aca="true">INDIRECT("H" &amp; ROW())</f>
        <v>46101.143444436</v>
      </c>
      <c r="L123" s="128" t="s">
        <v>586</v>
      </c>
      <c r="M123" s="133"/>
      <c r="N123" s="133"/>
      <c r="O123" s="133"/>
      <c r="P123" s="133"/>
      <c r="Q123" s="133"/>
      <c r="R123" s="133"/>
      <c r="S123" s="133"/>
      <c r="T123" s="133"/>
      <c r="U123" s="134"/>
      <c r="V123" s="133"/>
      <c r="W123" s="135" t="n">
        <f aca="false">I123</f>
        <v>46101.143444436</v>
      </c>
      <c r="X123" s="136" t="s">
        <v>473</v>
      </c>
      <c r="Y123" s="137" t="n">
        <f aca="false">IF(AND($X123=$X124, $X123&lt;&gt;""), $W124-$W123, 0)</f>
        <v>0.00451388885416667</v>
      </c>
      <c r="Z123" s="141"/>
      <c r="AA123" s="0"/>
    </row>
    <row r="124" customFormat="false" ht="21.75" hidden="false" customHeight="true" outlineLevel="0" collapsed="false">
      <c r="A124" s="118" t="n">
        <v>120</v>
      </c>
      <c r="B124" s="119" t="s">
        <v>564</v>
      </c>
      <c r="C124" s="120" t="s">
        <v>565</v>
      </c>
      <c r="D124" s="121" t="s">
        <v>334</v>
      </c>
      <c r="E124" s="122" t="s">
        <v>587</v>
      </c>
      <c r="F124" s="122" t="s">
        <v>588</v>
      </c>
      <c r="G124" s="123" t="n">
        <v>1000</v>
      </c>
      <c r="H124" s="124" t="n">
        <f aca="true">INDIRECT("I" &amp; ROW())</f>
        <v>46101.1479583248</v>
      </c>
      <c r="I124" s="125" t="n">
        <f aca="true">INDIRECT("I" &amp; ROW()-1) + J124 * ((G123/1000) * $M$5)</f>
        <v>46101.1479583248</v>
      </c>
      <c r="J124" s="126" t="n">
        <v>6.5</v>
      </c>
      <c r="K124" s="127" t="n">
        <f aca="true">INDIRECT("H" &amp; ROW())</f>
        <v>46101.1479583248</v>
      </c>
      <c r="L124" s="128" t="s">
        <v>589</v>
      </c>
      <c r="M124" s="133"/>
      <c r="N124" s="133"/>
      <c r="O124" s="133"/>
      <c r="P124" s="133"/>
      <c r="Q124" s="133"/>
      <c r="R124" s="133"/>
      <c r="S124" s="133"/>
      <c r="T124" s="133"/>
      <c r="U124" s="134"/>
      <c r="V124" s="133"/>
      <c r="W124" s="135" t="n">
        <f aca="false">I124</f>
        <v>46101.1479583248</v>
      </c>
      <c r="X124" s="136" t="s">
        <v>473</v>
      </c>
      <c r="Y124" s="137" t="n">
        <f aca="false">IF(AND($X124=$X125, $X124&lt;&gt;""), $W125-$W124, 0)</f>
        <v>0.00451388885416667</v>
      </c>
      <c r="Z124" s="141"/>
      <c r="AA124" s="0"/>
    </row>
    <row r="125" customFormat="false" ht="21.75" hidden="false" customHeight="true" outlineLevel="0" collapsed="false">
      <c r="A125" s="118" t="n">
        <v>121</v>
      </c>
      <c r="B125" s="119" t="s">
        <v>564</v>
      </c>
      <c r="C125" s="120" t="s">
        <v>565</v>
      </c>
      <c r="D125" s="121" t="s">
        <v>334</v>
      </c>
      <c r="E125" s="122" t="s">
        <v>590</v>
      </c>
      <c r="F125" s="122" t="s">
        <v>591</v>
      </c>
      <c r="G125" s="123" t="n">
        <v>1020</v>
      </c>
      <c r="H125" s="124" t="n">
        <f aca="true">INDIRECT("I" &amp; ROW())</f>
        <v>46101.1524722137</v>
      </c>
      <c r="I125" s="125" t="n">
        <f aca="true">INDIRECT("I" &amp; ROW()-1) + J125 * ((G124/1000) * $M$5)</f>
        <v>46101.1524722137</v>
      </c>
      <c r="J125" s="126" t="n">
        <v>6.5</v>
      </c>
      <c r="K125" s="127" t="n">
        <f aca="true">INDIRECT("H" &amp; ROW())</f>
        <v>46101.1524722137</v>
      </c>
      <c r="L125" s="128" t="s">
        <v>592</v>
      </c>
      <c r="M125" s="133"/>
      <c r="N125" s="133"/>
      <c r="O125" s="133"/>
      <c r="P125" s="133"/>
      <c r="Q125" s="133"/>
      <c r="R125" s="133"/>
      <c r="S125" s="133"/>
      <c r="T125" s="133"/>
      <c r="U125" s="134"/>
      <c r="V125" s="133"/>
      <c r="W125" s="135" t="n">
        <f aca="false">I125</f>
        <v>46101.1524722137</v>
      </c>
      <c r="X125" s="136" t="s">
        <v>473</v>
      </c>
      <c r="Y125" s="137" t="n">
        <f aca="false">IF(AND($X125=$X126, $X125&lt;&gt;""), $W126-$W125, 0)</f>
        <v>0.00460416663194444</v>
      </c>
      <c r="Z125" s="141"/>
      <c r="AA125" s="0"/>
    </row>
    <row r="126" customFormat="false" ht="21.75" hidden="false" customHeight="true" outlineLevel="0" collapsed="false">
      <c r="A126" s="118" t="n">
        <v>122</v>
      </c>
      <c r="B126" s="119" t="s">
        <v>533</v>
      </c>
      <c r="C126" s="120" t="s">
        <v>593</v>
      </c>
      <c r="D126" s="121" t="s">
        <v>334</v>
      </c>
      <c r="E126" s="122" t="s">
        <v>578</v>
      </c>
      <c r="F126" s="122" t="s">
        <v>594</v>
      </c>
      <c r="G126" s="123" t="n">
        <v>1100</v>
      </c>
      <c r="H126" s="124" t="n">
        <f aca="true">INDIRECT("I" &amp; ROW())</f>
        <v>46101.1570763803</v>
      </c>
      <c r="I126" s="125" t="n">
        <f aca="true">INDIRECT("I" &amp; ROW()-1) + J126 * ((G125/1000) * $M$5)</f>
        <v>46101.1570763803</v>
      </c>
      <c r="J126" s="126" t="n">
        <v>6.5</v>
      </c>
      <c r="K126" s="127" t="n">
        <f aca="true">INDIRECT("H" &amp; ROW())</f>
        <v>46101.1570763803</v>
      </c>
      <c r="L126" s="128" t="s">
        <v>595</v>
      </c>
      <c r="M126" s="133"/>
      <c r="N126" s="133"/>
      <c r="O126" s="133"/>
      <c r="P126" s="133"/>
      <c r="Q126" s="133"/>
      <c r="R126" s="133"/>
      <c r="S126" s="133"/>
      <c r="T126" s="133"/>
      <c r="U126" s="134"/>
      <c r="V126" s="133"/>
      <c r="W126" s="135" t="n">
        <f aca="false">I126</f>
        <v>46101.1570763803</v>
      </c>
      <c r="X126" s="136" t="s">
        <v>473</v>
      </c>
      <c r="Y126" s="137" t="n">
        <f aca="false">IF(AND($X126=$X127, $X126&lt;&gt;""), $W127-$W126, 0)</f>
        <v>0.00496527774305556</v>
      </c>
      <c r="Z126" s="141"/>
      <c r="AA126" s="0"/>
    </row>
    <row r="127" customFormat="false" ht="21.75" hidden="false" customHeight="true" outlineLevel="0" collapsed="false">
      <c r="A127" s="118" t="n">
        <v>123</v>
      </c>
      <c r="B127" s="119" t="s">
        <v>533</v>
      </c>
      <c r="C127" s="120" t="s">
        <v>593</v>
      </c>
      <c r="D127" s="121" t="s">
        <v>334</v>
      </c>
      <c r="E127" s="122" t="s">
        <v>578</v>
      </c>
      <c r="F127" s="122" t="s">
        <v>596</v>
      </c>
      <c r="G127" s="123" t="n">
        <v>700</v>
      </c>
      <c r="H127" s="124" t="n">
        <f aca="true">INDIRECT("I" &amp; ROW())</f>
        <v>46101.1620416581</v>
      </c>
      <c r="I127" s="125" t="n">
        <f aca="true">INDIRECT("I" &amp; ROW()-1) + J127 * ((G126/1000) * $M$5)</f>
        <v>46101.1620416581</v>
      </c>
      <c r="J127" s="126" t="n">
        <v>6.5</v>
      </c>
      <c r="K127" s="127" t="n">
        <f aca="true">INDIRECT("H" &amp; ROW())</f>
        <v>46101.1620416581</v>
      </c>
      <c r="L127" s="128" t="s">
        <v>597</v>
      </c>
      <c r="M127" s="133"/>
      <c r="N127" s="133"/>
      <c r="O127" s="133"/>
      <c r="P127" s="133"/>
      <c r="Q127" s="133"/>
      <c r="R127" s="133"/>
      <c r="S127" s="133"/>
      <c r="T127" s="133"/>
      <c r="U127" s="134"/>
      <c r="V127" s="133"/>
      <c r="W127" s="135" t="n">
        <f aca="false">I127</f>
        <v>46101.1620416581</v>
      </c>
      <c r="X127" s="136" t="s">
        <v>473</v>
      </c>
      <c r="Y127" s="137" t="n">
        <f aca="false">IF(AND($X127=$X128, $X127&lt;&gt;""), $W128-$W127, 0)</f>
        <v>0.00315972219907407</v>
      </c>
      <c r="Z127" s="141"/>
      <c r="AA127" s="0"/>
    </row>
    <row r="128" customFormat="false" ht="21.75" hidden="false" customHeight="true" outlineLevel="0" collapsed="false">
      <c r="A128" s="118" t="n">
        <v>124</v>
      </c>
      <c r="B128" s="144" t="s">
        <v>25</v>
      </c>
      <c r="C128" s="145" t="s">
        <v>598</v>
      </c>
      <c r="D128" s="146" t="s">
        <v>186</v>
      </c>
      <c r="E128" s="147" t="s">
        <v>599</v>
      </c>
      <c r="F128" s="147" t="s">
        <v>600</v>
      </c>
      <c r="G128" s="148" t="n">
        <v>600</v>
      </c>
      <c r="H128" s="149" t="n">
        <f aca="true">INDIRECT("I" &amp; ROW())</f>
        <v>46101.1652013803</v>
      </c>
      <c r="I128" s="150" t="n">
        <f aca="true">INDIRECT("I" &amp; ROW()-1) + J128 * ((G127/1000) * $M$5)</f>
        <v>46101.1652013803</v>
      </c>
      <c r="J128" s="151" t="n">
        <v>6.5</v>
      </c>
      <c r="K128" s="152" t="n">
        <f aca="true">INDIRECT("H" &amp; ROW())</f>
        <v>46101.1652013803</v>
      </c>
      <c r="L128" s="128" t="s">
        <v>601</v>
      </c>
      <c r="M128" s="133"/>
      <c r="N128" s="133"/>
      <c r="O128" s="133"/>
      <c r="P128" s="133"/>
      <c r="Q128" s="133"/>
      <c r="R128" s="133"/>
      <c r="S128" s="133"/>
      <c r="T128" s="133"/>
      <c r="U128" s="134"/>
      <c r="V128" s="133"/>
      <c r="W128" s="135" t="n">
        <f aca="false">I128</f>
        <v>46101.1652013803</v>
      </c>
      <c r="X128" s="136" t="s">
        <v>473</v>
      </c>
      <c r="Y128" s="137" t="n">
        <f aca="false">IF(AND($X128=$X129, $X128&lt;&gt;""), $W129-$W128, 0)</f>
        <v>0.00270833331018519</v>
      </c>
      <c r="Z128" s="141"/>
      <c r="AA128" s="0"/>
    </row>
    <row r="129" customFormat="false" ht="21.75" hidden="false" customHeight="true" outlineLevel="0" collapsed="false">
      <c r="A129" s="118" t="n">
        <v>125</v>
      </c>
      <c r="B129" s="144" t="s">
        <v>25</v>
      </c>
      <c r="C129" s="145" t="s">
        <v>602</v>
      </c>
      <c r="D129" s="146" t="s">
        <v>186</v>
      </c>
      <c r="E129" s="147" t="s">
        <v>603</v>
      </c>
      <c r="F129" s="147" t="s">
        <v>604</v>
      </c>
      <c r="G129" s="148" t="n">
        <v>1000</v>
      </c>
      <c r="H129" s="149" t="n">
        <f aca="true">INDIRECT("I" &amp; ROW())</f>
        <v>46101.1679097136</v>
      </c>
      <c r="I129" s="150" t="n">
        <f aca="true">INDIRECT("I" &amp; ROW()-1) + J129 * ((G128/1000) * $M$5)</f>
        <v>46101.1679097136</v>
      </c>
      <c r="J129" s="151" t="n">
        <v>6.5</v>
      </c>
      <c r="K129" s="152" t="n">
        <f aca="true">INDIRECT("H" &amp; ROW())</f>
        <v>46101.1679097136</v>
      </c>
      <c r="L129" s="128" t="s">
        <v>605</v>
      </c>
      <c r="M129" s="133"/>
      <c r="N129" s="133"/>
      <c r="O129" s="133"/>
      <c r="P129" s="133"/>
      <c r="Q129" s="133"/>
      <c r="R129" s="133"/>
      <c r="S129" s="133"/>
      <c r="T129" s="133"/>
      <c r="U129" s="134"/>
      <c r="V129" s="133"/>
      <c r="W129" s="135" t="n">
        <f aca="false">I129</f>
        <v>46101.1679097136</v>
      </c>
      <c r="X129" s="136" t="s">
        <v>473</v>
      </c>
      <c r="Y129" s="137" t="n">
        <f aca="false">IF(AND($X129=$X130, $X129&lt;&gt;""), $W130-$W129, 0)</f>
        <v>0.00451388885416667</v>
      </c>
      <c r="Z129" s="141"/>
      <c r="AA129" s="0"/>
    </row>
    <row r="130" customFormat="false" ht="21.75" hidden="false" customHeight="true" outlineLevel="0" collapsed="false">
      <c r="A130" s="118" t="n">
        <v>126</v>
      </c>
      <c r="B130" s="144" t="s">
        <v>25</v>
      </c>
      <c r="C130" s="145" t="s">
        <v>602</v>
      </c>
      <c r="D130" s="146" t="s">
        <v>186</v>
      </c>
      <c r="E130" s="147" t="s">
        <v>603</v>
      </c>
      <c r="F130" s="147" t="s">
        <v>606</v>
      </c>
      <c r="G130" s="148" t="n">
        <v>1000</v>
      </c>
      <c r="H130" s="149" t="n">
        <f aca="true">INDIRECT("I" &amp; ROW())</f>
        <v>46101.1724236024</v>
      </c>
      <c r="I130" s="150" t="n">
        <f aca="true">INDIRECT("I" &amp; ROW()-1) + J130 * ((G129/1000) * $M$5)</f>
        <v>46101.1724236024</v>
      </c>
      <c r="J130" s="151" t="n">
        <v>6.5</v>
      </c>
      <c r="K130" s="152" t="n">
        <f aca="true">INDIRECT("H" &amp; ROW())</f>
        <v>46101.1724236024</v>
      </c>
      <c r="L130" s="128" t="s">
        <v>607</v>
      </c>
      <c r="M130" s="133"/>
      <c r="N130" s="133"/>
      <c r="O130" s="133"/>
      <c r="P130" s="133"/>
      <c r="Q130" s="133"/>
      <c r="R130" s="133"/>
      <c r="S130" s="133"/>
      <c r="T130" s="133"/>
      <c r="U130" s="134"/>
      <c r="V130" s="133"/>
      <c r="W130" s="135" t="n">
        <f aca="false">I130</f>
        <v>46101.1724236024</v>
      </c>
      <c r="X130" s="136" t="s">
        <v>473</v>
      </c>
      <c r="Y130" s="137" t="n">
        <f aca="false">IF(AND($X130=$X131, $X130&lt;&gt;""), $W131-$W130, 0)</f>
        <v>0.00451388885416667</v>
      </c>
      <c r="Z130" s="141"/>
      <c r="AA130" s="0"/>
    </row>
    <row r="131" customFormat="false" ht="21.75" hidden="false" customHeight="true" outlineLevel="0" collapsed="false">
      <c r="A131" s="118" t="n">
        <v>127</v>
      </c>
      <c r="B131" s="144" t="s">
        <v>25</v>
      </c>
      <c r="C131" s="145" t="s">
        <v>608</v>
      </c>
      <c r="D131" s="146" t="s">
        <v>186</v>
      </c>
      <c r="E131" s="147" t="s">
        <v>603</v>
      </c>
      <c r="F131" s="147" t="s">
        <v>609</v>
      </c>
      <c r="G131" s="148" t="n">
        <v>1000</v>
      </c>
      <c r="H131" s="149" t="n">
        <f aca="true">INDIRECT("I" &amp; ROW())</f>
        <v>46101.1769374913</v>
      </c>
      <c r="I131" s="150" t="n">
        <f aca="true">INDIRECT("I" &amp; ROW()-1) + J131 * ((G130/1000) * $M$5)</f>
        <v>46101.1769374913</v>
      </c>
      <c r="J131" s="151" t="n">
        <v>6.5</v>
      </c>
      <c r="K131" s="152" t="n">
        <f aca="true">INDIRECT("H" &amp; ROW())</f>
        <v>46101.1769374913</v>
      </c>
      <c r="L131" s="128" t="s">
        <v>610</v>
      </c>
      <c r="M131" s="133"/>
      <c r="N131" s="133"/>
      <c r="O131" s="133"/>
      <c r="P131" s="133"/>
      <c r="Q131" s="133"/>
      <c r="R131" s="133"/>
      <c r="S131" s="133"/>
      <c r="T131" s="133"/>
      <c r="U131" s="134"/>
      <c r="V131" s="133"/>
      <c r="W131" s="135" t="n">
        <f aca="false">I131</f>
        <v>46101.1769374913</v>
      </c>
      <c r="X131" s="136" t="s">
        <v>473</v>
      </c>
      <c r="Y131" s="137" t="n">
        <f aca="false">IF(AND($X131=$X132, $X131&lt;&gt;""), $W132-$W131, 0)</f>
        <v>0.00451388885416667</v>
      </c>
      <c r="Z131" s="141"/>
      <c r="AA131" s="0"/>
    </row>
    <row r="132" customFormat="false" ht="21.75" hidden="false" customHeight="true" outlineLevel="0" collapsed="false">
      <c r="A132" s="118" t="n">
        <v>128</v>
      </c>
      <c r="B132" s="144" t="s">
        <v>25</v>
      </c>
      <c r="C132" s="145" t="s">
        <v>611</v>
      </c>
      <c r="D132" s="146" t="s">
        <v>186</v>
      </c>
      <c r="E132" s="147" t="s">
        <v>603</v>
      </c>
      <c r="F132" s="147" t="s">
        <v>612</v>
      </c>
      <c r="G132" s="148" t="n">
        <v>1000</v>
      </c>
      <c r="H132" s="149" t="n">
        <f aca="true">INDIRECT("I" &amp; ROW())</f>
        <v>46101.1814513801</v>
      </c>
      <c r="I132" s="150" t="n">
        <f aca="true">INDIRECT("I" &amp; ROW()-1) + J132 * ((G131/1000) * $M$5)</f>
        <v>46101.1814513801</v>
      </c>
      <c r="J132" s="151" t="n">
        <v>6.5</v>
      </c>
      <c r="K132" s="152" t="n">
        <f aca="true">INDIRECT("H" &amp; ROW())</f>
        <v>46101.1814513801</v>
      </c>
      <c r="L132" s="128" t="s">
        <v>613</v>
      </c>
      <c r="M132" s="133"/>
      <c r="N132" s="133"/>
      <c r="O132" s="133"/>
      <c r="P132" s="133"/>
      <c r="Q132" s="133"/>
      <c r="R132" s="133"/>
      <c r="S132" s="133"/>
      <c r="T132" s="133"/>
      <c r="U132" s="134"/>
      <c r="V132" s="133"/>
      <c r="W132" s="135" t="n">
        <f aca="false">I132</f>
        <v>46101.1814513801</v>
      </c>
      <c r="X132" s="136" t="s">
        <v>473</v>
      </c>
      <c r="Y132" s="137" t="n">
        <f aca="false">IF(AND($X132=$X133, $X132&lt;&gt;""), $W133-$W132, 0)</f>
        <v>0.00451388885416667</v>
      </c>
      <c r="Z132" s="141"/>
      <c r="AA132" s="0"/>
    </row>
    <row r="133" customFormat="false" ht="21.75" hidden="false" customHeight="true" outlineLevel="0" collapsed="false">
      <c r="A133" s="118" t="n">
        <v>129</v>
      </c>
      <c r="B133" s="144" t="s">
        <v>25</v>
      </c>
      <c r="C133" s="145" t="s">
        <v>611</v>
      </c>
      <c r="D133" s="146" t="s">
        <v>186</v>
      </c>
      <c r="E133" s="147" t="s">
        <v>603</v>
      </c>
      <c r="F133" s="147" t="s">
        <v>614</v>
      </c>
      <c r="G133" s="148" t="n">
        <v>1000</v>
      </c>
      <c r="H133" s="149" t="n">
        <f aca="true">INDIRECT("I" &amp; ROW())</f>
        <v>46101.185965269</v>
      </c>
      <c r="I133" s="150" t="n">
        <f aca="true">INDIRECT("I" &amp; ROW()-1) + J133 * ((G132/1000) * $M$5)</f>
        <v>46101.185965269</v>
      </c>
      <c r="J133" s="151" t="n">
        <v>6.5</v>
      </c>
      <c r="K133" s="152" t="n">
        <f aca="true">INDIRECT("H" &amp; ROW())</f>
        <v>46101.185965269</v>
      </c>
      <c r="L133" s="128" t="s">
        <v>615</v>
      </c>
      <c r="M133" s="133"/>
      <c r="N133" s="133"/>
      <c r="O133" s="133"/>
      <c r="P133" s="133"/>
      <c r="Q133" s="133"/>
      <c r="R133" s="133"/>
      <c r="S133" s="133"/>
      <c r="T133" s="133"/>
      <c r="U133" s="134"/>
      <c r="V133" s="133"/>
      <c r="W133" s="135" t="n">
        <f aca="false">I133</f>
        <v>46101.185965269</v>
      </c>
      <c r="X133" s="136" t="s">
        <v>473</v>
      </c>
      <c r="Y133" s="137" t="n">
        <f aca="false">IF(AND($X133=$X134, $X133&lt;&gt;""), $W134-$W133, 0)</f>
        <v>0.00451388885416667</v>
      </c>
      <c r="Z133" s="141"/>
      <c r="AA133" s="0"/>
    </row>
    <row r="134" customFormat="false" ht="21.75" hidden="false" customHeight="true" outlineLevel="0" collapsed="false">
      <c r="A134" s="118" t="n">
        <v>130</v>
      </c>
      <c r="B134" s="144" t="s">
        <v>25</v>
      </c>
      <c r="C134" s="145" t="s">
        <v>611</v>
      </c>
      <c r="D134" s="146" t="s">
        <v>186</v>
      </c>
      <c r="E134" s="147" t="s">
        <v>603</v>
      </c>
      <c r="F134" s="147" t="s">
        <v>616</v>
      </c>
      <c r="G134" s="148" t="n">
        <v>1000</v>
      </c>
      <c r="H134" s="149" t="n">
        <f aca="true">INDIRECT("I" &amp; ROW())</f>
        <v>46101.1904791578</v>
      </c>
      <c r="I134" s="150" t="n">
        <f aca="true">INDIRECT("I" &amp; ROW()-1) + J134 * ((G133/1000) * $M$5)</f>
        <v>46101.1904791578</v>
      </c>
      <c r="J134" s="151" t="n">
        <v>6.5</v>
      </c>
      <c r="K134" s="152" t="n">
        <f aca="true">INDIRECT("H" &amp; ROW())</f>
        <v>46101.1904791578</v>
      </c>
      <c r="L134" s="128" t="s">
        <v>617</v>
      </c>
      <c r="M134" s="133"/>
      <c r="N134" s="133"/>
      <c r="O134" s="133"/>
      <c r="P134" s="133"/>
      <c r="Q134" s="133"/>
      <c r="R134" s="133"/>
      <c r="S134" s="133"/>
      <c r="T134" s="133"/>
      <c r="U134" s="134"/>
      <c r="V134" s="133"/>
      <c r="W134" s="135" t="n">
        <f aca="false">I134</f>
        <v>46101.1904791578</v>
      </c>
      <c r="X134" s="136" t="s">
        <v>473</v>
      </c>
      <c r="Y134" s="137" t="n">
        <f aca="false">IF(AND($X134=$X135, $X134&lt;&gt;""), $W135-$W134, 0)</f>
        <v>0.00451388885416667</v>
      </c>
      <c r="Z134" s="141"/>
      <c r="AA134" s="0"/>
    </row>
    <row r="135" customFormat="false" ht="21.75" hidden="false" customHeight="true" outlineLevel="0" collapsed="false">
      <c r="A135" s="118" t="n">
        <v>131</v>
      </c>
      <c r="B135" s="144" t="s">
        <v>25</v>
      </c>
      <c r="C135" s="145" t="s">
        <v>611</v>
      </c>
      <c r="D135" s="146" t="s">
        <v>186</v>
      </c>
      <c r="E135" s="147" t="s">
        <v>603</v>
      </c>
      <c r="F135" s="147" t="s">
        <v>618</v>
      </c>
      <c r="G135" s="148" t="n">
        <v>1000</v>
      </c>
      <c r="H135" s="149" t="n">
        <f aca="true">INDIRECT("I" &amp; ROW())</f>
        <v>46101.1949930467</v>
      </c>
      <c r="I135" s="150" t="n">
        <f aca="true">INDIRECT("I" &amp; ROW()-1) + J135 * ((G134/1000) * $M$5)</f>
        <v>46101.1949930467</v>
      </c>
      <c r="J135" s="151" t="n">
        <v>6.5</v>
      </c>
      <c r="K135" s="152" t="n">
        <f aca="true">INDIRECT("H" &amp; ROW())</f>
        <v>46101.1949930467</v>
      </c>
      <c r="L135" s="128" t="s">
        <v>619</v>
      </c>
      <c r="M135" s="133"/>
      <c r="N135" s="133"/>
      <c r="O135" s="133"/>
      <c r="P135" s="133"/>
      <c r="Q135" s="133"/>
      <c r="R135" s="133"/>
      <c r="S135" s="133"/>
      <c r="T135" s="133"/>
      <c r="U135" s="134"/>
      <c r="V135" s="133"/>
      <c r="W135" s="135" t="n">
        <f aca="false">I135</f>
        <v>46101.1949930467</v>
      </c>
      <c r="X135" s="136" t="s">
        <v>473</v>
      </c>
      <c r="Y135" s="137" t="n">
        <f aca="false">IF(AND($X135=$X136, $X135&lt;&gt;""), $W136-$W135, 0)</f>
        <v>0.00451388885416667</v>
      </c>
      <c r="Z135" s="141"/>
      <c r="AA135" s="0"/>
    </row>
    <row r="136" customFormat="false" ht="21.75" hidden="false" customHeight="true" outlineLevel="0" collapsed="false">
      <c r="A136" s="118" t="n">
        <v>132</v>
      </c>
      <c r="B136" s="144" t="s">
        <v>25</v>
      </c>
      <c r="C136" s="145" t="s">
        <v>611</v>
      </c>
      <c r="D136" s="146" t="s">
        <v>186</v>
      </c>
      <c r="E136" s="147" t="s">
        <v>603</v>
      </c>
      <c r="F136" s="147" t="s">
        <v>620</v>
      </c>
      <c r="G136" s="148" t="n">
        <v>1000</v>
      </c>
      <c r="H136" s="149" t="n">
        <f aca="true">INDIRECT("I" &amp; ROW())</f>
        <v>46101.1995069355</v>
      </c>
      <c r="I136" s="150" t="n">
        <f aca="true">INDIRECT("I" &amp; ROW()-1) + J136 * ((G135/1000) * $M$5)</f>
        <v>46101.1995069355</v>
      </c>
      <c r="J136" s="151" t="n">
        <v>6.5</v>
      </c>
      <c r="K136" s="152" t="n">
        <f aca="true">INDIRECT("H" &amp; ROW())</f>
        <v>46101.1995069355</v>
      </c>
      <c r="L136" s="128" t="s">
        <v>621</v>
      </c>
      <c r="M136" s="133"/>
      <c r="N136" s="133"/>
      <c r="O136" s="133"/>
      <c r="P136" s="133"/>
      <c r="Q136" s="133"/>
      <c r="R136" s="133"/>
      <c r="S136" s="133"/>
      <c r="T136" s="133"/>
      <c r="U136" s="134"/>
      <c r="V136" s="133"/>
      <c r="W136" s="135" t="n">
        <f aca="false">I136</f>
        <v>46101.1995069355</v>
      </c>
      <c r="X136" s="136" t="s">
        <v>473</v>
      </c>
      <c r="Y136" s="137" t="n">
        <f aca="false">IF(AND($X136=$X137, $X136&lt;&gt;""), $W137-$W136, 0)</f>
        <v>0.00451388885416667</v>
      </c>
      <c r="Z136" s="141"/>
      <c r="AA136" s="0"/>
    </row>
    <row r="137" customFormat="false" ht="21.75" hidden="false" customHeight="true" outlineLevel="0" collapsed="false">
      <c r="A137" s="118" t="n">
        <v>133</v>
      </c>
      <c r="B137" s="144" t="s">
        <v>25</v>
      </c>
      <c r="C137" s="145" t="s">
        <v>611</v>
      </c>
      <c r="D137" s="146" t="s">
        <v>186</v>
      </c>
      <c r="E137" s="147" t="s">
        <v>603</v>
      </c>
      <c r="F137" s="147" t="s">
        <v>622</v>
      </c>
      <c r="G137" s="148" t="n">
        <v>1000</v>
      </c>
      <c r="H137" s="149" t="n">
        <f aca="true">INDIRECT("I" &amp; ROW())</f>
        <v>46101.2040208244</v>
      </c>
      <c r="I137" s="150" t="n">
        <f aca="true">INDIRECT("I" &amp; ROW()-1) + J137 * ((G136/1000) * $M$5)</f>
        <v>46101.2040208244</v>
      </c>
      <c r="J137" s="151" t="n">
        <v>6.5</v>
      </c>
      <c r="K137" s="152" t="n">
        <f aca="true">INDIRECT("H" &amp; ROW())</f>
        <v>46101.2040208244</v>
      </c>
      <c r="L137" s="128" t="s">
        <v>623</v>
      </c>
      <c r="M137" s="133"/>
      <c r="N137" s="133"/>
      <c r="O137" s="133"/>
      <c r="P137" s="133"/>
      <c r="Q137" s="133"/>
      <c r="R137" s="133"/>
      <c r="S137" s="133"/>
      <c r="T137" s="133"/>
      <c r="U137" s="134"/>
      <c r="V137" s="133"/>
      <c r="W137" s="135" t="n">
        <f aca="false">I137</f>
        <v>46101.2040208244</v>
      </c>
      <c r="X137" s="136" t="s">
        <v>473</v>
      </c>
      <c r="Y137" s="137" t="n">
        <f aca="false">IF(AND($X137=$X138, $X137&lt;&gt;""), $W138-$W137, 0)</f>
        <v>0.00451388885416667</v>
      </c>
      <c r="Z137" s="141"/>
      <c r="AA137" s="0"/>
    </row>
    <row r="138" customFormat="false" ht="21.75" hidden="false" customHeight="true" outlineLevel="0" collapsed="false">
      <c r="A138" s="118" t="n">
        <v>134</v>
      </c>
      <c r="B138" s="144" t="s">
        <v>25</v>
      </c>
      <c r="C138" s="145" t="s">
        <v>611</v>
      </c>
      <c r="D138" s="146" t="s">
        <v>186</v>
      </c>
      <c r="E138" s="147" t="s">
        <v>603</v>
      </c>
      <c r="F138" s="147" t="s">
        <v>624</v>
      </c>
      <c r="G138" s="148" t="n">
        <v>1000</v>
      </c>
      <c r="H138" s="149" t="n">
        <f aca="true">INDIRECT("I" &amp; ROW())</f>
        <v>46101.2085347132</v>
      </c>
      <c r="I138" s="150" t="n">
        <f aca="true">INDIRECT("I" &amp; ROW()-1) + J138 * ((G137/1000) * $M$5)</f>
        <v>46101.2085347132</v>
      </c>
      <c r="J138" s="151" t="n">
        <v>6.5</v>
      </c>
      <c r="K138" s="152" t="n">
        <f aca="true">INDIRECT("H" &amp; ROW())</f>
        <v>46101.2085347132</v>
      </c>
      <c r="L138" s="128" t="s">
        <v>625</v>
      </c>
      <c r="M138" s="133"/>
      <c r="N138" s="133"/>
      <c r="O138" s="133"/>
      <c r="P138" s="133"/>
      <c r="Q138" s="133"/>
      <c r="R138" s="133"/>
      <c r="S138" s="133"/>
      <c r="T138" s="133"/>
      <c r="U138" s="134"/>
      <c r="V138" s="133"/>
      <c r="W138" s="135" t="n">
        <f aca="false">I138</f>
        <v>46101.2085347132</v>
      </c>
      <c r="X138" s="136" t="s">
        <v>473</v>
      </c>
      <c r="Y138" s="137" t="n">
        <f aca="false">IF(AND($X138=$X139, $X138&lt;&gt;""), $W139-$W138, 0)</f>
        <v>0.00451388885416667</v>
      </c>
      <c r="Z138" s="141"/>
      <c r="AA138" s="0"/>
    </row>
    <row r="139" customFormat="false" ht="21.75" hidden="false" customHeight="true" outlineLevel="0" collapsed="false">
      <c r="A139" s="118" t="n">
        <v>135</v>
      </c>
      <c r="B139" s="144" t="s">
        <v>25</v>
      </c>
      <c r="C139" s="145" t="s">
        <v>611</v>
      </c>
      <c r="D139" s="146" t="s">
        <v>186</v>
      </c>
      <c r="E139" s="147" t="s">
        <v>603</v>
      </c>
      <c r="F139" s="147" t="s">
        <v>626</v>
      </c>
      <c r="G139" s="148" t="n">
        <v>1000</v>
      </c>
      <c r="H139" s="149" t="n">
        <f aca="true">INDIRECT("I" &amp; ROW())</f>
        <v>46101.2130486021</v>
      </c>
      <c r="I139" s="150" t="n">
        <f aca="true">INDIRECT("I" &amp; ROW()-1) + J139 * ((G138/1000) * $M$5)</f>
        <v>46101.2130486021</v>
      </c>
      <c r="J139" s="151" t="n">
        <v>6.5</v>
      </c>
      <c r="K139" s="152" t="n">
        <f aca="true">INDIRECT("H" &amp; ROW())</f>
        <v>46101.2130486021</v>
      </c>
      <c r="L139" s="128" t="s">
        <v>627</v>
      </c>
      <c r="M139" s="133"/>
      <c r="N139" s="133"/>
      <c r="O139" s="133"/>
      <c r="P139" s="133"/>
      <c r="Q139" s="133"/>
      <c r="R139" s="133"/>
      <c r="S139" s="133"/>
      <c r="T139" s="133"/>
      <c r="U139" s="134"/>
      <c r="V139" s="133"/>
      <c r="W139" s="135" t="n">
        <f aca="false">I139</f>
        <v>46101.2130486021</v>
      </c>
      <c r="X139" s="136" t="s">
        <v>473</v>
      </c>
      <c r="Y139" s="137" t="n">
        <f aca="false">IF(AND($X139=$X140, $X139&lt;&gt;""), $W140-$W139, 0)</f>
        <v>0.00451388885416667</v>
      </c>
      <c r="Z139" s="141"/>
      <c r="AA139" s="0"/>
    </row>
    <row r="140" customFormat="false" ht="21.75" hidden="false" customHeight="true" outlineLevel="0" collapsed="false">
      <c r="A140" s="118" t="n">
        <v>136</v>
      </c>
      <c r="B140" s="144" t="s">
        <v>25</v>
      </c>
      <c r="C140" s="145" t="s">
        <v>611</v>
      </c>
      <c r="D140" s="146" t="s">
        <v>186</v>
      </c>
      <c r="E140" s="147" t="s">
        <v>603</v>
      </c>
      <c r="F140" s="147" t="s">
        <v>628</v>
      </c>
      <c r="G140" s="148" t="n">
        <v>1000</v>
      </c>
      <c r="H140" s="149" t="n">
        <f aca="true">INDIRECT("I" &amp; ROW())</f>
        <v>46101.217562491</v>
      </c>
      <c r="I140" s="150" t="n">
        <f aca="true">INDIRECT("I" &amp; ROW()-1) + J140 * ((G139/1000) * $M$5)</f>
        <v>46101.217562491</v>
      </c>
      <c r="J140" s="151" t="n">
        <v>6.5</v>
      </c>
      <c r="K140" s="152" t="n">
        <f aca="true">INDIRECT("H" &amp; ROW())</f>
        <v>46101.217562491</v>
      </c>
      <c r="L140" s="128" t="s">
        <v>629</v>
      </c>
      <c r="M140" s="133"/>
      <c r="N140" s="133"/>
      <c r="O140" s="133"/>
      <c r="P140" s="133"/>
      <c r="Q140" s="133"/>
      <c r="R140" s="133"/>
      <c r="S140" s="133"/>
      <c r="T140" s="133"/>
      <c r="U140" s="134"/>
      <c r="V140" s="133"/>
      <c r="W140" s="135" t="n">
        <f aca="false">I140</f>
        <v>46101.217562491</v>
      </c>
      <c r="X140" s="136" t="s">
        <v>473</v>
      </c>
      <c r="Y140" s="137" t="n">
        <f aca="false">IF(AND($X140=$X141, $X140&lt;&gt;""), $W141-$W140, 0)</f>
        <v>0.00451388885416667</v>
      </c>
      <c r="Z140" s="141"/>
      <c r="AA140" s="0"/>
    </row>
    <row r="141" customFormat="false" ht="21.75" hidden="false" customHeight="true" outlineLevel="0" collapsed="false">
      <c r="A141" s="118" t="n">
        <v>137</v>
      </c>
      <c r="B141" s="144" t="s">
        <v>25</v>
      </c>
      <c r="C141" s="145" t="s">
        <v>611</v>
      </c>
      <c r="D141" s="146" t="s">
        <v>186</v>
      </c>
      <c r="E141" s="147" t="s">
        <v>603</v>
      </c>
      <c r="F141" s="147" t="s">
        <v>630</v>
      </c>
      <c r="G141" s="148" t="n">
        <v>1000</v>
      </c>
      <c r="H141" s="149" t="n">
        <f aca="true">INDIRECT("I" &amp; ROW())</f>
        <v>46101.2220763798</v>
      </c>
      <c r="I141" s="150" t="n">
        <f aca="true">INDIRECT("I" &amp; ROW()-1) + J141 * ((G140/1000) * $M$5)</f>
        <v>46101.2220763798</v>
      </c>
      <c r="J141" s="151" t="n">
        <v>6.5</v>
      </c>
      <c r="K141" s="152" t="n">
        <f aca="true">INDIRECT("H" &amp; ROW())</f>
        <v>46101.2220763798</v>
      </c>
      <c r="L141" s="128" t="s">
        <v>631</v>
      </c>
      <c r="M141" s="133"/>
      <c r="N141" s="133"/>
      <c r="O141" s="133"/>
      <c r="P141" s="133"/>
      <c r="Q141" s="133"/>
      <c r="R141" s="133"/>
      <c r="S141" s="133"/>
      <c r="T141" s="133"/>
      <c r="U141" s="134"/>
      <c r="V141" s="133"/>
      <c r="W141" s="135" t="n">
        <f aca="false">I141</f>
        <v>46101.2220763798</v>
      </c>
      <c r="X141" s="136" t="s">
        <v>473</v>
      </c>
      <c r="Y141" s="137" t="n">
        <f aca="false">IF(AND($X141=$X142, $X141&lt;&gt;""), $W142-$W141, 0)</f>
        <v>0.00451388885416667</v>
      </c>
      <c r="Z141" s="141"/>
      <c r="AA141" s="0"/>
    </row>
    <row r="142" customFormat="false" ht="21.75" hidden="false" customHeight="true" outlineLevel="0" collapsed="false">
      <c r="A142" s="118" t="n">
        <v>138</v>
      </c>
      <c r="B142" s="144" t="s">
        <v>25</v>
      </c>
      <c r="C142" s="145" t="s">
        <v>611</v>
      </c>
      <c r="D142" s="146" t="s">
        <v>186</v>
      </c>
      <c r="E142" s="147" t="s">
        <v>603</v>
      </c>
      <c r="F142" s="147" t="s">
        <v>632</v>
      </c>
      <c r="G142" s="148" t="n">
        <v>1000</v>
      </c>
      <c r="H142" s="149" t="n">
        <f aca="true">INDIRECT("I" &amp; ROW())</f>
        <v>46101.2265902687</v>
      </c>
      <c r="I142" s="150" t="n">
        <f aca="true">INDIRECT("I" &amp; ROW()-1) + J142 * ((G141/1000) * $M$5)</f>
        <v>46101.2265902687</v>
      </c>
      <c r="J142" s="151" t="n">
        <v>6.5</v>
      </c>
      <c r="K142" s="152" t="n">
        <f aca="true">INDIRECT("H" &amp; ROW())</f>
        <v>46101.2265902687</v>
      </c>
      <c r="L142" s="128" t="s">
        <v>633</v>
      </c>
      <c r="M142" s="133"/>
      <c r="N142" s="133"/>
      <c r="O142" s="133"/>
      <c r="P142" s="133"/>
      <c r="Q142" s="133"/>
      <c r="R142" s="133"/>
      <c r="S142" s="133"/>
      <c r="T142" s="133"/>
      <c r="U142" s="134"/>
      <c r="V142" s="133"/>
      <c r="W142" s="135" t="n">
        <f aca="false">I142</f>
        <v>46101.2265902687</v>
      </c>
      <c r="X142" s="136" t="s">
        <v>473</v>
      </c>
      <c r="Y142" s="137" t="n">
        <f aca="false">IF(AND($X142=$X143, $X142&lt;&gt;""), $W143-$W142, 0)</f>
        <v>0.00451388885416667</v>
      </c>
      <c r="Z142" s="141"/>
      <c r="AA142" s="0"/>
    </row>
    <row r="143" customFormat="false" ht="21.75" hidden="false" customHeight="true" outlineLevel="0" collapsed="false">
      <c r="A143" s="118" t="n">
        <v>139</v>
      </c>
      <c r="B143" s="144" t="s">
        <v>25</v>
      </c>
      <c r="C143" s="145" t="s">
        <v>611</v>
      </c>
      <c r="D143" s="146" t="s">
        <v>186</v>
      </c>
      <c r="E143" s="147" t="s">
        <v>603</v>
      </c>
      <c r="F143" s="147" t="s">
        <v>634</v>
      </c>
      <c r="G143" s="148" t="n">
        <v>1000</v>
      </c>
      <c r="H143" s="149" t="n">
        <f aca="true">INDIRECT("I" &amp; ROW())</f>
        <v>46101.2311041575</v>
      </c>
      <c r="I143" s="150" t="n">
        <f aca="true">INDIRECT("I" &amp; ROW()-1) + J143 * ((G142/1000) * $M$5)</f>
        <v>46101.2311041575</v>
      </c>
      <c r="J143" s="151" t="n">
        <v>6.5</v>
      </c>
      <c r="K143" s="152" t="n">
        <f aca="true">INDIRECT("H" &amp; ROW())</f>
        <v>46101.2311041575</v>
      </c>
      <c r="L143" s="128" t="s">
        <v>635</v>
      </c>
      <c r="M143" s="133"/>
      <c r="N143" s="133"/>
      <c r="O143" s="133"/>
      <c r="P143" s="133"/>
      <c r="Q143" s="133"/>
      <c r="R143" s="133"/>
      <c r="S143" s="133"/>
      <c r="T143" s="133"/>
      <c r="U143" s="134"/>
      <c r="V143" s="133"/>
      <c r="W143" s="135" t="n">
        <f aca="false">I143</f>
        <v>46101.2311041575</v>
      </c>
      <c r="X143" s="136" t="s">
        <v>473</v>
      </c>
      <c r="Y143" s="137" t="n">
        <f aca="false">IF(AND($X143=$X144, $X143&lt;&gt;""), $W144-$W143, 0)</f>
        <v>0.00451388885416667</v>
      </c>
      <c r="Z143" s="141"/>
      <c r="AA143" s="0"/>
    </row>
    <row r="144" customFormat="false" ht="21.75" hidden="false" customHeight="true" outlineLevel="0" collapsed="false">
      <c r="A144" s="118" t="n">
        <v>140</v>
      </c>
      <c r="B144" s="144" t="s">
        <v>25</v>
      </c>
      <c r="C144" s="145" t="s">
        <v>611</v>
      </c>
      <c r="D144" s="146" t="s">
        <v>186</v>
      </c>
      <c r="E144" s="147" t="s">
        <v>603</v>
      </c>
      <c r="F144" s="147" t="s">
        <v>636</v>
      </c>
      <c r="G144" s="148" t="n">
        <v>1000</v>
      </c>
      <c r="H144" s="149" t="n">
        <f aca="true">INDIRECT("I" &amp; ROW())</f>
        <v>46101.2356180464</v>
      </c>
      <c r="I144" s="150" t="n">
        <f aca="true">INDIRECT("I" &amp; ROW()-1) + J144 * ((G143/1000) * $M$5)</f>
        <v>46101.2356180464</v>
      </c>
      <c r="J144" s="151" t="n">
        <v>6.5</v>
      </c>
      <c r="K144" s="152" t="n">
        <f aca="true">INDIRECT("H" &amp; ROW())</f>
        <v>46101.2356180464</v>
      </c>
      <c r="L144" s="128" t="s">
        <v>637</v>
      </c>
      <c r="M144" s="133"/>
      <c r="N144" s="133"/>
      <c r="O144" s="133"/>
      <c r="P144" s="133"/>
      <c r="Q144" s="133"/>
      <c r="R144" s="133"/>
      <c r="S144" s="133"/>
      <c r="T144" s="133"/>
      <c r="U144" s="134"/>
      <c r="V144" s="133"/>
      <c r="W144" s="135" t="n">
        <f aca="false">I144</f>
        <v>46101.2356180464</v>
      </c>
      <c r="X144" s="136" t="s">
        <v>473</v>
      </c>
      <c r="Y144" s="137" t="n">
        <f aca="false">IF(AND($X144=$X145, $X144&lt;&gt;""), $W145-$W144, 0)</f>
        <v>0.00451388885416667</v>
      </c>
      <c r="Z144" s="141"/>
      <c r="AA144" s="0"/>
    </row>
    <row r="145" customFormat="false" ht="21.75" hidden="false" customHeight="true" outlineLevel="0" collapsed="false">
      <c r="A145" s="118" t="n">
        <v>141</v>
      </c>
      <c r="B145" s="144" t="s">
        <v>25</v>
      </c>
      <c r="C145" s="145" t="s">
        <v>611</v>
      </c>
      <c r="D145" s="146" t="s">
        <v>186</v>
      </c>
      <c r="E145" s="147" t="s">
        <v>603</v>
      </c>
      <c r="F145" s="147" t="s">
        <v>638</v>
      </c>
      <c r="G145" s="148" t="n">
        <v>1000</v>
      </c>
      <c r="H145" s="149" t="n">
        <f aca="true">INDIRECT("I" &amp; ROW())</f>
        <v>46101.2401319352</v>
      </c>
      <c r="I145" s="150" t="n">
        <f aca="true">INDIRECT("I" &amp; ROW()-1) + J145 * ((G144/1000) * $M$5)</f>
        <v>46101.2401319352</v>
      </c>
      <c r="J145" s="151" t="n">
        <v>6.5</v>
      </c>
      <c r="K145" s="152" t="n">
        <f aca="true">INDIRECT("H" &amp; ROW())</f>
        <v>46101.2401319352</v>
      </c>
      <c r="L145" s="128" t="s">
        <v>639</v>
      </c>
      <c r="M145" s="133"/>
      <c r="N145" s="133"/>
      <c r="O145" s="133"/>
      <c r="P145" s="133"/>
      <c r="Q145" s="133"/>
      <c r="R145" s="133"/>
      <c r="S145" s="133"/>
      <c r="T145" s="133"/>
      <c r="U145" s="134"/>
      <c r="V145" s="133"/>
      <c r="W145" s="135" t="n">
        <f aca="false">I145</f>
        <v>46101.2401319352</v>
      </c>
      <c r="X145" s="136" t="s">
        <v>473</v>
      </c>
      <c r="Y145" s="137" t="n">
        <f aca="false">IF(AND($X145=$X146, $X145&lt;&gt;""), $W146-$W145, 0)</f>
        <v>0.00451388885416667</v>
      </c>
      <c r="Z145" s="141"/>
      <c r="AA145" s="0"/>
    </row>
    <row r="146" customFormat="false" ht="21.75" hidden="false" customHeight="true" outlineLevel="0" collapsed="false">
      <c r="A146" s="118" t="n">
        <v>142</v>
      </c>
      <c r="B146" s="144" t="s">
        <v>25</v>
      </c>
      <c r="C146" s="145" t="s">
        <v>611</v>
      </c>
      <c r="D146" s="146" t="s">
        <v>186</v>
      </c>
      <c r="E146" s="147" t="s">
        <v>603</v>
      </c>
      <c r="F146" s="147" t="s">
        <v>640</v>
      </c>
      <c r="G146" s="148" t="n">
        <v>1000</v>
      </c>
      <c r="H146" s="149" t="n">
        <f aca="true">INDIRECT("I" &amp; ROW())</f>
        <v>46101.2446458241</v>
      </c>
      <c r="I146" s="150" t="n">
        <f aca="true">INDIRECT("I" &amp; ROW()-1) + J146 * ((G145/1000) * $M$5)</f>
        <v>46101.2446458241</v>
      </c>
      <c r="J146" s="151" t="n">
        <v>6.5</v>
      </c>
      <c r="K146" s="152" t="n">
        <f aca="true">INDIRECT("H" &amp; ROW())</f>
        <v>46101.2446458241</v>
      </c>
      <c r="L146" s="128" t="s">
        <v>641</v>
      </c>
      <c r="M146" s="133"/>
      <c r="N146" s="133"/>
      <c r="O146" s="133"/>
      <c r="P146" s="133"/>
      <c r="Q146" s="133"/>
      <c r="R146" s="133"/>
      <c r="S146" s="133"/>
      <c r="T146" s="133"/>
      <c r="U146" s="134"/>
      <c r="V146" s="133"/>
      <c r="W146" s="135" t="n">
        <f aca="false">I146</f>
        <v>46101.2446458241</v>
      </c>
      <c r="X146" s="136" t="s">
        <v>473</v>
      </c>
      <c r="Y146" s="137" t="n">
        <f aca="false">IF(AND($X146=$X147, $X146&lt;&gt;""), $W147-$W146, 0)</f>
        <v>0.00451388885416667</v>
      </c>
      <c r="Z146" s="141"/>
      <c r="AA146" s="0"/>
    </row>
    <row r="147" customFormat="false" ht="21.75" hidden="false" customHeight="true" outlineLevel="0" collapsed="false">
      <c r="A147" s="118" t="n">
        <v>143</v>
      </c>
      <c r="B147" s="144" t="s">
        <v>25</v>
      </c>
      <c r="C147" s="145" t="s">
        <v>642</v>
      </c>
      <c r="D147" s="146" t="s">
        <v>186</v>
      </c>
      <c r="E147" s="147" t="s">
        <v>603</v>
      </c>
      <c r="F147" s="147" t="s">
        <v>643</v>
      </c>
      <c r="G147" s="148" t="n">
        <v>1000</v>
      </c>
      <c r="H147" s="149" t="n">
        <f aca="true">INDIRECT("I" &amp; ROW())</f>
        <v>46101.2491597129</v>
      </c>
      <c r="I147" s="150" t="n">
        <f aca="true">INDIRECT("I" &amp; ROW()-1) + J147 * ((G146/1000) * $M$5)</f>
        <v>46101.2491597129</v>
      </c>
      <c r="J147" s="151" t="n">
        <v>6.5</v>
      </c>
      <c r="K147" s="152" t="n">
        <f aca="true">INDIRECT("H" &amp; ROW())</f>
        <v>46101.2491597129</v>
      </c>
      <c r="L147" s="128" t="s">
        <v>644</v>
      </c>
      <c r="M147" s="133"/>
      <c r="N147" s="133"/>
      <c r="O147" s="133"/>
      <c r="P147" s="133"/>
      <c r="Q147" s="133"/>
      <c r="R147" s="133"/>
      <c r="S147" s="133"/>
      <c r="T147" s="133"/>
      <c r="U147" s="134"/>
      <c r="V147" s="133"/>
      <c r="W147" s="135" t="n">
        <f aca="false">I147</f>
        <v>46101.2491597129</v>
      </c>
      <c r="X147" s="136" t="s">
        <v>473</v>
      </c>
      <c r="Y147" s="137" t="n">
        <f aca="false">IF(AND($X147=$X148, $X147&lt;&gt;""), $W148-$W147, 0)</f>
        <v>0.00451388885416667</v>
      </c>
      <c r="Z147" s="141"/>
      <c r="AA147" s="0"/>
    </row>
    <row r="148" customFormat="false" ht="21.75" hidden="false" customHeight="true" outlineLevel="0" collapsed="false">
      <c r="A148" s="118" t="n">
        <v>144</v>
      </c>
      <c r="B148" s="144" t="s">
        <v>25</v>
      </c>
      <c r="C148" s="145" t="s">
        <v>645</v>
      </c>
      <c r="D148" s="146" t="s">
        <v>186</v>
      </c>
      <c r="E148" s="147" t="s">
        <v>603</v>
      </c>
      <c r="F148" s="147" t="s">
        <v>646</v>
      </c>
      <c r="G148" s="148" t="n">
        <v>1000</v>
      </c>
      <c r="H148" s="149" t="n">
        <f aca="true">INDIRECT("I" &amp; ROW())</f>
        <v>46101.2536736018</v>
      </c>
      <c r="I148" s="150" t="n">
        <f aca="true">INDIRECT("I" &amp; ROW()-1) + J148 * ((G147/1000) * $M$5)</f>
        <v>46101.2536736018</v>
      </c>
      <c r="J148" s="151" t="n">
        <v>6.5</v>
      </c>
      <c r="K148" s="152" t="n">
        <f aca="true">INDIRECT("H" &amp; ROW())</f>
        <v>46101.2536736018</v>
      </c>
      <c r="L148" s="128" t="s">
        <v>647</v>
      </c>
      <c r="M148" s="133"/>
      <c r="N148" s="133"/>
      <c r="O148" s="133"/>
      <c r="P148" s="133"/>
      <c r="Q148" s="133"/>
      <c r="R148" s="133"/>
      <c r="S148" s="133"/>
      <c r="T148" s="133"/>
      <c r="U148" s="134"/>
      <c r="V148" s="133"/>
      <c r="W148" s="135" t="n">
        <f aca="false">I148</f>
        <v>46101.2536736018</v>
      </c>
      <c r="X148" s="136" t="s">
        <v>473</v>
      </c>
      <c r="Y148" s="137" t="n">
        <f aca="false">IF(AND($X148=$X149, $X148&lt;&gt;""), $W149-$W148, 0)</f>
        <v>0.00451388885416667</v>
      </c>
      <c r="Z148" s="141"/>
      <c r="AA148" s="0"/>
    </row>
    <row r="149" customFormat="false" ht="21.75" hidden="false" customHeight="true" outlineLevel="0" collapsed="false">
      <c r="A149" s="118" t="n">
        <v>145</v>
      </c>
      <c r="B149" s="144" t="s">
        <v>25</v>
      </c>
      <c r="C149" s="145" t="s">
        <v>648</v>
      </c>
      <c r="D149" s="146" t="s">
        <v>186</v>
      </c>
      <c r="E149" s="147" t="s">
        <v>603</v>
      </c>
      <c r="F149" s="147" t="s">
        <v>649</v>
      </c>
      <c r="G149" s="148" t="n">
        <v>1000</v>
      </c>
      <c r="H149" s="149" t="n">
        <f aca="true">INDIRECT("I" &amp; ROW())</f>
        <v>46101.2581874906</v>
      </c>
      <c r="I149" s="150" t="n">
        <f aca="true">INDIRECT("I" &amp; ROW()-1) + J149 * ((G148/1000) * $M$5)</f>
        <v>46101.2581874906</v>
      </c>
      <c r="J149" s="151" t="n">
        <v>6.5</v>
      </c>
      <c r="K149" s="152" t="n">
        <f aca="true">INDIRECT("H" &amp; ROW())</f>
        <v>46101.2581874906</v>
      </c>
      <c r="L149" s="128" t="s">
        <v>650</v>
      </c>
      <c r="M149" s="133"/>
      <c r="N149" s="133"/>
      <c r="O149" s="133"/>
      <c r="P149" s="133"/>
      <c r="Q149" s="133"/>
      <c r="R149" s="133"/>
      <c r="S149" s="133"/>
      <c r="T149" s="133"/>
      <c r="U149" s="134"/>
      <c r="V149" s="133"/>
      <c r="W149" s="135" t="n">
        <f aca="false">I149</f>
        <v>46101.2581874906</v>
      </c>
      <c r="X149" s="136" t="s">
        <v>473</v>
      </c>
      <c r="Y149" s="137" t="n">
        <f aca="false">IF(AND($X149=$X150, $X149&lt;&gt;""), $W150-$W149, 0)</f>
        <v>0.00451388885416667</v>
      </c>
      <c r="Z149" s="141"/>
      <c r="AA149" s="0"/>
    </row>
    <row r="150" customFormat="false" ht="21.75" hidden="false" customHeight="true" outlineLevel="0" collapsed="false">
      <c r="A150" s="118" t="n">
        <v>146</v>
      </c>
      <c r="B150" s="144" t="s">
        <v>25</v>
      </c>
      <c r="C150" s="145" t="s">
        <v>648</v>
      </c>
      <c r="D150" s="146" t="s">
        <v>186</v>
      </c>
      <c r="E150" s="147" t="s">
        <v>603</v>
      </c>
      <c r="F150" s="147" t="s">
        <v>651</v>
      </c>
      <c r="G150" s="148" t="n">
        <v>1000</v>
      </c>
      <c r="H150" s="149" t="n">
        <f aca="true">INDIRECT("I" &amp; ROW())</f>
        <v>46101.2627013795</v>
      </c>
      <c r="I150" s="150" t="n">
        <f aca="true">INDIRECT("I" &amp; ROW()-1) + J150 * ((G149/1000) * $M$5)</f>
        <v>46101.2627013795</v>
      </c>
      <c r="J150" s="151" t="n">
        <v>6.5</v>
      </c>
      <c r="K150" s="152" t="n">
        <f aca="true">INDIRECT("H" &amp; ROW())</f>
        <v>46101.2627013795</v>
      </c>
      <c r="L150" s="128" t="s">
        <v>652</v>
      </c>
      <c r="M150" s="133"/>
      <c r="N150" s="133"/>
      <c r="O150" s="133"/>
      <c r="P150" s="133"/>
      <c r="Q150" s="133"/>
      <c r="R150" s="133"/>
      <c r="S150" s="133"/>
      <c r="T150" s="133"/>
      <c r="U150" s="134"/>
      <c r="V150" s="133"/>
      <c r="W150" s="135" t="n">
        <f aca="false">I150</f>
        <v>46101.2627013795</v>
      </c>
      <c r="X150" s="136" t="s">
        <v>473</v>
      </c>
      <c r="Y150" s="137" t="n">
        <f aca="false">IF(AND($X150=$X151, $X150&lt;&gt;""), $W151-$W150, 0)</f>
        <v>0.00451388885416667</v>
      </c>
      <c r="Z150" s="141"/>
      <c r="AA150" s="0"/>
    </row>
    <row r="151" customFormat="false" ht="21.75" hidden="false" customHeight="true" outlineLevel="0" collapsed="false">
      <c r="A151" s="118" t="n">
        <v>147</v>
      </c>
      <c r="B151" s="144" t="s">
        <v>25</v>
      </c>
      <c r="C151" s="145" t="s">
        <v>653</v>
      </c>
      <c r="D151" s="146" t="s">
        <v>186</v>
      </c>
      <c r="E151" s="147" t="s">
        <v>603</v>
      </c>
      <c r="F151" s="147" t="s">
        <v>654</v>
      </c>
      <c r="G151" s="148" t="n">
        <v>1100</v>
      </c>
      <c r="H151" s="149" t="n">
        <f aca="true">INDIRECT("I" &amp; ROW())</f>
        <v>46101.2672152683</v>
      </c>
      <c r="I151" s="150" t="n">
        <f aca="true">INDIRECT("I" &amp; ROW()-1) + J151 * ((G150/1000) * $M$5)</f>
        <v>46101.2672152683</v>
      </c>
      <c r="J151" s="151" t="n">
        <v>6.5</v>
      </c>
      <c r="K151" s="152" t="n">
        <f aca="true">INDIRECT("H" &amp; ROW())</f>
        <v>46101.2672152683</v>
      </c>
      <c r="L151" s="128" t="s">
        <v>655</v>
      </c>
      <c r="M151" s="133"/>
      <c r="N151" s="133"/>
      <c r="O151" s="133"/>
      <c r="P151" s="133"/>
      <c r="Q151" s="133"/>
      <c r="R151" s="133"/>
      <c r="S151" s="133"/>
      <c r="T151" s="133"/>
      <c r="U151" s="134"/>
      <c r="V151" s="133"/>
      <c r="W151" s="135" t="n">
        <f aca="false">I151</f>
        <v>46101.2672152683</v>
      </c>
      <c r="X151" s="136" t="s">
        <v>473</v>
      </c>
      <c r="Y151" s="137" t="n">
        <f aca="false">IF(AND($X151=$X152, $X151&lt;&gt;""), $W152-$W151, 0)</f>
        <v>0.00496527774305556</v>
      </c>
      <c r="Z151" s="141"/>
      <c r="AA151" s="0"/>
    </row>
    <row r="152" customFormat="false" ht="21.75" hidden="false" customHeight="true" outlineLevel="0" collapsed="false">
      <c r="A152" s="118" t="n">
        <v>148</v>
      </c>
      <c r="B152" s="144" t="s">
        <v>25</v>
      </c>
      <c r="C152" s="145" t="s">
        <v>653</v>
      </c>
      <c r="D152" s="146" t="s">
        <v>186</v>
      </c>
      <c r="E152" s="147" t="s">
        <v>656</v>
      </c>
      <c r="F152" s="147" t="s">
        <v>657</v>
      </c>
      <c r="G152" s="148" t="n">
        <v>1100</v>
      </c>
      <c r="H152" s="149" t="n">
        <f aca="true">INDIRECT("I" &amp; ROW())</f>
        <v>46101.2721805461</v>
      </c>
      <c r="I152" s="150" t="n">
        <f aca="true">INDIRECT("I" &amp; ROW()-1) + J152 * ((G151/1000) * $M$5)</f>
        <v>46101.2721805461</v>
      </c>
      <c r="J152" s="151" t="n">
        <v>6.5</v>
      </c>
      <c r="K152" s="152" t="n">
        <f aca="true">INDIRECT("H" &amp; ROW())</f>
        <v>46101.2721805461</v>
      </c>
      <c r="L152" s="128" t="s">
        <v>658</v>
      </c>
      <c r="M152" s="133"/>
      <c r="N152" s="133"/>
      <c r="O152" s="133"/>
      <c r="P152" s="133"/>
      <c r="Q152" s="133"/>
      <c r="R152" s="133"/>
      <c r="S152" s="133"/>
      <c r="T152" s="133"/>
      <c r="U152" s="134"/>
      <c r="V152" s="133"/>
      <c r="W152" s="135" t="n">
        <f aca="false">I152</f>
        <v>46101.2721805461</v>
      </c>
      <c r="X152" s="136" t="s">
        <v>473</v>
      </c>
      <c r="Y152" s="137" t="n">
        <f aca="false">IF(AND($X152=$X153, $X152&lt;&gt;""), $W153-$W152, 0)</f>
        <v>0.00496527774305556</v>
      </c>
      <c r="Z152" s="141"/>
      <c r="AA152" s="0"/>
    </row>
    <row r="153" customFormat="false" ht="21.75" hidden="false" customHeight="true" outlineLevel="0" collapsed="false">
      <c r="A153" s="118" t="n">
        <v>149</v>
      </c>
      <c r="B153" s="144" t="s">
        <v>25</v>
      </c>
      <c r="C153" s="145" t="s">
        <v>653</v>
      </c>
      <c r="D153" s="146" t="s">
        <v>186</v>
      </c>
      <c r="E153" s="147" t="s">
        <v>656</v>
      </c>
      <c r="F153" s="147" t="s">
        <v>659</v>
      </c>
      <c r="G153" s="148" t="n">
        <v>1000</v>
      </c>
      <c r="H153" s="149" t="n">
        <f aca="true">INDIRECT("I" &amp; ROW())</f>
        <v>46101.2771458238</v>
      </c>
      <c r="I153" s="150" t="n">
        <f aca="true">INDIRECT("I" &amp; ROW()-1) + J153 * ((G152/1000) * $M$5)</f>
        <v>46101.2771458238</v>
      </c>
      <c r="J153" s="151" t="n">
        <v>6.5</v>
      </c>
      <c r="K153" s="152" t="n">
        <f aca="true">INDIRECT("H" &amp; ROW())</f>
        <v>46101.2771458238</v>
      </c>
      <c r="L153" s="128" t="s">
        <v>660</v>
      </c>
      <c r="M153" s="133"/>
      <c r="N153" s="133"/>
      <c r="O153" s="133"/>
      <c r="P153" s="133"/>
      <c r="Q153" s="133"/>
      <c r="R153" s="133"/>
      <c r="S153" s="133"/>
      <c r="T153" s="133"/>
      <c r="U153" s="134"/>
      <c r="V153" s="133"/>
      <c r="W153" s="135" t="n">
        <f aca="false">I153</f>
        <v>46101.2771458238</v>
      </c>
      <c r="X153" s="136" t="s">
        <v>473</v>
      </c>
      <c r="Y153" s="137" t="n">
        <f aca="false">IF(AND($X153=$X154, $X153&lt;&gt;""), $W154-$W153, 0)</f>
        <v>0.00451388885416667</v>
      </c>
      <c r="Z153" s="141"/>
      <c r="AA153" s="0"/>
    </row>
    <row r="154" customFormat="false" ht="21.75" hidden="false" customHeight="true" outlineLevel="0" collapsed="false">
      <c r="A154" s="118" t="n">
        <v>150</v>
      </c>
      <c r="B154" s="144" t="s">
        <v>25</v>
      </c>
      <c r="C154" s="145" t="s">
        <v>653</v>
      </c>
      <c r="D154" s="146" t="s">
        <v>186</v>
      </c>
      <c r="E154" s="147" t="s">
        <v>656</v>
      </c>
      <c r="F154" s="147" t="s">
        <v>661</v>
      </c>
      <c r="G154" s="148" t="n">
        <v>1000</v>
      </c>
      <c r="H154" s="149" t="n">
        <f aca="true">INDIRECT("I" &amp; ROW())</f>
        <v>46101.2816597127</v>
      </c>
      <c r="I154" s="150" t="n">
        <f aca="true">INDIRECT("I" &amp; ROW()-1) + J154 * ((G153/1000) * $M$5)</f>
        <v>46101.2816597127</v>
      </c>
      <c r="J154" s="151" t="n">
        <v>6.5</v>
      </c>
      <c r="K154" s="152" t="n">
        <f aca="true">INDIRECT("H" &amp; ROW())</f>
        <v>46101.2816597127</v>
      </c>
      <c r="L154" s="128" t="s">
        <v>662</v>
      </c>
      <c r="M154" s="133"/>
      <c r="N154" s="133"/>
      <c r="O154" s="133"/>
      <c r="P154" s="133"/>
      <c r="Q154" s="133"/>
      <c r="R154" s="133"/>
      <c r="S154" s="133"/>
      <c r="T154" s="133"/>
      <c r="U154" s="134"/>
      <c r="V154" s="133"/>
      <c r="W154" s="135" t="n">
        <f aca="false">I154</f>
        <v>46101.2816597127</v>
      </c>
      <c r="X154" s="136" t="s">
        <v>473</v>
      </c>
      <c r="Y154" s="137" t="n">
        <f aca="false">IF(AND($X154=$X155, $X154&lt;&gt;""), $W155-$W154, 0)</f>
        <v>0.00451388885416667</v>
      </c>
      <c r="Z154" s="141"/>
      <c r="AA154" s="0"/>
    </row>
    <row r="155" customFormat="false" ht="21.75" hidden="false" customHeight="true" outlineLevel="0" collapsed="false">
      <c r="A155" s="118" t="n">
        <v>151</v>
      </c>
      <c r="B155" s="144" t="s">
        <v>25</v>
      </c>
      <c r="C155" s="145" t="s">
        <v>653</v>
      </c>
      <c r="D155" s="146" t="s">
        <v>186</v>
      </c>
      <c r="E155" s="147" t="s">
        <v>656</v>
      </c>
      <c r="F155" s="147" t="s">
        <v>663</v>
      </c>
      <c r="G155" s="148" t="n">
        <v>1000</v>
      </c>
      <c r="H155" s="149" t="n">
        <f aca="true">INDIRECT("I" &amp; ROW())</f>
        <v>46101.2861736015</v>
      </c>
      <c r="I155" s="150" t="n">
        <f aca="true">INDIRECT("I" &amp; ROW()-1) + J155 * ((G154/1000) * $M$5)</f>
        <v>46101.2861736015</v>
      </c>
      <c r="J155" s="151" t="n">
        <v>6.5</v>
      </c>
      <c r="K155" s="152" t="n">
        <f aca="true">INDIRECT("H" &amp; ROW())</f>
        <v>46101.2861736015</v>
      </c>
      <c r="L155" s="128" t="s">
        <v>664</v>
      </c>
      <c r="M155" s="133"/>
      <c r="N155" s="133"/>
      <c r="O155" s="133"/>
      <c r="P155" s="133"/>
      <c r="Q155" s="133"/>
      <c r="R155" s="133"/>
      <c r="S155" s="133"/>
      <c r="T155" s="133"/>
      <c r="U155" s="134"/>
      <c r="V155" s="133"/>
      <c r="W155" s="135" t="n">
        <f aca="false">I155</f>
        <v>46101.2861736015</v>
      </c>
      <c r="X155" s="136" t="s">
        <v>473</v>
      </c>
      <c r="Y155" s="137" t="n">
        <f aca="false">IF(AND($X155=$X156, $X155&lt;&gt;""), $W156-$W155, 0)</f>
        <v>0.00451388885416667</v>
      </c>
      <c r="Z155" s="141"/>
      <c r="AA155" s="0"/>
    </row>
    <row r="156" customFormat="false" ht="21.75" hidden="false" customHeight="true" outlineLevel="0" collapsed="false">
      <c r="A156" s="118" t="n">
        <v>152</v>
      </c>
      <c r="B156" s="144" t="s">
        <v>25</v>
      </c>
      <c r="C156" s="145" t="s">
        <v>653</v>
      </c>
      <c r="D156" s="146" t="s">
        <v>186</v>
      </c>
      <c r="E156" s="147" t="s">
        <v>656</v>
      </c>
      <c r="F156" s="147" t="s">
        <v>665</v>
      </c>
      <c r="G156" s="148" t="n">
        <v>1000</v>
      </c>
      <c r="H156" s="149" t="n">
        <f aca="true">INDIRECT("I" &amp; ROW())</f>
        <v>46101.2906874904</v>
      </c>
      <c r="I156" s="150" t="n">
        <f aca="true">INDIRECT("I" &amp; ROW()-1) + J156 * ((G155/1000) * $M$5)</f>
        <v>46101.2906874904</v>
      </c>
      <c r="J156" s="151" t="n">
        <v>6.5</v>
      </c>
      <c r="K156" s="152" t="n">
        <f aca="true">INDIRECT("H" &amp; ROW())</f>
        <v>46101.2906874904</v>
      </c>
      <c r="L156" s="128" t="s">
        <v>666</v>
      </c>
      <c r="M156" s="133"/>
      <c r="N156" s="133"/>
      <c r="O156" s="133"/>
      <c r="P156" s="133"/>
      <c r="Q156" s="133"/>
      <c r="R156" s="133"/>
      <c r="S156" s="133"/>
      <c r="T156" s="133"/>
      <c r="U156" s="134"/>
      <c r="V156" s="133"/>
      <c r="W156" s="135" t="n">
        <f aca="false">I156</f>
        <v>46101.2906874904</v>
      </c>
      <c r="X156" s="136" t="s">
        <v>473</v>
      </c>
      <c r="Y156" s="137" t="n">
        <f aca="false">IF(AND($X156=$X157, $X156&lt;&gt;""), $W157-$W156, 0)</f>
        <v>0.00451388885416667</v>
      </c>
      <c r="Z156" s="141"/>
      <c r="AA156" s="0"/>
    </row>
    <row r="157" customFormat="false" ht="21.75" hidden="false" customHeight="true" outlineLevel="0" collapsed="false">
      <c r="A157" s="118" t="n">
        <v>153</v>
      </c>
      <c r="B157" s="144" t="s">
        <v>25</v>
      </c>
      <c r="C157" s="145" t="s">
        <v>667</v>
      </c>
      <c r="D157" s="146" t="s">
        <v>186</v>
      </c>
      <c r="E157" s="147" t="s">
        <v>656</v>
      </c>
      <c r="F157" s="147" t="s">
        <v>668</v>
      </c>
      <c r="G157" s="148" t="n">
        <v>850</v>
      </c>
      <c r="H157" s="149" t="n">
        <f aca="true">INDIRECT("I" &amp; ROW())</f>
        <v>46101.2952013792</v>
      </c>
      <c r="I157" s="150" t="n">
        <f aca="true">INDIRECT("I" &amp; ROW()-1) + J157 * ((G156/1000) * $M$5)</f>
        <v>46101.2952013792</v>
      </c>
      <c r="J157" s="151" t="n">
        <v>6.5</v>
      </c>
      <c r="K157" s="152" t="n">
        <f aca="true">INDIRECT("H" &amp; ROW())</f>
        <v>46101.2952013792</v>
      </c>
      <c r="L157" s="128" t="s">
        <v>669</v>
      </c>
      <c r="M157" s="133"/>
      <c r="N157" s="133"/>
      <c r="O157" s="133"/>
      <c r="P157" s="133"/>
      <c r="Q157" s="133"/>
      <c r="R157" s="133"/>
      <c r="S157" s="133"/>
      <c r="T157" s="133"/>
      <c r="U157" s="134"/>
      <c r="V157" s="133"/>
      <c r="W157" s="135" t="n">
        <f aca="false">I157</f>
        <v>46101.2952013792</v>
      </c>
      <c r="X157" s="136" t="s">
        <v>473</v>
      </c>
      <c r="Y157" s="137" t="n">
        <f aca="false">IF(AND($X157=$X158, $X157&lt;&gt;""), $W158-$W157, 0)</f>
        <v>0.00383680552083333</v>
      </c>
      <c r="Z157" s="141"/>
      <c r="AA157" s="0"/>
    </row>
    <row r="158" customFormat="false" ht="21.75" hidden="false" customHeight="true" outlineLevel="0" collapsed="false">
      <c r="A158" s="118" t="n">
        <v>154</v>
      </c>
      <c r="B158" s="144" t="s">
        <v>25</v>
      </c>
      <c r="C158" s="145" t="s">
        <v>667</v>
      </c>
      <c r="D158" s="146" t="s">
        <v>186</v>
      </c>
      <c r="E158" s="147" t="s">
        <v>656</v>
      </c>
      <c r="F158" s="147" t="s">
        <v>670</v>
      </c>
      <c r="G158" s="148" t="n">
        <v>850</v>
      </c>
      <c r="H158" s="149" t="n">
        <f aca="true">INDIRECT("I" &amp; ROW())</f>
        <v>46101.2990381848</v>
      </c>
      <c r="I158" s="150" t="n">
        <f aca="true">INDIRECT("I" &amp; ROW()-1) + J158 * ((G157/1000) * $M$5)</f>
        <v>46101.2990381848</v>
      </c>
      <c r="J158" s="151" t="n">
        <v>6.5</v>
      </c>
      <c r="K158" s="152" t="n">
        <f aca="true">INDIRECT("H" &amp; ROW())</f>
        <v>46101.2990381848</v>
      </c>
      <c r="L158" s="128" t="s">
        <v>671</v>
      </c>
      <c r="M158" s="133"/>
      <c r="N158" s="133"/>
      <c r="O158" s="133"/>
      <c r="P158" s="133"/>
      <c r="Q158" s="133"/>
      <c r="R158" s="133"/>
      <c r="S158" s="133"/>
      <c r="T158" s="133"/>
      <c r="U158" s="134"/>
      <c r="V158" s="133"/>
      <c r="W158" s="135" t="n">
        <f aca="false">I158</f>
        <v>46101.2990381848</v>
      </c>
      <c r="X158" s="136" t="s">
        <v>473</v>
      </c>
      <c r="Y158" s="137" t="n">
        <f aca="false">IF(AND($X158=$X159, $X158&lt;&gt;""), $W159-$W158, 0)</f>
        <v>0.00383680552083333</v>
      </c>
      <c r="Z158" s="141"/>
      <c r="AA158" s="0"/>
    </row>
    <row r="159" customFormat="false" ht="21.75" hidden="false" customHeight="true" outlineLevel="0" collapsed="false">
      <c r="A159" s="118" t="n">
        <v>155</v>
      </c>
      <c r="B159" s="144" t="s">
        <v>25</v>
      </c>
      <c r="C159" s="145" t="s">
        <v>672</v>
      </c>
      <c r="D159" s="146" t="s">
        <v>186</v>
      </c>
      <c r="E159" s="147" t="s">
        <v>656</v>
      </c>
      <c r="F159" s="147" t="s">
        <v>673</v>
      </c>
      <c r="G159" s="148" t="n">
        <v>1000</v>
      </c>
      <c r="H159" s="149" t="n">
        <f aca="true">INDIRECT("I" &amp; ROW())</f>
        <v>46101.3028749903</v>
      </c>
      <c r="I159" s="150" t="n">
        <f aca="true">INDIRECT("I" &amp; ROW()-1) + J159 * ((G158/1000) * $M$5)</f>
        <v>46101.3028749903</v>
      </c>
      <c r="J159" s="151" t="n">
        <v>6.5</v>
      </c>
      <c r="K159" s="152" t="n">
        <f aca="true">INDIRECT("H" &amp; ROW())</f>
        <v>46101.3028749903</v>
      </c>
      <c r="L159" s="128" t="s">
        <v>674</v>
      </c>
      <c r="M159" s="133"/>
      <c r="N159" s="133"/>
      <c r="O159" s="133"/>
      <c r="P159" s="133"/>
      <c r="Q159" s="133"/>
      <c r="R159" s="133"/>
      <c r="S159" s="133"/>
      <c r="T159" s="133"/>
      <c r="U159" s="134"/>
      <c r="V159" s="133"/>
      <c r="W159" s="135" t="n">
        <f aca="false">I159</f>
        <v>46101.3028749903</v>
      </c>
      <c r="X159" s="136" t="s">
        <v>473</v>
      </c>
      <c r="Y159" s="137" t="n">
        <f aca="false">IF(AND($X159=$X160, $X159&lt;&gt;""), $W160-$W159, 0)</f>
        <v>0.00451388885416667</v>
      </c>
      <c r="Z159" s="141"/>
      <c r="AA159" s="0"/>
    </row>
    <row r="160" customFormat="false" ht="21.75" hidden="false" customHeight="true" outlineLevel="0" collapsed="false">
      <c r="A160" s="118" t="n">
        <v>156</v>
      </c>
      <c r="B160" s="144" t="s">
        <v>25</v>
      </c>
      <c r="C160" s="145" t="s">
        <v>675</v>
      </c>
      <c r="D160" s="146" t="s">
        <v>186</v>
      </c>
      <c r="E160" s="147" t="s">
        <v>676</v>
      </c>
      <c r="F160" s="147" t="s">
        <v>677</v>
      </c>
      <c r="G160" s="148" t="n">
        <v>1000</v>
      </c>
      <c r="H160" s="149" t="n">
        <f aca="true">INDIRECT("I" &amp; ROW())</f>
        <v>46101.3073888791</v>
      </c>
      <c r="I160" s="150" t="n">
        <f aca="true">INDIRECT("I" &amp; ROW()-1) + J160 * ((G159/1000) * $M$5)</f>
        <v>46101.3073888791</v>
      </c>
      <c r="J160" s="151" t="n">
        <v>6.5</v>
      </c>
      <c r="K160" s="152" t="n">
        <f aca="true">INDIRECT("H" &amp; ROW())</f>
        <v>46101.3073888791</v>
      </c>
      <c r="L160" s="128" t="s">
        <v>678</v>
      </c>
      <c r="M160" s="133"/>
      <c r="N160" s="133"/>
      <c r="O160" s="133"/>
      <c r="P160" s="133"/>
      <c r="Q160" s="133"/>
      <c r="R160" s="133"/>
      <c r="S160" s="133"/>
      <c r="T160" s="133"/>
      <c r="U160" s="134"/>
      <c r="V160" s="133"/>
      <c r="W160" s="135" t="n">
        <f aca="false">I160</f>
        <v>46101.3073888791</v>
      </c>
      <c r="X160" s="136" t="s">
        <v>473</v>
      </c>
      <c r="Y160" s="137" t="n">
        <f aca="false">IF(AND($X160=$X161, $X160&lt;&gt;""), $W161-$W160, 0)</f>
        <v>0.00451388885416667</v>
      </c>
      <c r="Z160" s="141"/>
      <c r="AA160" s="0"/>
    </row>
    <row r="161" customFormat="false" ht="21.75" hidden="false" customHeight="true" outlineLevel="0" collapsed="false">
      <c r="A161" s="118" t="n">
        <v>157</v>
      </c>
      <c r="B161" s="144" t="s">
        <v>25</v>
      </c>
      <c r="C161" s="145" t="s">
        <v>675</v>
      </c>
      <c r="D161" s="146" t="s">
        <v>186</v>
      </c>
      <c r="E161" s="147" t="s">
        <v>656</v>
      </c>
      <c r="F161" s="147" t="s">
        <v>679</v>
      </c>
      <c r="G161" s="148" t="n">
        <v>1000</v>
      </c>
      <c r="H161" s="149" t="n">
        <f aca="true">INDIRECT("I" &amp; ROW())</f>
        <v>46101.311902768</v>
      </c>
      <c r="I161" s="150" t="n">
        <f aca="true">INDIRECT("I" &amp; ROW()-1) + J161 * ((G160/1000) * $M$5)</f>
        <v>46101.311902768</v>
      </c>
      <c r="J161" s="151" t="n">
        <v>6.5</v>
      </c>
      <c r="K161" s="152" t="n">
        <f aca="true">INDIRECT("H" &amp; ROW())</f>
        <v>46101.311902768</v>
      </c>
      <c r="L161" s="128" t="s">
        <v>680</v>
      </c>
      <c r="M161" s="133"/>
      <c r="N161" s="133"/>
      <c r="O161" s="133"/>
      <c r="P161" s="133"/>
      <c r="Q161" s="133"/>
      <c r="R161" s="133"/>
      <c r="S161" s="133"/>
      <c r="T161" s="133"/>
      <c r="U161" s="134"/>
      <c r="V161" s="133"/>
      <c r="W161" s="135" t="n">
        <f aca="false">I161</f>
        <v>46101.311902768</v>
      </c>
      <c r="X161" s="136" t="s">
        <v>473</v>
      </c>
      <c r="Y161" s="137" t="n">
        <f aca="false">IF(AND($X161=$X162, $X161&lt;&gt;""), $W162-$W161, 0)</f>
        <v>0.00451388885416667</v>
      </c>
      <c r="Z161" s="141"/>
      <c r="AA161" s="0"/>
    </row>
    <row r="162" customFormat="false" ht="21.75" hidden="false" customHeight="true" outlineLevel="0" collapsed="false">
      <c r="A162" s="118" t="n">
        <v>158</v>
      </c>
      <c r="B162" s="144" t="s">
        <v>25</v>
      </c>
      <c r="C162" s="145" t="s">
        <v>681</v>
      </c>
      <c r="D162" s="146" t="s">
        <v>186</v>
      </c>
      <c r="E162" s="147" t="s">
        <v>656</v>
      </c>
      <c r="F162" s="147" t="s">
        <v>682</v>
      </c>
      <c r="G162" s="148" t="n">
        <v>1000</v>
      </c>
      <c r="H162" s="149" t="n">
        <f aca="true">INDIRECT("I" &amp; ROW())</f>
        <v>46101.3164166568</v>
      </c>
      <c r="I162" s="150" t="n">
        <f aca="true">INDIRECT("I" &amp; ROW()-1) + J162 * ((G161/1000) * $M$5)</f>
        <v>46101.3164166568</v>
      </c>
      <c r="J162" s="151" t="n">
        <v>6.5</v>
      </c>
      <c r="K162" s="152" t="n">
        <f aca="true">INDIRECT("H" &amp; ROW())</f>
        <v>46101.3164166568</v>
      </c>
      <c r="L162" s="128" t="s">
        <v>683</v>
      </c>
      <c r="M162" s="133"/>
      <c r="N162" s="133"/>
      <c r="O162" s="133"/>
      <c r="P162" s="133"/>
      <c r="Q162" s="133"/>
      <c r="R162" s="133"/>
      <c r="S162" s="133"/>
      <c r="T162" s="133"/>
      <c r="U162" s="134"/>
      <c r="V162" s="133"/>
      <c r="W162" s="135" t="n">
        <f aca="false">I162</f>
        <v>46101.3164166568</v>
      </c>
      <c r="X162" s="136" t="s">
        <v>473</v>
      </c>
      <c r="Y162" s="137" t="n">
        <f aca="false">IF(AND($X162=$X163, $X162&lt;&gt;""), $W163-$W162, 0)</f>
        <v>0.00451388885416667</v>
      </c>
      <c r="Z162" s="141"/>
      <c r="AA162" s="0"/>
    </row>
    <row r="163" customFormat="false" ht="21.75" hidden="false" customHeight="true" outlineLevel="0" collapsed="false">
      <c r="A163" s="118" t="n">
        <v>159</v>
      </c>
      <c r="B163" s="144" t="s">
        <v>25</v>
      </c>
      <c r="C163" s="145" t="s">
        <v>684</v>
      </c>
      <c r="D163" s="146" t="s">
        <v>186</v>
      </c>
      <c r="E163" s="147" t="s">
        <v>656</v>
      </c>
      <c r="F163" s="147" t="s">
        <v>685</v>
      </c>
      <c r="G163" s="148" t="n">
        <v>1000</v>
      </c>
      <c r="H163" s="149" t="n">
        <f aca="true">INDIRECT("I" &amp; ROW())</f>
        <v>46101.3209305457</v>
      </c>
      <c r="I163" s="150" t="n">
        <f aca="true">INDIRECT("I" &amp; ROW()-1) + J163 * ((G162/1000) * $M$5)</f>
        <v>46101.3209305457</v>
      </c>
      <c r="J163" s="151" t="n">
        <v>6.5</v>
      </c>
      <c r="K163" s="152" t="n">
        <f aca="true">INDIRECT("H" &amp; ROW())</f>
        <v>46101.3209305457</v>
      </c>
      <c r="L163" s="128" t="s">
        <v>686</v>
      </c>
      <c r="M163" s="133"/>
      <c r="N163" s="133"/>
      <c r="O163" s="133"/>
      <c r="P163" s="133"/>
      <c r="Q163" s="133"/>
      <c r="R163" s="133"/>
      <c r="S163" s="133"/>
      <c r="T163" s="133"/>
      <c r="U163" s="134"/>
      <c r="V163" s="133"/>
      <c r="W163" s="135" t="n">
        <f aca="false">I163</f>
        <v>46101.3209305457</v>
      </c>
      <c r="X163" s="136" t="s">
        <v>473</v>
      </c>
      <c r="Y163" s="137" t="n">
        <f aca="false">IF(AND($X163=$X164, $X163&lt;&gt;""), $W164-$W163, 0)</f>
        <v>0.00451388885416667</v>
      </c>
      <c r="Z163" s="141"/>
      <c r="AA163" s="0"/>
    </row>
    <row r="164" customFormat="false" ht="21.75" hidden="false" customHeight="true" outlineLevel="0" collapsed="false">
      <c r="A164" s="118" t="n">
        <v>160</v>
      </c>
      <c r="B164" s="144" t="s">
        <v>25</v>
      </c>
      <c r="C164" s="145" t="s">
        <v>681</v>
      </c>
      <c r="D164" s="146" t="s">
        <v>186</v>
      </c>
      <c r="E164" s="147" t="s">
        <v>656</v>
      </c>
      <c r="F164" s="147" t="s">
        <v>687</v>
      </c>
      <c r="G164" s="148" t="n">
        <v>1000</v>
      </c>
      <c r="H164" s="149" t="n">
        <f aca="true">INDIRECT("I" &amp; ROW())</f>
        <v>46101.3254444345</v>
      </c>
      <c r="I164" s="150" t="n">
        <f aca="true">INDIRECT("I" &amp; ROW()-1) + J164 * ((G163/1000) * $M$5)</f>
        <v>46101.3254444345</v>
      </c>
      <c r="J164" s="151" t="n">
        <v>6.5</v>
      </c>
      <c r="K164" s="152" t="n">
        <f aca="true">INDIRECT("H" &amp; ROW())</f>
        <v>46101.3254444345</v>
      </c>
      <c r="L164" s="128" t="s">
        <v>688</v>
      </c>
      <c r="M164" s="133"/>
      <c r="N164" s="133"/>
      <c r="O164" s="133"/>
      <c r="P164" s="133"/>
      <c r="Q164" s="133"/>
      <c r="R164" s="133"/>
      <c r="S164" s="133"/>
      <c r="T164" s="133"/>
      <c r="U164" s="134"/>
      <c r="V164" s="133"/>
      <c r="W164" s="135" t="n">
        <f aca="false">I164</f>
        <v>46101.3254444345</v>
      </c>
      <c r="X164" s="136" t="s">
        <v>473</v>
      </c>
      <c r="Y164" s="137" t="n">
        <f aca="false">IF(AND($X164=$X165, $X164&lt;&gt;""), $W165-$W164, 0)</f>
        <v>0.00451388885416667</v>
      </c>
      <c r="Z164" s="141"/>
      <c r="AA164" s="0"/>
    </row>
    <row r="165" customFormat="false" ht="21.75" hidden="false" customHeight="true" outlineLevel="0" collapsed="false">
      <c r="A165" s="118" t="n">
        <v>161</v>
      </c>
      <c r="B165" s="144" t="s">
        <v>25</v>
      </c>
      <c r="C165" s="145" t="s">
        <v>681</v>
      </c>
      <c r="D165" s="146" t="s">
        <v>186</v>
      </c>
      <c r="E165" s="147" t="s">
        <v>656</v>
      </c>
      <c r="F165" s="147" t="s">
        <v>689</v>
      </c>
      <c r="G165" s="148" t="n">
        <v>1000</v>
      </c>
      <c r="H165" s="149" t="n">
        <f aca="true">INDIRECT("I" &amp; ROW())</f>
        <v>46101.3299583234</v>
      </c>
      <c r="I165" s="150" t="n">
        <f aca="true">INDIRECT("I" &amp; ROW()-1) + J165 * ((G164/1000) * $M$5)</f>
        <v>46101.3299583234</v>
      </c>
      <c r="J165" s="151" t="n">
        <v>6.5</v>
      </c>
      <c r="K165" s="152" t="n">
        <f aca="true">INDIRECT("H" &amp; ROW())</f>
        <v>46101.3299583234</v>
      </c>
      <c r="L165" s="128" t="s">
        <v>690</v>
      </c>
      <c r="M165" s="133"/>
      <c r="N165" s="133"/>
      <c r="O165" s="133"/>
      <c r="P165" s="133"/>
      <c r="Q165" s="133"/>
      <c r="R165" s="133"/>
      <c r="S165" s="133"/>
      <c r="T165" s="133"/>
      <c r="U165" s="134"/>
      <c r="V165" s="133"/>
      <c r="W165" s="135" t="n">
        <f aca="false">I165</f>
        <v>46101.3299583234</v>
      </c>
      <c r="X165" s="136" t="s">
        <v>473</v>
      </c>
      <c r="Y165" s="137" t="n">
        <f aca="false">IF(AND($X165=$X166, $X165&lt;&gt;""), $W166-$W165, 0)</f>
        <v>0.00451388885416667</v>
      </c>
      <c r="Z165" s="141"/>
      <c r="AA165" s="0"/>
    </row>
    <row r="166" customFormat="false" ht="21.75" hidden="false" customHeight="true" outlineLevel="0" collapsed="false">
      <c r="A166" s="118" t="n">
        <v>162</v>
      </c>
      <c r="B166" s="144" t="s">
        <v>25</v>
      </c>
      <c r="C166" s="145" t="s">
        <v>681</v>
      </c>
      <c r="D166" s="146" t="s">
        <v>186</v>
      </c>
      <c r="E166" s="147" t="s">
        <v>656</v>
      </c>
      <c r="F166" s="147" t="s">
        <v>691</v>
      </c>
      <c r="G166" s="148" t="n">
        <v>1000</v>
      </c>
      <c r="H166" s="149" t="n">
        <f aca="true">INDIRECT("I" &amp; ROW())</f>
        <v>46101.3344722123</v>
      </c>
      <c r="I166" s="150" t="n">
        <f aca="true">INDIRECT("I" &amp; ROW()-1) + J166 * ((G165/1000) * $M$5)</f>
        <v>46101.3344722123</v>
      </c>
      <c r="J166" s="151" t="n">
        <v>6.5</v>
      </c>
      <c r="K166" s="152" t="n">
        <f aca="true">INDIRECT("H" &amp; ROW())</f>
        <v>46101.3344722123</v>
      </c>
      <c r="L166" s="128" t="s">
        <v>692</v>
      </c>
      <c r="M166" s="133"/>
      <c r="N166" s="133"/>
      <c r="O166" s="133"/>
      <c r="P166" s="133"/>
      <c r="Q166" s="133"/>
      <c r="R166" s="133"/>
      <c r="S166" s="133"/>
      <c r="T166" s="133"/>
      <c r="U166" s="134"/>
      <c r="V166" s="133"/>
      <c r="W166" s="135" t="n">
        <f aca="false">I166</f>
        <v>46101.3344722123</v>
      </c>
      <c r="X166" s="136" t="s">
        <v>473</v>
      </c>
      <c r="Y166" s="137" t="n">
        <f aca="false">IF(AND($X166=$X167, $X166&lt;&gt;""), $W167-$W166, 0)</f>
        <v>0.00451388885416667</v>
      </c>
      <c r="Z166" s="141"/>
      <c r="AA166" s="0"/>
    </row>
    <row r="167" customFormat="false" ht="21.75" hidden="false" customHeight="true" outlineLevel="0" collapsed="false">
      <c r="A167" s="118" t="n">
        <v>163</v>
      </c>
      <c r="B167" s="144" t="s">
        <v>25</v>
      </c>
      <c r="C167" s="145" t="s">
        <v>693</v>
      </c>
      <c r="D167" s="146" t="s">
        <v>186</v>
      </c>
      <c r="E167" s="147" t="s">
        <v>656</v>
      </c>
      <c r="F167" s="147" t="s">
        <v>694</v>
      </c>
      <c r="G167" s="148" t="n">
        <v>1100</v>
      </c>
      <c r="H167" s="149" t="n">
        <f aca="true">INDIRECT("I" &amp; ROW())</f>
        <v>46101.3389861011</v>
      </c>
      <c r="I167" s="150" t="n">
        <f aca="true">INDIRECT("I" &amp; ROW()-1) + J167 * ((G166/1000) * $M$5)</f>
        <v>46101.3389861011</v>
      </c>
      <c r="J167" s="151" t="n">
        <v>6.5</v>
      </c>
      <c r="K167" s="152" t="n">
        <f aca="true">INDIRECT("H" &amp; ROW())</f>
        <v>46101.3389861011</v>
      </c>
      <c r="L167" s="128" t="s">
        <v>695</v>
      </c>
      <c r="M167" s="133"/>
      <c r="N167" s="133"/>
      <c r="O167" s="133"/>
      <c r="P167" s="133"/>
      <c r="Q167" s="133"/>
      <c r="R167" s="133"/>
      <c r="S167" s="133"/>
      <c r="T167" s="133"/>
      <c r="U167" s="134"/>
      <c r="V167" s="133"/>
      <c r="W167" s="135" t="n">
        <f aca="false">I167</f>
        <v>46101.3389861011</v>
      </c>
      <c r="X167" s="136" t="s">
        <v>473</v>
      </c>
      <c r="Y167" s="137" t="n">
        <f aca="false">IF(AND($X167=$X168, $X167&lt;&gt;""), $W168-$W167, 0)</f>
        <v>0.00496527774305556</v>
      </c>
      <c r="Z167" s="141"/>
      <c r="AA167" s="0"/>
    </row>
    <row r="168" customFormat="false" ht="21.75" hidden="false" customHeight="true" outlineLevel="0" collapsed="false">
      <c r="A168" s="118" t="n">
        <v>164</v>
      </c>
      <c r="B168" s="144" t="s">
        <v>25</v>
      </c>
      <c r="C168" s="145" t="s">
        <v>693</v>
      </c>
      <c r="D168" s="146" t="s">
        <v>186</v>
      </c>
      <c r="E168" s="147" t="s">
        <v>656</v>
      </c>
      <c r="F168" s="147" t="s">
        <v>696</v>
      </c>
      <c r="G168" s="148" t="n">
        <v>1100</v>
      </c>
      <c r="H168" s="149" t="n">
        <f aca="true">INDIRECT("I" &amp; ROW())</f>
        <v>46101.3439513789</v>
      </c>
      <c r="I168" s="150" t="n">
        <f aca="true">INDIRECT("I" &amp; ROW()-1) + J168 * ((G167/1000) * $M$5)</f>
        <v>46101.3439513789</v>
      </c>
      <c r="J168" s="151" t="n">
        <v>6.5</v>
      </c>
      <c r="K168" s="152" t="n">
        <f aca="true">INDIRECT("H" &amp; ROW())</f>
        <v>46101.3439513789</v>
      </c>
      <c r="L168" s="128" t="s">
        <v>697</v>
      </c>
      <c r="M168" s="133"/>
      <c r="N168" s="133"/>
      <c r="O168" s="133"/>
      <c r="P168" s="133"/>
      <c r="Q168" s="133"/>
      <c r="R168" s="133"/>
      <c r="S168" s="133"/>
      <c r="T168" s="133"/>
      <c r="U168" s="134"/>
      <c r="V168" s="133"/>
      <c r="W168" s="135" t="n">
        <f aca="false">I168</f>
        <v>46101.3439513789</v>
      </c>
      <c r="X168" s="136" t="s">
        <v>473</v>
      </c>
      <c r="Y168" s="137" t="n">
        <f aca="false">IF(AND($X168=$X169, $X168&lt;&gt;""), $W169-$W168, 0)</f>
        <v>0.00496527774305556</v>
      </c>
      <c r="Z168" s="141"/>
      <c r="AA168" s="0"/>
    </row>
    <row r="169" customFormat="false" ht="21.75" hidden="false" customHeight="true" outlineLevel="0" collapsed="false">
      <c r="A169" s="118" t="n">
        <v>165</v>
      </c>
      <c r="B169" s="144" t="s">
        <v>25</v>
      </c>
      <c r="C169" s="145" t="s">
        <v>698</v>
      </c>
      <c r="D169" s="146" t="s">
        <v>186</v>
      </c>
      <c r="E169" s="147" t="s">
        <v>656</v>
      </c>
      <c r="F169" s="147" t="s">
        <v>699</v>
      </c>
      <c r="G169" s="148" t="n">
        <v>1000</v>
      </c>
      <c r="H169" s="149" t="n">
        <f aca="true">INDIRECT("I" &amp; ROW())</f>
        <v>46101.3489166566</v>
      </c>
      <c r="I169" s="150" t="n">
        <f aca="true">INDIRECT("I" &amp; ROW()-1) + J169 * ((G168/1000) * $M$5)</f>
        <v>46101.3489166566</v>
      </c>
      <c r="J169" s="151" t="n">
        <v>6.5</v>
      </c>
      <c r="K169" s="152" t="n">
        <f aca="true">INDIRECT("H" &amp; ROW())</f>
        <v>46101.3489166566</v>
      </c>
      <c r="L169" s="128" t="s">
        <v>700</v>
      </c>
      <c r="M169" s="133"/>
      <c r="N169" s="133"/>
      <c r="O169" s="133"/>
      <c r="P169" s="133"/>
      <c r="Q169" s="133"/>
      <c r="R169" s="133"/>
      <c r="S169" s="133"/>
      <c r="T169" s="133"/>
      <c r="U169" s="134"/>
      <c r="V169" s="133"/>
      <c r="W169" s="135" t="n">
        <f aca="false">I169</f>
        <v>46101.3489166566</v>
      </c>
      <c r="X169" s="136" t="s">
        <v>473</v>
      </c>
      <c r="Y169" s="137" t="n">
        <f aca="false">IF(AND($X169=$X170, $X169&lt;&gt;""), $W170-$W169, 0)</f>
        <v>0.00451388885416667</v>
      </c>
      <c r="Z169" s="141"/>
      <c r="AA169" s="0"/>
    </row>
    <row r="170" customFormat="false" ht="21.75" hidden="false" customHeight="true" outlineLevel="0" collapsed="false">
      <c r="A170" s="118" t="n">
        <v>166</v>
      </c>
      <c r="B170" s="144" t="s">
        <v>25</v>
      </c>
      <c r="C170" s="145" t="s">
        <v>698</v>
      </c>
      <c r="D170" s="146" t="s">
        <v>186</v>
      </c>
      <c r="E170" s="147" t="s">
        <v>656</v>
      </c>
      <c r="F170" s="147" t="s">
        <v>701</v>
      </c>
      <c r="G170" s="148" t="n">
        <v>1000</v>
      </c>
      <c r="H170" s="149" t="n">
        <f aca="true">INDIRECT("I" &amp; ROW())</f>
        <v>46101.3534305454</v>
      </c>
      <c r="I170" s="150" t="n">
        <f aca="true">INDIRECT("I" &amp; ROW()-1) + J170 * ((G169/1000) * $M$5)</f>
        <v>46101.3534305454</v>
      </c>
      <c r="J170" s="151" t="n">
        <v>6.5</v>
      </c>
      <c r="K170" s="152" t="n">
        <f aca="true">INDIRECT("H" &amp; ROW())</f>
        <v>46101.3534305454</v>
      </c>
      <c r="L170" s="128" t="s">
        <v>702</v>
      </c>
      <c r="M170" s="133"/>
      <c r="N170" s="133"/>
      <c r="O170" s="133"/>
      <c r="P170" s="133"/>
      <c r="Q170" s="133"/>
      <c r="R170" s="133"/>
      <c r="S170" s="133"/>
      <c r="T170" s="133"/>
      <c r="U170" s="134"/>
      <c r="V170" s="133"/>
      <c r="W170" s="135" t="n">
        <f aca="false">I170</f>
        <v>46101.3534305454</v>
      </c>
      <c r="X170" s="136" t="s">
        <v>473</v>
      </c>
      <c r="Y170" s="137" t="n">
        <f aca="false">IF(AND($X170=$X171, $X170&lt;&gt;""), $W171-$W170, 0)</f>
        <v>0.00451388885416667</v>
      </c>
      <c r="Z170" s="141"/>
      <c r="AA170" s="0"/>
    </row>
    <row r="171" customFormat="false" ht="21.75" hidden="false" customHeight="true" outlineLevel="0" collapsed="false">
      <c r="A171" s="118" t="n">
        <v>167</v>
      </c>
      <c r="B171" s="144" t="s">
        <v>25</v>
      </c>
      <c r="C171" s="145" t="s">
        <v>703</v>
      </c>
      <c r="D171" s="146" t="s">
        <v>186</v>
      </c>
      <c r="E171" s="147" t="s">
        <v>656</v>
      </c>
      <c r="F171" s="147" t="s">
        <v>704</v>
      </c>
      <c r="G171" s="148" t="n">
        <v>1000</v>
      </c>
      <c r="H171" s="149" t="n">
        <f aca="true">INDIRECT("I" &amp; ROW())</f>
        <v>46101.3579444343</v>
      </c>
      <c r="I171" s="150" t="n">
        <f aca="true">INDIRECT("I" &amp; ROW()-1) + J171 * ((G170/1000) * $M$5)</f>
        <v>46101.3579444343</v>
      </c>
      <c r="J171" s="151" t="n">
        <v>6.5</v>
      </c>
      <c r="K171" s="152" t="n">
        <f aca="true">INDIRECT("H" &amp; ROW())</f>
        <v>46101.3579444343</v>
      </c>
      <c r="L171" s="128" t="s">
        <v>705</v>
      </c>
      <c r="M171" s="133"/>
      <c r="N171" s="133"/>
      <c r="O171" s="133"/>
      <c r="P171" s="133"/>
      <c r="Q171" s="133"/>
      <c r="R171" s="133"/>
      <c r="S171" s="133"/>
      <c r="T171" s="133"/>
      <c r="U171" s="134"/>
      <c r="V171" s="133"/>
      <c r="W171" s="135" t="n">
        <f aca="false">I171</f>
        <v>46101.3579444343</v>
      </c>
      <c r="X171" s="136" t="s">
        <v>473</v>
      </c>
      <c r="Y171" s="137" t="n">
        <f aca="false">IF(AND($X171=$X172, $X171&lt;&gt;""), $W172-$W171, 0)</f>
        <v>0.00451388885416667</v>
      </c>
      <c r="Z171" s="141"/>
      <c r="AA171" s="0"/>
    </row>
    <row r="172" customFormat="false" ht="21.75" hidden="false" customHeight="true" outlineLevel="0" collapsed="false">
      <c r="A172" s="118" t="n">
        <v>168</v>
      </c>
      <c r="B172" s="144" t="s">
        <v>25</v>
      </c>
      <c r="C172" s="145" t="s">
        <v>706</v>
      </c>
      <c r="D172" s="146" t="s">
        <v>186</v>
      </c>
      <c r="E172" s="147" t="s">
        <v>656</v>
      </c>
      <c r="F172" s="147" t="s">
        <v>707</v>
      </c>
      <c r="G172" s="148" t="n">
        <v>1000</v>
      </c>
      <c r="H172" s="149" t="n">
        <f aca="true">INDIRECT("I" &amp; ROW())</f>
        <v>46101.3624583232</v>
      </c>
      <c r="I172" s="150" t="n">
        <f aca="true">INDIRECT("I" &amp; ROW()-1) + J172 * ((G171/1000) * $M$5)</f>
        <v>46101.3624583232</v>
      </c>
      <c r="J172" s="151" t="n">
        <v>6.5</v>
      </c>
      <c r="K172" s="152" t="n">
        <f aca="true">INDIRECT("H" &amp; ROW())</f>
        <v>46101.3624583232</v>
      </c>
      <c r="L172" s="128" t="s">
        <v>708</v>
      </c>
      <c r="M172" s="133"/>
      <c r="N172" s="133"/>
      <c r="O172" s="133"/>
      <c r="P172" s="133"/>
      <c r="Q172" s="133"/>
      <c r="R172" s="133"/>
      <c r="S172" s="133"/>
      <c r="T172" s="133"/>
      <c r="U172" s="134"/>
      <c r="V172" s="133"/>
      <c r="W172" s="135" t="n">
        <f aca="false">I172</f>
        <v>46101.3624583232</v>
      </c>
      <c r="X172" s="136" t="s">
        <v>473</v>
      </c>
      <c r="Y172" s="137" t="n">
        <f aca="false">IF(AND($X172=$X173, $X172&lt;&gt;""), $W173-$W172, 0)</f>
        <v>0.00451388885416667</v>
      </c>
      <c r="Z172" s="141"/>
      <c r="AA172" s="0"/>
    </row>
    <row r="173" customFormat="false" ht="21.75" hidden="false" customHeight="true" outlineLevel="0" collapsed="false">
      <c r="A173" s="118" t="n">
        <v>169</v>
      </c>
      <c r="B173" s="144" t="s">
        <v>25</v>
      </c>
      <c r="C173" s="145" t="s">
        <v>706</v>
      </c>
      <c r="D173" s="146" t="s">
        <v>186</v>
      </c>
      <c r="E173" s="147" t="s">
        <v>656</v>
      </c>
      <c r="F173" s="147" t="s">
        <v>709</v>
      </c>
      <c r="G173" s="148" t="n">
        <v>1000</v>
      </c>
      <c r="H173" s="149" t="n">
        <f aca="true">INDIRECT("I" &amp; ROW())</f>
        <v>46101.366972212</v>
      </c>
      <c r="I173" s="150" t="n">
        <f aca="true">INDIRECT("I" &amp; ROW()-1) + J173 * ((G172/1000) * $M$5)</f>
        <v>46101.366972212</v>
      </c>
      <c r="J173" s="151" t="n">
        <v>6.5</v>
      </c>
      <c r="K173" s="152" t="n">
        <f aca="true">INDIRECT("H" &amp; ROW())</f>
        <v>46101.366972212</v>
      </c>
      <c r="L173" s="128" t="s">
        <v>710</v>
      </c>
      <c r="M173" s="133"/>
      <c r="N173" s="133"/>
      <c r="O173" s="133"/>
      <c r="P173" s="133"/>
      <c r="Q173" s="133"/>
      <c r="R173" s="133"/>
      <c r="S173" s="133"/>
      <c r="T173" s="133"/>
      <c r="U173" s="134"/>
      <c r="V173" s="133"/>
      <c r="W173" s="135" t="n">
        <f aca="false">I173</f>
        <v>46101.366972212</v>
      </c>
      <c r="X173" s="136" t="s">
        <v>473</v>
      </c>
      <c r="Y173" s="137" t="n">
        <f aca="false">IF(AND($X173=$X174, $X173&lt;&gt;""), $W174-$W173, 0)</f>
        <v>0.00451388885416667</v>
      </c>
      <c r="Z173" s="141"/>
      <c r="AA173" s="0"/>
    </row>
    <row r="174" customFormat="false" ht="21.75" hidden="false" customHeight="true" outlineLevel="0" collapsed="false">
      <c r="A174" s="118" t="n">
        <v>170</v>
      </c>
      <c r="B174" s="144" t="s">
        <v>25</v>
      </c>
      <c r="C174" s="145" t="s">
        <v>706</v>
      </c>
      <c r="D174" s="146" t="s">
        <v>186</v>
      </c>
      <c r="E174" s="147" t="s">
        <v>656</v>
      </c>
      <c r="F174" s="147" t="s">
        <v>711</v>
      </c>
      <c r="G174" s="148" t="n">
        <v>1000</v>
      </c>
      <c r="H174" s="149" t="n">
        <f aca="true">INDIRECT("I" &amp; ROW())</f>
        <v>46101.3714861009</v>
      </c>
      <c r="I174" s="150" t="n">
        <f aca="true">INDIRECT("I" &amp; ROW()-1) + J174 * ((G173/1000) * $M$5)</f>
        <v>46101.3714861009</v>
      </c>
      <c r="J174" s="151" t="n">
        <v>6.5</v>
      </c>
      <c r="K174" s="152" t="n">
        <f aca="true">INDIRECT("H" &amp; ROW())</f>
        <v>46101.3714861009</v>
      </c>
      <c r="L174" s="128" t="s">
        <v>712</v>
      </c>
      <c r="M174" s="133"/>
      <c r="N174" s="133"/>
      <c r="O174" s="133"/>
      <c r="P174" s="133"/>
      <c r="Q174" s="133"/>
      <c r="R174" s="133"/>
      <c r="S174" s="133"/>
      <c r="T174" s="133"/>
      <c r="U174" s="134"/>
      <c r="V174" s="133"/>
      <c r="W174" s="135" t="n">
        <f aca="false">I174</f>
        <v>46101.3714861009</v>
      </c>
      <c r="X174" s="136" t="s">
        <v>473</v>
      </c>
      <c r="Y174" s="137" t="n">
        <f aca="false">IF(AND($X174=$X175, $X174&lt;&gt;""), $W175-$W174, 0)</f>
        <v>0.00451388885416667</v>
      </c>
      <c r="Z174" s="141"/>
      <c r="AA174" s="0"/>
    </row>
    <row r="175" customFormat="false" ht="21.75" hidden="false" customHeight="true" outlineLevel="0" collapsed="false">
      <c r="A175" s="118" t="n">
        <v>171</v>
      </c>
      <c r="B175" s="144" t="s">
        <v>25</v>
      </c>
      <c r="C175" s="145" t="s">
        <v>706</v>
      </c>
      <c r="D175" s="146" t="s">
        <v>186</v>
      </c>
      <c r="E175" s="147" t="s">
        <v>656</v>
      </c>
      <c r="F175" s="147" t="s">
        <v>713</v>
      </c>
      <c r="G175" s="148" t="n">
        <v>1000</v>
      </c>
      <c r="H175" s="149" t="n">
        <f aca="true">INDIRECT("I" &amp; ROW())</f>
        <v>46101.3759999897</v>
      </c>
      <c r="I175" s="150" t="n">
        <f aca="true">INDIRECT("I" &amp; ROW()-1) + J175 * ((G174/1000) * $M$5)</f>
        <v>46101.3759999897</v>
      </c>
      <c r="J175" s="151" t="n">
        <v>6.5</v>
      </c>
      <c r="K175" s="152" t="n">
        <f aca="true">INDIRECT("H" &amp; ROW())</f>
        <v>46101.3759999897</v>
      </c>
      <c r="L175" s="128" t="s">
        <v>714</v>
      </c>
      <c r="M175" s="133"/>
      <c r="N175" s="133"/>
      <c r="O175" s="133"/>
      <c r="P175" s="133"/>
      <c r="Q175" s="133"/>
      <c r="R175" s="133"/>
      <c r="S175" s="133"/>
      <c r="T175" s="133"/>
      <c r="U175" s="134"/>
      <c r="V175" s="133"/>
      <c r="W175" s="135" t="n">
        <f aca="false">I175</f>
        <v>46101.3759999897</v>
      </c>
      <c r="X175" s="136" t="s">
        <v>473</v>
      </c>
      <c r="Y175" s="137" t="n">
        <f aca="false">IF(AND($X175=$X176, $X175&lt;&gt;""), $W176-$W175, 0)</f>
        <v>0.00451388885416667</v>
      </c>
      <c r="Z175" s="141"/>
      <c r="AA175" s="0"/>
    </row>
    <row r="176" customFormat="false" ht="21.75" hidden="false" customHeight="true" outlineLevel="0" collapsed="false">
      <c r="A176" s="118" t="n">
        <v>172</v>
      </c>
      <c r="B176" s="144" t="s">
        <v>25</v>
      </c>
      <c r="C176" s="145" t="s">
        <v>706</v>
      </c>
      <c r="D176" s="146" t="s">
        <v>186</v>
      </c>
      <c r="E176" s="147" t="s">
        <v>656</v>
      </c>
      <c r="F176" s="147" t="s">
        <v>715</v>
      </c>
      <c r="G176" s="148" t="n">
        <v>1000</v>
      </c>
      <c r="H176" s="149" t="n">
        <f aca="true">INDIRECT("I" &amp; ROW())</f>
        <v>46101.3805138786</v>
      </c>
      <c r="I176" s="150" t="n">
        <f aca="true">INDIRECT("I" &amp; ROW()-1) + J176 * ((G175/1000) * $M$5)</f>
        <v>46101.3805138786</v>
      </c>
      <c r="J176" s="151" t="n">
        <v>6.5</v>
      </c>
      <c r="K176" s="152" t="n">
        <f aca="true">INDIRECT("H" &amp; ROW())</f>
        <v>46101.3805138786</v>
      </c>
      <c r="L176" s="128" t="s">
        <v>716</v>
      </c>
      <c r="M176" s="133"/>
      <c r="N176" s="133"/>
      <c r="O176" s="133"/>
      <c r="P176" s="133"/>
      <c r="Q176" s="133"/>
      <c r="R176" s="133"/>
      <c r="S176" s="133"/>
      <c r="T176" s="133"/>
      <c r="U176" s="134"/>
      <c r="V176" s="133"/>
      <c r="W176" s="135" t="n">
        <f aca="false">I176</f>
        <v>46101.3805138786</v>
      </c>
      <c r="X176" s="136" t="s">
        <v>473</v>
      </c>
      <c r="Y176" s="137" t="n">
        <f aca="false">IF(AND($X176=$X177, $X176&lt;&gt;""), $W177-$W176, 0)</f>
        <v>0.00451388885416667</v>
      </c>
      <c r="Z176" s="141"/>
      <c r="AA176" s="0"/>
    </row>
    <row r="177" customFormat="false" ht="21.75" hidden="false" customHeight="true" outlineLevel="0" collapsed="false">
      <c r="A177" s="118" t="n">
        <v>173</v>
      </c>
      <c r="B177" s="144" t="s">
        <v>25</v>
      </c>
      <c r="C177" s="145" t="s">
        <v>706</v>
      </c>
      <c r="D177" s="146" t="s">
        <v>186</v>
      </c>
      <c r="E177" s="147" t="s">
        <v>656</v>
      </c>
      <c r="F177" s="147" t="s">
        <v>717</v>
      </c>
      <c r="G177" s="148" t="n">
        <v>1000</v>
      </c>
      <c r="H177" s="149" t="n">
        <f aca="true">INDIRECT("I" &amp; ROW())</f>
        <v>46101.3850277674</v>
      </c>
      <c r="I177" s="150" t="n">
        <f aca="true">INDIRECT("I" &amp; ROW()-1) + J177 * ((G176/1000) * $M$5)</f>
        <v>46101.3850277674</v>
      </c>
      <c r="J177" s="151" t="n">
        <v>6.5</v>
      </c>
      <c r="K177" s="152" t="n">
        <f aca="true">INDIRECT("H" &amp; ROW())</f>
        <v>46101.3850277674</v>
      </c>
      <c r="L177" s="128" t="s">
        <v>718</v>
      </c>
      <c r="M177" s="133"/>
      <c r="N177" s="133"/>
      <c r="O177" s="133"/>
      <c r="P177" s="133"/>
      <c r="Q177" s="133"/>
      <c r="R177" s="133"/>
      <c r="S177" s="133"/>
      <c r="T177" s="133"/>
      <c r="U177" s="134"/>
      <c r="V177" s="133"/>
      <c r="W177" s="135" t="n">
        <f aca="false">I177</f>
        <v>46101.3850277674</v>
      </c>
      <c r="X177" s="136" t="s">
        <v>473</v>
      </c>
      <c r="Y177" s="137" t="n">
        <f aca="false">IF(AND($X177=$X178, $X177&lt;&gt;""), $W178-$W177, 0)</f>
        <v>0.00451388885416667</v>
      </c>
      <c r="Z177" s="141"/>
      <c r="AA177" s="0"/>
    </row>
    <row r="178" customFormat="false" ht="21.75" hidden="false" customHeight="true" outlineLevel="0" collapsed="false">
      <c r="A178" s="118" t="n">
        <v>174</v>
      </c>
      <c r="B178" s="144" t="s">
        <v>25</v>
      </c>
      <c r="C178" s="145" t="s">
        <v>719</v>
      </c>
      <c r="D178" s="146" t="s">
        <v>186</v>
      </c>
      <c r="E178" s="147" t="s">
        <v>720</v>
      </c>
      <c r="F178" s="147" t="s">
        <v>721</v>
      </c>
      <c r="G178" s="148" t="n">
        <v>1000</v>
      </c>
      <c r="H178" s="149" t="n">
        <f aca="true">INDIRECT("I" &amp; ROW())</f>
        <v>46101.3895416563</v>
      </c>
      <c r="I178" s="150" t="n">
        <f aca="true">INDIRECT("I" &amp; ROW()-1) + J178 * ((G177/1000) * $M$5)</f>
        <v>46101.3895416563</v>
      </c>
      <c r="J178" s="151" t="n">
        <v>6.5</v>
      </c>
      <c r="K178" s="152" t="n">
        <f aca="true">INDIRECT("H" &amp; ROW())</f>
        <v>46101.3895416563</v>
      </c>
      <c r="L178" s="128" t="s">
        <v>722</v>
      </c>
      <c r="M178" s="133"/>
      <c r="N178" s="133"/>
      <c r="O178" s="133"/>
      <c r="P178" s="133"/>
      <c r="Q178" s="133"/>
      <c r="R178" s="133"/>
      <c r="S178" s="133"/>
      <c r="T178" s="133"/>
      <c r="U178" s="134"/>
      <c r="V178" s="133"/>
      <c r="W178" s="135" t="n">
        <f aca="false">I178</f>
        <v>46101.3895416563</v>
      </c>
      <c r="X178" s="136" t="s">
        <v>473</v>
      </c>
      <c r="Y178" s="137" t="n">
        <f aca="false">IF(AND($X178=$X179, $X178&lt;&gt;""), $W179-$W178, 0)</f>
        <v>0.00451388885416667</v>
      </c>
      <c r="Z178" s="141"/>
      <c r="AA178" s="0"/>
    </row>
    <row r="179" customFormat="false" ht="21.75" hidden="false" customHeight="true" outlineLevel="0" collapsed="false">
      <c r="A179" s="118" t="n">
        <v>175</v>
      </c>
      <c r="B179" s="144" t="s">
        <v>25</v>
      </c>
      <c r="C179" s="145" t="s">
        <v>719</v>
      </c>
      <c r="D179" s="146" t="s">
        <v>186</v>
      </c>
      <c r="E179" s="147" t="s">
        <v>656</v>
      </c>
      <c r="F179" s="147" t="s">
        <v>723</v>
      </c>
      <c r="G179" s="148" t="n">
        <v>1000</v>
      </c>
      <c r="H179" s="149" t="n">
        <f aca="true">INDIRECT("I" &amp; ROW())</f>
        <v>46101.3940555451</v>
      </c>
      <c r="I179" s="150" t="n">
        <f aca="true">INDIRECT("I" &amp; ROW()-1) + J179 * ((G178/1000) * $M$5)</f>
        <v>46101.3940555451</v>
      </c>
      <c r="J179" s="151" t="n">
        <v>6.5</v>
      </c>
      <c r="K179" s="152" t="n">
        <f aca="true">INDIRECT("H" &amp; ROW())</f>
        <v>46101.3940555451</v>
      </c>
      <c r="L179" s="128" t="s">
        <v>724</v>
      </c>
      <c r="M179" s="133"/>
      <c r="N179" s="133"/>
      <c r="O179" s="133"/>
      <c r="P179" s="133"/>
      <c r="Q179" s="133"/>
      <c r="R179" s="133"/>
      <c r="S179" s="133"/>
      <c r="T179" s="133"/>
      <c r="U179" s="134"/>
      <c r="V179" s="133"/>
      <c r="W179" s="135" t="n">
        <f aca="false">I179</f>
        <v>46101.3940555451</v>
      </c>
      <c r="X179" s="136" t="s">
        <v>473</v>
      </c>
      <c r="Y179" s="137" t="n">
        <f aca="false">IF(AND($X179=$X180, $X179&lt;&gt;""), $W180-$W179, 0)</f>
        <v>0.00451388885416667</v>
      </c>
      <c r="Z179" s="141"/>
      <c r="AA179" s="0"/>
    </row>
    <row r="180" customFormat="false" ht="21.75" hidden="false" customHeight="true" outlineLevel="0" collapsed="false">
      <c r="A180" s="118" t="n">
        <v>176</v>
      </c>
      <c r="B180" s="144" t="s">
        <v>25</v>
      </c>
      <c r="C180" s="145" t="s">
        <v>725</v>
      </c>
      <c r="D180" s="146" t="s">
        <v>186</v>
      </c>
      <c r="E180" s="147" t="s">
        <v>656</v>
      </c>
      <c r="F180" s="147" t="s">
        <v>726</v>
      </c>
      <c r="G180" s="148" t="n">
        <v>1000</v>
      </c>
      <c r="H180" s="149" t="n">
        <f aca="true">INDIRECT("I" &amp; ROW())</f>
        <v>46101.398569434</v>
      </c>
      <c r="I180" s="150" t="n">
        <f aca="true">INDIRECT("I" &amp; ROW()-1) + J180 * ((G179/1000) * $M$5)</f>
        <v>46101.398569434</v>
      </c>
      <c r="J180" s="151" t="n">
        <v>6.5</v>
      </c>
      <c r="K180" s="152" t="n">
        <f aca="true">INDIRECT("H" &amp; ROW())</f>
        <v>46101.398569434</v>
      </c>
      <c r="L180" s="128" t="s">
        <v>727</v>
      </c>
      <c r="M180" s="133"/>
      <c r="N180" s="133"/>
      <c r="O180" s="133"/>
      <c r="P180" s="133"/>
      <c r="Q180" s="133"/>
      <c r="R180" s="133"/>
      <c r="S180" s="133"/>
      <c r="T180" s="133"/>
      <c r="U180" s="134"/>
      <c r="V180" s="133"/>
      <c r="W180" s="135" t="n">
        <f aca="false">I180</f>
        <v>46101.398569434</v>
      </c>
      <c r="X180" s="136" t="s">
        <v>473</v>
      </c>
      <c r="Y180" s="137" t="n">
        <f aca="false">IF(AND($X180=$X181, $X180&lt;&gt;""), $W181-$W180, 0)</f>
        <v>0.00451388885416667</v>
      </c>
      <c r="Z180" s="141"/>
      <c r="AA180" s="0"/>
    </row>
    <row r="181" customFormat="false" ht="21.75" hidden="false" customHeight="true" outlineLevel="0" collapsed="false">
      <c r="A181" s="118" t="n">
        <v>177</v>
      </c>
      <c r="B181" s="144" t="s">
        <v>25</v>
      </c>
      <c r="C181" s="145" t="s">
        <v>725</v>
      </c>
      <c r="D181" s="146" t="s">
        <v>186</v>
      </c>
      <c r="E181" s="147" t="s">
        <v>656</v>
      </c>
      <c r="F181" s="147" t="s">
        <v>728</v>
      </c>
      <c r="G181" s="148" t="n">
        <v>1000</v>
      </c>
      <c r="H181" s="149" t="n">
        <f aca="true">INDIRECT("I" &amp; ROW())</f>
        <v>46101.4030833228</v>
      </c>
      <c r="I181" s="150" t="n">
        <f aca="true">INDIRECT("I" &amp; ROW()-1) + J181 * ((G180/1000) * $M$5)</f>
        <v>46101.4030833228</v>
      </c>
      <c r="J181" s="151" t="n">
        <v>6.5</v>
      </c>
      <c r="K181" s="152" t="n">
        <f aca="true">INDIRECT("H" &amp; ROW())</f>
        <v>46101.4030833228</v>
      </c>
      <c r="L181" s="128" t="s">
        <v>729</v>
      </c>
      <c r="M181" s="133"/>
      <c r="N181" s="133"/>
      <c r="O181" s="133"/>
      <c r="P181" s="133"/>
      <c r="Q181" s="133"/>
      <c r="R181" s="133"/>
      <c r="S181" s="133"/>
      <c r="T181" s="133"/>
      <c r="U181" s="134"/>
      <c r="V181" s="133"/>
      <c r="W181" s="135" t="n">
        <f aca="false">I181</f>
        <v>46101.4030833228</v>
      </c>
      <c r="X181" s="136" t="s">
        <v>473</v>
      </c>
      <c r="Y181" s="137" t="n">
        <f aca="false">IF(AND($X181=$X182, $X181&lt;&gt;""), $W182-$W181, 0)</f>
        <v>0.00451388885416667</v>
      </c>
      <c r="Z181" s="141"/>
      <c r="AA181" s="0"/>
    </row>
    <row r="182" customFormat="false" ht="21.75" hidden="false" customHeight="true" outlineLevel="0" collapsed="false">
      <c r="A182" s="118" t="n">
        <v>178</v>
      </c>
      <c r="B182" s="144" t="s">
        <v>25</v>
      </c>
      <c r="C182" s="145" t="s">
        <v>725</v>
      </c>
      <c r="D182" s="146" t="s">
        <v>186</v>
      </c>
      <c r="E182" s="147" t="s">
        <v>656</v>
      </c>
      <c r="F182" s="147" t="s">
        <v>730</v>
      </c>
      <c r="G182" s="148" t="n">
        <v>1000</v>
      </c>
      <c r="H182" s="149" t="n">
        <f aca="true">INDIRECT("I" &amp; ROW())</f>
        <v>46101.4075972117</v>
      </c>
      <c r="I182" s="150" t="n">
        <f aca="true">INDIRECT("I" &amp; ROW()-1) + J182 * ((G181/1000) * $M$5)</f>
        <v>46101.4075972117</v>
      </c>
      <c r="J182" s="151" t="n">
        <v>6.5</v>
      </c>
      <c r="K182" s="152" t="n">
        <f aca="true">INDIRECT("H" &amp; ROW())</f>
        <v>46101.4075972117</v>
      </c>
      <c r="L182" s="128" t="s">
        <v>731</v>
      </c>
      <c r="M182" s="133"/>
      <c r="N182" s="133"/>
      <c r="O182" s="133"/>
      <c r="P182" s="133"/>
      <c r="Q182" s="133"/>
      <c r="R182" s="133"/>
      <c r="S182" s="133"/>
      <c r="T182" s="133"/>
      <c r="U182" s="134"/>
      <c r="V182" s="133"/>
      <c r="W182" s="135" t="n">
        <f aca="false">I182</f>
        <v>46101.4075972117</v>
      </c>
      <c r="X182" s="136" t="s">
        <v>473</v>
      </c>
      <c r="Y182" s="137" t="n">
        <f aca="false">IF(AND($X182=$X183, $X182&lt;&gt;""), $W183-$W182, 0)</f>
        <v>0.00451388885416667</v>
      </c>
      <c r="Z182" s="141"/>
      <c r="AA182" s="0"/>
    </row>
    <row r="183" customFormat="false" ht="21.75" hidden="false" customHeight="true" outlineLevel="0" collapsed="false">
      <c r="A183" s="118" t="n">
        <v>179</v>
      </c>
      <c r="B183" s="144" t="s">
        <v>25</v>
      </c>
      <c r="C183" s="145" t="s">
        <v>725</v>
      </c>
      <c r="D183" s="146" t="s">
        <v>186</v>
      </c>
      <c r="E183" s="147" t="s">
        <v>656</v>
      </c>
      <c r="F183" s="147" t="s">
        <v>732</v>
      </c>
      <c r="G183" s="148" t="n">
        <v>1000</v>
      </c>
      <c r="H183" s="149" t="n">
        <f aca="true">INDIRECT("I" &amp; ROW())</f>
        <v>46101.4121111005</v>
      </c>
      <c r="I183" s="150" t="n">
        <f aca="true">INDIRECT("I" &amp; ROW()-1) + J183 * ((G182/1000) * $M$5)</f>
        <v>46101.4121111005</v>
      </c>
      <c r="J183" s="151" t="n">
        <v>6.5</v>
      </c>
      <c r="K183" s="152" t="n">
        <f aca="true">INDIRECT("H" &amp; ROW())</f>
        <v>46101.4121111005</v>
      </c>
      <c r="L183" s="128" t="s">
        <v>733</v>
      </c>
      <c r="M183" s="133"/>
      <c r="N183" s="133"/>
      <c r="O183" s="133"/>
      <c r="P183" s="133"/>
      <c r="Q183" s="133"/>
      <c r="R183" s="133"/>
      <c r="S183" s="133"/>
      <c r="T183" s="133"/>
      <c r="U183" s="134"/>
      <c r="V183" s="133"/>
      <c r="W183" s="135" t="n">
        <f aca="false">I183</f>
        <v>46101.4121111005</v>
      </c>
      <c r="X183" s="136" t="s">
        <v>473</v>
      </c>
      <c r="Y183" s="137" t="n">
        <f aca="false">IF(AND($X183=$X184, $X183&lt;&gt;""), $W184-$W183, 0)</f>
        <v>0.00451388885416667</v>
      </c>
      <c r="Z183" s="141"/>
      <c r="AA183" s="0"/>
    </row>
    <row r="184" customFormat="false" ht="21.75" hidden="false" customHeight="true" outlineLevel="0" collapsed="false">
      <c r="A184" s="118" t="n">
        <v>180</v>
      </c>
      <c r="B184" s="144" t="s">
        <v>25</v>
      </c>
      <c r="C184" s="145" t="s">
        <v>734</v>
      </c>
      <c r="D184" s="146" t="s">
        <v>186</v>
      </c>
      <c r="E184" s="147" t="s">
        <v>656</v>
      </c>
      <c r="F184" s="147" t="n">
        <f aca="true">INDIRECT("A" &amp; ROW()-1) + 1</f>
        <v>180</v>
      </c>
      <c r="G184" s="148" t="n">
        <v>1000</v>
      </c>
      <c r="H184" s="149" t="n">
        <f aca="true">INDIRECT("I" &amp; ROW())</f>
        <v>46101.4166249894</v>
      </c>
      <c r="I184" s="150" t="n">
        <f aca="true">INDIRECT("I" &amp; ROW()-1) + J184 * ((G183/1000) * $M$5)</f>
        <v>46101.4166249894</v>
      </c>
      <c r="J184" s="151" t="n">
        <v>6.5</v>
      </c>
      <c r="K184" s="152" t="n">
        <f aca="true">INDIRECT("H" &amp; ROW())</f>
        <v>46101.4166249894</v>
      </c>
      <c r="L184" s="128" t="s">
        <v>735</v>
      </c>
      <c r="M184" s="133"/>
      <c r="N184" s="133"/>
      <c r="O184" s="133"/>
      <c r="P184" s="133"/>
      <c r="Q184" s="133"/>
      <c r="R184" s="133"/>
      <c r="S184" s="133"/>
      <c r="T184" s="133"/>
      <c r="U184" s="134"/>
      <c r="V184" s="133"/>
      <c r="W184" s="135" t="n">
        <f aca="false">I184</f>
        <v>46101.4166249894</v>
      </c>
      <c r="X184" s="136" t="s">
        <v>473</v>
      </c>
      <c r="Y184" s="137" t="n">
        <f aca="false">IF(AND($X184=$X185, $X184&lt;&gt;""), $W185-$W184, 0)</f>
        <v>0.00451388885416667</v>
      </c>
      <c r="Z184" s="141"/>
      <c r="AA184" s="0"/>
    </row>
    <row r="185" customFormat="false" ht="21.75" hidden="false" customHeight="true" outlineLevel="0" collapsed="false">
      <c r="A185" s="118" t="n">
        <v>181</v>
      </c>
      <c r="B185" s="144" t="s">
        <v>25</v>
      </c>
      <c r="C185" s="145" t="s">
        <v>736</v>
      </c>
      <c r="D185" s="146" t="s">
        <v>186</v>
      </c>
      <c r="E185" s="147" t="s">
        <v>656</v>
      </c>
      <c r="F185" s="147" t="s">
        <v>737</v>
      </c>
      <c r="G185" s="148" t="n">
        <v>1000</v>
      </c>
      <c r="H185" s="149" t="n">
        <f aca="true">INDIRECT("I" &amp; ROW())</f>
        <v>46101.4211388782</v>
      </c>
      <c r="I185" s="150" t="n">
        <f aca="true">INDIRECT("I" &amp; ROW()-1) + J185 * ((G184/1000) * $M$5)</f>
        <v>46101.4211388782</v>
      </c>
      <c r="J185" s="151" t="n">
        <v>6.5</v>
      </c>
      <c r="K185" s="152" t="n">
        <f aca="true">INDIRECT("H" &amp; ROW())</f>
        <v>46101.4211388782</v>
      </c>
      <c r="L185" s="128" t="s">
        <v>738</v>
      </c>
      <c r="M185" s="133"/>
      <c r="N185" s="133"/>
      <c r="O185" s="133"/>
      <c r="P185" s="133"/>
      <c r="Q185" s="133"/>
      <c r="R185" s="133"/>
      <c r="S185" s="133"/>
      <c r="T185" s="133"/>
      <c r="U185" s="134"/>
      <c r="V185" s="133"/>
      <c r="W185" s="135" t="n">
        <f aca="false">I185</f>
        <v>46101.4211388782</v>
      </c>
      <c r="X185" s="136" t="s">
        <v>473</v>
      </c>
      <c r="Y185" s="137" t="n">
        <f aca="false">IF(AND($X185=$X186, $X185&lt;&gt;""), $W186-$W185, 0)</f>
        <v>0.00451388885416667</v>
      </c>
      <c r="Z185" s="141"/>
      <c r="AA185" s="0"/>
    </row>
    <row r="186" customFormat="false" ht="21.75" hidden="false" customHeight="true" outlineLevel="0" collapsed="false">
      <c r="A186" s="118" t="n">
        <v>182</v>
      </c>
      <c r="B186" s="144" t="s">
        <v>25</v>
      </c>
      <c r="C186" s="145" t="s">
        <v>739</v>
      </c>
      <c r="D186" s="146" t="s">
        <v>186</v>
      </c>
      <c r="E186" s="147" t="s">
        <v>656</v>
      </c>
      <c r="F186" s="147" t="s">
        <v>740</v>
      </c>
      <c r="G186" s="148" t="n">
        <v>1000</v>
      </c>
      <c r="H186" s="149" t="n">
        <f aca="true">INDIRECT("I" &amp; ROW())</f>
        <v>46101.4256527671</v>
      </c>
      <c r="I186" s="150" t="n">
        <f aca="true">INDIRECT("I" &amp; ROW()-1) + J186 * ((G185/1000) * $M$5)</f>
        <v>46101.4256527671</v>
      </c>
      <c r="J186" s="151" t="n">
        <v>6.5</v>
      </c>
      <c r="K186" s="152" t="n">
        <f aca="true">INDIRECT("H" &amp; ROW())</f>
        <v>46101.4256527671</v>
      </c>
      <c r="L186" s="128" t="s">
        <v>741</v>
      </c>
      <c r="M186" s="133"/>
      <c r="N186" s="133"/>
      <c r="O186" s="133"/>
      <c r="P186" s="133"/>
      <c r="Q186" s="133"/>
      <c r="R186" s="133"/>
      <c r="S186" s="133"/>
      <c r="T186" s="133"/>
      <c r="U186" s="134"/>
      <c r="V186" s="133"/>
      <c r="W186" s="135" t="n">
        <f aca="false">I186</f>
        <v>46101.4256527671</v>
      </c>
      <c r="X186" s="136" t="s">
        <v>473</v>
      </c>
      <c r="Y186" s="137" t="n">
        <f aca="false">IF(AND($X186=$X187, $X186&lt;&gt;""), $W187-$W186, 0)</f>
        <v>0.00451388885416667</v>
      </c>
      <c r="Z186" s="141"/>
      <c r="AA186" s="0"/>
    </row>
    <row r="187" customFormat="false" ht="21.75" hidden="false" customHeight="true" outlineLevel="0" collapsed="false">
      <c r="A187" s="118" t="n">
        <v>183</v>
      </c>
      <c r="B187" s="144" t="s">
        <v>25</v>
      </c>
      <c r="C187" s="145" t="s">
        <v>742</v>
      </c>
      <c r="D187" s="146" t="s">
        <v>186</v>
      </c>
      <c r="E187" s="147" t="s">
        <v>656</v>
      </c>
      <c r="F187" s="147" t="s">
        <v>743</v>
      </c>
      <c r="G187" s="148" t="n">
        <v>1000</v>
      </c>
      <c r="H187" s="149" t="n">
        <f aca="true">INDIRECT("I" &amp; ROW())</f>
        <v>46101.4301666559</v>
      </c>
      <c r="I187" s="150" t="n">
        <f aca="true">INDIRECT("I" &amp; ROW()-1) + J187 * ((G186/1000) * $M$5)</f>
        <v>46101.4301666559</v>
      </c>
      <c r="J187" s="151" t="n">
        <v>6.5</v>
      </c>
      <c r="K187" s="152" t="n">
        <f aca="true">INDIRECT("H" &amp; ROW())</f>
        <v>46101.4301666559</v>
      </c>
      <c r="L187" s="128" t="s">
        <v>744</v>
      </c>
      <c r="M187" s="133"/>
      <c r="N187" s="133"/>
      <c r="O187" s="133"/>
      <c r="P187" s="133"/>
      <c r="Q187" s="133"/>
      <c r="R187" s="133"/>
      <c r="S187" s="133"/>
      <c r="T187" s="133"/>
      <c r="U187" s="134"/>
      <c r="V187" s="133"/>
      <c r="W187" s="135" t="n">
        <f aca="false">I187</f>
        <v>46101.4301666559</v>
      </c>
      <c r="X187" s="136" t="s">
        <v>473</v>
      </c>
      <c r="Y187" s="137" t="n">
        <f aca="false">IF(AND($X187=$X188, $X187&lt;&gt;""), $W188-$W187, 0)</f>
        <v>0.00451388885416667</v>
      </c>
      <c r="Z187" s="141"/>
      <c r="AA187" s="0"/>
    </row>
    <row r="188" customFormat="false" ht="21.75" hidden="false" customHeight="true" outlineLevel="0" collapsed="false">
      <c r="A188" s="118" t="n">
        <v>184</v>
      </c>
      <c r="B188" s="144" t="s">
        <v>25</v>
      </c>
      <c r="C188" s="145" t="s">
        <v>742</v>
      </c>
      <c r="D188" s="146" t="s">
        <v>186</v>
      </c>
      <c r="E188" s="147" t="s">
        <v>656</v>
      </c>
      <c r="F188" s="147" t="s">
        <v>745</v>
      </c>
      <c r="G188" s="148" t="n">
        <v>1000</v>
      </c>
      <c r="H188" s="149" t="n">
        <f aca="true">INDIRECT("I" &amp; ROW())</f>
        <v>46101.4346805448</v>
      </c>
      <c r="I188" s="150" t="n">
        <f aca="true">INDIRECT("I" &amp; ROW()-1) + J188 * ((G187/1000) * $M$5)</f>
        <v>46101.4346805448</v>
      </c>
      <c r="J188" s="151" t="n">
        <v>6.5</v>
      </c>
      <c r="K188" s="152" t="n">
        <f aca="true">INDIRECT("H" &amp; ROW())</f>
        <v>46101.4346805448</v>
      </c>
      <c r="L188" s="128" t="s">
        <v>746</v>
      </c>
      <c r="M188" s="133"/>
      <c r="N188" s="133"/>
      <c r="O188" s="133"/>
      <c r="P188" s="133"/>
      <c r="Q188" s="133"/>
      <c r="R188" s="133"/>
      <c r="S188" s="133"/>
      <c r="T188" s="133"/>
      <c r="U188" s="134"/>
      <c r="V188" s="133"/>
      <c r="W188" s="135" t="n">
        <f aca="false">I188</f>
        <v>46101.4346805448</v>
      </c>
      <c r="X188" s="136" t="s">
        <v>473</v>
      </c>
      <c r="Y188" s="137" t="n">
        <f aca="false">IF(AND($X188=$X189, $X188&lt;&gt;""), $W189-$W188, 0)</f>
        <v>0.00451388885416667</v>
      </c>
      <c r="Z188" s="141"/>
      <c r="AA188" s="0"/>
    </row>
    <row r="189" customFormat="false" ht="21.75" hidden="false" customHeight="true" outlineLevel="0" collapsed="false">
      <c r="A189" s="118" t="n">
        <v>185</v>
      </c>
      <c r="B189" s="144" t="s">
        <v>25</v>
      </c>
      <c r="C189" s="145" t="s">
        <v>747</v>
      </c>
      <c r="D189" s="146" t="s">
        <v>186</v>
      </c>
      <c r="E189" s="147" t="s">
        <v>656</v>
      </c>
      <c r="F189" s="147" t="s">
        <v>748</v>
      </c>
      <c r="G189" s="148" t="n">
        <v>1000</v>
      </c>
      <c r="H189" s="149" t="n">
        <f aca="true">INDIRECT("I" &amp; ROW())</f>
        <v>46101.4391944336</v>
      </c>
      <c r="I189" s="150" t="n">
        <f aca="true">INDIRECT("I" &amp; ROW()-1) + J189 * ((G188/1000) * $M$5)</f>
        <v>46101.4391944336</v>
      </c>
      <c r="J189" s="151" t="n">
        <v>6.5</v>
      </c>
      <c r="K189" s="152" t="n">
        <f aca="true">INDIRECT("H" &amp; ROW())</f>
        <v>46101.4391944336</v>
      </c>
      <c r="L189" s="128" t="s">
        <v>749</v>
      </c>
      <c r="M189" s="133"/>
      <c r="N189" s="133"/>
      <c r="O189" s="133"/>
      <c r="P189" s="133"/>
      <c r="Q189" s="133"/>
      <c r="R189" s="133"/>
      <c r="S189" s="133"/>
      <c r="T189" s="133"/>
      <c r="U189" s="134"/>
      <c r="V189" s="133"/>
      <c r="W189" s="135" t="n">
        <f aca="false">I189</f>
        <v>46101.4391944336</v>
      </c>
      <c r="X189" s="136" t="s">
        <v>473</v>
      </c>
      <c r="Y189" s="137" t="n">
        <f aca="false">IF(AND($X189=$X190, $X189&lt;&gt;""), $W190-$W189, 0)</f>
        <v>0.00451388885416667</v>
      </c>
      <c r="Z189" s="141"/>
      <c r="AA189" s="0"/>
    </row>
    <row r="190" customFormat="false" ht="21.75" hidden="false" customHeight="true" outlineLevel="0" collapsed="false">
      <c r="A190" s="118" t="n">
        <v>186</v>
      </c>
      <c r="B190" s="144" t="s">
        <v>25</v>
      </c>
      <c r="C190" s="145" t="s">
        <v>747</v>
      </c>
      <c r="D190" s="146" t="s">
        <v>186</v>
      </c>
      <c r="E190" s="147" t="s">
        <v>656</v>
      </c>
      <c r="F190" s="147" t="s">
        <v>750</v>
      </c>
      <c r="G190" s="148" t="n">
        <v>1000</v>
      </c>
      <c r="H190" s="149" t="n">
        <f aca="true">INDIRECT("I" &amp; ROW())</f>
        <v>46101.4437083225</v>
      </c>
      <c r="I190" s="150" t="n">
        <f aca="true">INDIRECT("I" &amp; ROW()-1) + J190 * ((G189/1000) * $M$5)</f>
        <v>46101.4437083225</v>
      </c>
      <c r="J190" s="151" t="n">
        <v>6.5</v>
      </c>
      <c r="K190" s="152" t="n">
        <f aca="true">INDIRECT("H" &amp; ROW())</f>
        <v>46101.4437083225</v>
      </c>
      <c r="L190" s="128" t="s">
        <v>751</v>
      </c>
      <c r="M190" s="133"/>
      <c r="N190" s="133"/>
      <c r="O190" s="133"/>
      <c r="P190" s="133"/>
      <c r="Q190" s="133"/>
      <c r="R190" s="133"/>
      <c r="S190" s="133"/>
      <c r="T190" s="133"/>
      <c r="U190" s="134"/>
      <c r="V190" s="133"/>
      <c r="W190" s="135" t="n">
        <f aca="false">I190</f>
        <v>46101.4437083225</v>
      </c>
      <c r="X190" s="136" t="s">
        <v>473</v>
      </c>
      <c r="Y190" s="137" t="n">
        <f aca="false">IF(AND($X190=$X191, $X190&lt;&gt;""), $W191-$W190, 0)</f>
        <v>0.00451388885416667</v>
      </c>
      <c r="Z190" s="141"/>
      <c r="AA190" s="0"/>
    </row>
    <row r="191" customFormat="false" ht="21.75" hidden="false" customHeight="true" outlineLevel="0" collapsed="false">
      <c r="A191" s="118" t="n">
        <v>187</v>
      </c>
      <c r="B191" s="144" t="s">
        <v>25</v>
      </c>
      <c r="C191" s="145" t="s">
        <v>752</v>
      </c>
      <c r="D191" s="146" t="s">
        <v>186</v>
      </c>
      <c r="E191" s="147" t="s">
        <v>656</v>
      </c>
      <c r="F191" s="147" t="s">
        <v>753</v>
      </c>
      <c r="G191" s="148" t="n">
        <v>1000</v>
      </c>
      <c r="H191" s="149" t="n">
        <f aca="true">INDIRECT("I" &amp; ROW())</f>
        <v>46101.4482222114</v>
      </c>
      <c r="I191" s="150" t="n">
        <f aca="true">INDIRECT("I" &amp; ROW()-1) + J191 * ((G190/1000) * $M$5)</f>
        <v>46101.4482222114</v>
      </c>
      <c r="J191" s="151" t="n">
        <v>6.5</v>
      </c>
      <c r="K191" s="152" t="n">
        <f aca="true">INDIRECT("H" &amp; ROW())</f>
        <v>46101.4482222114</v>
      </c>
      <c r="L191" s="128" t="s">
        <v>754</v>
      </c>
      <c r="M191" s="133"/>
      <c r="N191" s="133"/>
      <c r="O191" s="133"/>
      <c r="P191" s="133"/>
      <c r="Q191" s="133"/>
      <c r="R191" s="133"/>
      <c r="S191" s="133"/>
      <c r="T191" s="133"/>
      <c r="U191" s="134"/>
      <c r="V191" s="133"/>
      <c r="W191" s="135" t="n">
        <f aca="false">I191</f>
        <v>46101.4482222114</v>
      </c>
      <c r="X191" s="136" t="s">
        <v>473</v>
      </c>
      <c r="Y191" s="137" t="n">
        <f aca="false">IF(AND($X191=$X192, $X191&lt;&gt;""), $W192-$W191, 0)</f>
        <v>0.00451388885416667</v>
      </c>
      <c r="Z191" s="141"/>
      <c r="AA191" s="0"/>
    </row>
    <row r="192" customFormat="false" ht="21.75" hidden="false" customHeight="true" outlineLevel="0" collapsed="false">
      <c r="A192" s="118" t="n">
        <v>188</v>
      </c>
      <c r="B192" s="144" t="s">
        <v>25</v>
      </c>
      <c r="C192" s="145" t="s">
        <v>752</v>
      </c>
      <c r="D192" s="146" t="s">
        <v>186</v>
      </c>
      <c r="E192" s="147" t="s">
        <v>656</v>
      </c>
      <c r="F192" s="147" t="s">
        <v>755</v>
      </c>
      <c r="G192" s="148" t="n">
        <v>1000</v>
      </c>
      <c r="H192" s="149" t="n">
        <f aca="true">INDIRECT("I" &amp; ROW())</f>
        <v>46101.4527361002</v>
      </c>
      <c r="I192" s="150" t="n">
        <f aca="true">INDIRECT("I" &amp; ROW()-1) + J192 * ((G191/1000) * $M$5)</f>
        <v>46101.4527361002</v>
      </c>
      <c r="J192" s="151" t="n">
        <v>6.5</v>
      </c>
      <c r="K192" s="152" t="n">
        <f aca="true">INDIRECT("H" &amp; ROW())</f>
        <v>46101.4527361002</v>
      </c>
      <c r="L192" s="128" t="s">
        <v>756</v>
      </c>
      <c r="M192" s="133"/>
      <c r="N192" s="133"/>
      <c r="O192" s="133"/>
      <c r="P192" s="133"/>
      <c r="Q192" s="133"/>
      <c r="R192" s="133"/>
      <c r="S192" s="133"/>
      <c r="T192" s="133"/>
      <c r="U192" s="134"/>
      <c r="V192" s="133"/>
      <c r="W192" s="135" t="n">
        <f aca="false">I192</f>
        <v>46101.4527361002</v>
      </c>
      <c r="X192" s="136" t="s">
        <v>473</v>
      </c>
      <c r="Y192" s="137" t="n">
        <f aca="false">IF(AND($X192=$X193, $X192&lt;&gt;""), $W193-$W192, 0)</f>
        <v>0.00451388885416667</v>
      </c>
      <c r="Z192" s="141"/>
      <c r="AA192" s="0"/>
    </row>
    <row r="193" customFormat="false" ht="21.75" hidden="false" customHeight="true" outlineLevel="0" collapsed="false">
      <c r="A193" s="118" t="n">
        <v>189</v>
      </c>
      <c r="B193" s="144" t="s">
        <v>25</v>
      </c>
      <c r="C193" s="145" t="s">
        <v>752</v>
      </c>
      <c r="D193" s="146" t="s">
        <v>186</v>
      </c>
      <c r="E193" s="147" t="s">
        <v>656</v>
      </c>
      <c r="F193" s="147" t="s">
        <v>757</v>
      </c>
      <c r="G193" s="148" t="n">
        <v>1000</v>
      </c>
      <c r="H193" s="149" t="n">
        <f aca="true">INDIRECT("I" &amp; ROW())</f>
        <v>46101.4572499891</v>
      </c>
      <c r="I193" s="150" t="n">
        <f aca="true">INDIRECT("I" &amp; ROW()-1) + J193 * ((G192/1000) * $M$5)</f>
        <v>46101.4572499891</v>
      </c>
      <c r="J193" s="151" t="n">
        <v>6.5</v>
      </c>
      <c r="K193" s="152" t="n">
        <f aca="true">INDIRECT("H" &amp; ROW())</f>
        <v>46101.4572499891</v>
      </c>
      <c r="L193" s="128" t="s">
        <v>758</v>
      </c>
      <c r="M193" s="133"/>
      <c r="N193" s="133"/>
      <c r="O193" s="133"/>
      <c r="P193" s="133"/>
      <c r="Q193" s="133"/>
      <c r="R193" s="133"/>
      <c r="S193" s="133"/>
      <c r="T193" s="133"/>
      <c r="U193" s="134"/>
      <c r="V193" s="133"/>
      <c r="W193" s="135" t="n">
        <f aca="false">I193</f>
        <v>46101.4572499891</v>
      </c>
      <c r="X193" s="136" t="s">
        <v>473</v>
      </c>
      <c r="Y193" s="137" t="n">
        <f aca="false">IF(AND($X193=$X194, $X193&lt;&gt;""), $W194-$W193, 0)</f>
        <v>0.00451388885416667</v>
      </c>
      <c r="Z193" s="141"/>
      <c r="AA193" s="0"/>
    </row>
    <row r="194" customFormat="false" ht="21.75" hidden="false" customHeight="true" outlineLevel="0" collapsed="false">
      <c r="A194" s="118" t="n">
        <v>190</v>
      </c>
      <c r="B194" s="144" t="s">
        <v>25</v>
      </c>
      <c r="C194" s="145" t="s">
        <v>752</v>
      </c>
      <c r="D194" s="146" t="s">
        <v>186</v>
      </c>
      <c r="E194" s="147" t="s">
        <v>656</v>
      </c>
      <c r="F194" s="147" t="s">
        <v>759</v>
      </c>
      <c r="G194" s="148" t="n">
        <v>1000</v>
      </c>
      <c r="H194" s="149" t="n">
        <f aca="true">INDIRECT("I" &amp; ROW())</f>
        <v>46101.4617638779</v>
      </c>
      <c r="I194" s="150" t="n">
        <f aca="true">INDIRECT("I" &amp; ROW()-1) + J194 * ((G193/1000) * $M$5)</f>
        <v>46101.4617638779</v>
      </c>
      <c r="J194" s="151" t="n">
        <v>6.5</v>
      </c>
      <c r="K194" s="152" t="n">
        <f aca="true">INDIRECT("H" &amp; ROW())</f>
        <v>46101.4617638779</v>
      </c>
      <c r="L194" s="128" t="s">
        <v>760</v>
      </c>
      <c r="M194" s="133"/>
      <c r="N194" s="133"/>
      <c r="O194" s="133"/>
      <c r="P194" s="133"/>
      <c r="Q194" s="133"/>
      <c r="R194" s="133"/>
      <c r="S194" s="133"/>
      <c r="T194" s="133"/>
      <c r="U194" s="134"/>
      <c r="V194" s="133"/>
      <c r="W194" s="135" t="n">
        <f aca="false">I194</f>
        <v>46101.4617638779</v>
      </c>
      <c r="X194" s="136" t="s">
        <v>473</v>
      </c>
      <c r="Y194" s="137" t="n">
        <f aca="false">IF(AND($X194=$X195, $X194&lt;&gt;""), $W195-$W194, 0)</f>
        <v>0.00451388885416667</v>
      </c>
      <c r="Z194" s="141"/>
      <c r="AA194" s="0"/>
    </row>
    <row r="195" customFormat="false" ht="21.75" hidden="false" customHeight="true" outlineLevel="0" collapsed="false">
      <c r="A195" s="118" t="n">
        <v>191</v>
      </c>
      <c r="B195" s="144" t="s">
        <v>25</v>
      </c>
      <c r="C195" s="145" t="s">
        <v>752</v>
      </c>
      <c r="D195" s="146" t="s">
        <v>186</v>
      </c>
      <c r="E195" s="147" t="s">
        <v>656</v>
      </c>
      <c r="F195" s="147" t="s">
        <v>761</v>
      </c>
      <c r="G195" s="148" t="n">
        <v>1000</v>
      </c>
      <c r="H195" s="149" t="n">
        <f aca="true">INDIRECT("I" &amp; ROW())</f>
        <v>46101.4662777668</v>
      </c>
      <c r="I195" s="150" t="n">
        <f aca="true">INDIRECT("I" &amp; ROW()-1) + J195 * ((G194/1000) * $M$5)</f>
        <v>46101.4662777668</v>
      </c>
      <c r="J195" s="151" t="n">
        <v>6.5</v>
      </c>
      <c r="K195" s="152" t="n">
        <f aca="true">INDIRECT("H" &amp; ROW())</f>
        <v>46101.4662777668</v>
      </c>
      <c r="L195" s="128" t="s">
        <v>762</v>
      </c>
      <c r="M195" s="133"/>
      <c r="N195" s="133"/>
      <c r="O195" s="133"/>
      <c r="P195" s="133"/>
      <c r="Q195" s="133"/>
      <c r="R195" s="133"/>
      <c r="S195" s="133"/>
      <c r="T195" s="133"/>
      <c r="U195" s="134"/>
      <c r="V195" s="133"/>
      <c r="W195" s="135" t="n">
        <f aca="false">I195</f>
        <v>46101.4662777668</v>
      </c>
      <c r="X195" s="136" t="s">
        <v>473</v>
      </c>
      <c r="Y195" s="137" t="n">
        <f aca="false">IF(AND($X195=$X196, $X195&lt;&gt;""), $W196-$W195, 0)</f>
        <v>0.00451388885416667</v>
      </c>
      <c r="Z195" s="141"/>
      <c r="AA195" s="0"/>
    </row>
    <row r="196" customFormat="false" ht="21.75" hidden="false" customHeight="true" outlineLevel="0" collapsed="false">
      <c r="A196" s="118" t="n">
        <v>192</v>
      </c>
      <c r="B196" s="144" t="s">
        <v>25</v>
      </c>
      <c r="C196" s="145" t="s">
        <v>752</v>
      </c>
      <c r="D196" s="146" t="s">
        <v>186</v>
      </c>
      <c r="E196" s="147" t="s">
        <v>656</v>
      </c>
      <c r="F196" s="147" t="s">
        <v>763</v>
      </c>
      <c r="G196" s="148" t="n">
        <v>1000</v>
      </c>
      <c r="H196" s="149" t="n">
        <f aca="true">INDIRECT("I" &amp; ROW())</f>
        <v>46101.4707916556</v>
      </c>
      <c r="I196" s="150" t="n">
        <f aca="true">INDIRECT("I" &amp; ROW()-1) + J196 * ((G195/1000) * $M$5)</f>
        <v>46101.4707916556</v>
      </c>
      <c r="J196" s="151" t="n">
        <v>6.5</v>
      </c>
      <c r="K196" s="152" t="n">
        <f aca="true">INDIRECT("H" &amp; ROW())</f>
        <v>46101.4707916556</v>
      </c>
      <c r="L196" s="128" t="s">
        <v>764</v>
      </c>
      <c r="M196" s="133"/>
      <c r="N196" s="133"/>
      <c r="O196" s="133"/>
      <c r="P196" s="133"/>
      <c r="Q196" s="133"/>
      <c r="R196" s="133"/>
      <c r="S196" s="133"/>
      <c r="T196" s="133"/>
      <c r="U196" s="134"/>
      <c r="V196" s="133"/>
      <c r="W196" s="135" t="n">
        <f aca="false">I196</f>
        <v>46101.4707916556</v>
      </c>
      <c r="X196" s="136" t="s">
        <v>473</v>
      </c>
      <c r="Y196" s="137" t="n">
        <f aca="false">IF(AND($X196=$X197, $X196&lt;&gt;""), $W197-$W196, 0)</f>
        <v>0.00451388885416667</v>
      </c>
      <c r="Z196" s="141"/>
      <c r="AA196" s="0"/>
    </row>
    <row r="197" customFormat="false" ht="21.75" hidden="false" customHeight="true" outlineLevel="0" collapsed="false">
      <c r="A197" s="118" t="n">
        <v>193</v>
      </c>
      <c r="B197" s="144" t="s">
        <v>25</v>
      </c>
      <c r="C197" s="145" t="s">
        <v>752</v>
      </c>
      <c r="D197" s="146" t="s">
        <v>186</v>
      </c>
      <c r="E197" s="147" t="s">
        <v>656</v>
      </c>
      <c r="F197" s="147" t="s">
        <v>765</v>
      </c>
      <c r="G197" s="148" t="n">
        <v>1000</v>
      </c>
      <c r="H197" s="149" t="n">
        <f aca="true">INDIRECT("I" &amp; ROW())</f>
        <v>46101.4753055445</v>
      </c>
      <c r="I197" s="150" t="n">
        <f aca="true">INDIRECT("I" &amp; ROW()-1) + J197 * ((G196/1000) * $M$5)</f>
        <v>46101.4753055445</v>
      </c>
      <c r="J197" s="151" t="n">
        <v>6.5</v>
      </c>
      <c r="K197" s="152" t="n">
        <f aca="true">INDIRECT("H" &amp; ROW())</f>
        <v>46101.4753055445</v>
      </c>
      <c r="L197" s="128" t="s">
        <v>766</v>
      </c>
      <c r="M197" s="133"/>
      <c r="N197" s="133"/>
      <c r="O197" s="133"/>
      <c r="P197" s="133"/>
      <c r="Q197" s="133"/>
      <c r="R197" s="133"/>
      <c r="S197" s="133"/>
      <c r="T197" s="133"/>
      <c r="U197" s="134"/>
      <c r="V197" s="133"/>
      <c r="W197" s="135" t="n">
        <f aca="false">I197</f>
        <v>46101.4753055445</v>
      </c>
      <c r="X197" s="136" t="s">
        <v>473</v>
      </c>
      <c r="Y197" s="137" t="n">
        <f aca="false">IF(AND($X197=$X198, $X197&lt;&gt;""), $W198-$W197, 0)</f>
        <v>0.00451388885416667</v>
      </c>
      <c r="Z197" s="141"/>
      <c r="AA197" s="0"/>
    </row>
    <row r="198" customFormat="false" ht="21.75" hidden="false" customHeight="true" outlineLevel="0" collapsed="false">
      <c r="A198" s="118" t="n">
        <v>194</v>
      </c>
      <c r="B198" s="144" t="s">
        <v>25</v>
      </c>
      <c r="C198" s="145" t="s">
        <v>752</v>
      </c>
      <c r="D198" s="146" t="s">
        <v>186</v>
      </c>
      <c r="E198" s="147" t="s">
        <v>656</v>
      </c>
      <c r="F198" s="147" t="s">
        <v>767</v>
      </c>
      <c r="G198" s="148" t="n">
        <v>1000</v>
      </c>
      <c r="H198" s="149" t="n">
        <f aca="true">INDIRECT("I" &amp; ROW())</f>
        <v>46101.4798194333</v>
      </c>
      <c r="I198" s="150" t="n">
        <f aca="true">INDIRECT("I" &amp; ROW()-1) + J198 * ((G197/1000) * $M$5)</f>
        <v>46101.4798194333</v>
      </c>
      <c r="J198" s="151" t="n">
        <v>6.5</v>
      </c>
      <c r="K198" s="152" t="n">
        <f aca="true">INDIRECT("H" &amp; ROW())</f>
        <v>46101.4798194333</v>
      </c>
      <c r="L198" s="128" t="s">
        <v>768</v>
      </c>
      <c r="M198" s="133"/>
      <c r="N198" s="133"/>
      <c r="O198" s="133"/>
      <c r="P198" s="133"/>
      <c r="Q198" s="133"/>
      <c r="R198" s="133"/>
      <c r="S198" s="133"/>
      <c r="T198" s="133"/>
      <c r="U198" s="134"/>
      <c r="V198" s="133"/>
      <c r="W198" s="135" t="n">
        <f aca="false">I198</f>
        <v>46101.4798194333</v>
      </c>
      <c r="X198" s="136" t="s">
        <v>473</v>
      </c>
      <c r="Y198" s="137" t="n">
        <f aca="false">IF(AND($X198=$X199, $X198&lt;&gt;""), $W199-$W198, 0)</f>
        <v>0.00451388885416667</v>
      </c>
      <c r="Z198" s="141"/>
      <c r="AA198" s="0"/>
    </row>
    <row r="199" customFormat="false" ht="21.75" hidden="false" customHeight="true" outlineLevel="0" collapsed="false">
      <c r="A199" s="118" t="n">
        <v>195</v>
      </c>
      <c r="B199" s="144" t="s">
        <v>25</v>
      </c>
      <c r="C199" s="145" t="s">
        <v>752</v>
      </c>
      <c r="D199" s="146" t="s">
        <v>186</v>
      </c>
      <c r="E199" s="147" t="s">
        <v>656</v>
      </c>
      <c r="F199" s="147" t="s">
        <v>646</v>
      </c>
      <c r="G199" s="148" t="n">
        <v>1000</v>
      </c>
      <c r="H199" s="149" t="n">
        <f aca="true">INDIRECT("I" &amp; ROW())</f>
        <v>46101.4843333222</v>
      </c>
      <c r="I199" s="150" t="n">
        <f aca="true">INDIRECT("I" &amp; ROW()-1) + J199 * ((G198/1000) * $M$5)</f>
        <v>46101.4843333222</v>
      </c>
      <c r="J199" s="151" t="n">
        <v>6.5</v>
      </c>
      <c r="K199" s="152" t="n">
        <f aca="true">INDIRECT("H" &amp; ROW())</f>
        <v>46101.4843333222</v>
      </c>
      <c r="L199" s="128" t="s">
        <v>769</v>
      </c>
      <c r="M199" s="133"/>
      <c r="N199" s="133"/>
      <c r="O199" s="133"/>
      <c r="P199" s="133"/>
      <c r="Q199" s="133"/>
      <c r="R199" s="133"/>
      <c r="S199" s="133"/>
      <c r="T199" s="133"/>
      <c r="U199" s="134"/>
      <c r="V199" s="133"/>
      <c r="W199" s="135" t="n">
        <f aca="false">I199</f>
        <v>46101.4843333222</v>
      </c>
      <c r="X199" s="136" t="s">
        <v>473</v>
      </c>
      <c r="Y199" s="137" t="n">
        <f aca="false">IF(AND($X199=$X200, $X199&lt;&gt;""), $W200-$W199, 0)</f>
        <v>0.00451388885416667</v>
      </c>
      <c r="Z199" s="141"/>
      <c r="AA199" s="0"/>
    </row>
    <row r="200" customFormat="false" ht="21.75" hidden="false" customHeight="true" outlineLevel="0" collapsed="false">
      <c r="A200" s="118" t="n">
        <v>196</v>
      </c>
      <c r="B200" s="144" t="s">
        <v>25</v>
      </c>
      <c r="C200" s="145" t="s">
        <v>752</v>
      </c>
      <c r="D200" s="146" t="s">
        <v>186</v>
      </c>
      <c r="E200" s="147" t="s">
        <v>656</v>
      </c>
      <c r="F200" s="147" t="s">
        <v>770</v>
      </c>
      <c r="G200" s="148" t="n">
        <v>1000</v>
      </c>
      <c r="H200" s="149" t="n">
        <f aca="true">INDIRECT("I" &amp; ROW())</f>
        <v>46101.488847211</v>
      </c>
      <c r="I200" s="150" t="n">
        <f aca="true">INDIRECT("I" &amp; ROW()-1) + J200 * ((G199/1000) * $M$5)</f>
        <v>46101.488847211</v>
      </c>
      <c r="J200" s="151" t="n">
        <v>6.5</v>
      </c>
      <c r="K200" s="152" t="n">
        <f aca="true">INDIRECT("H" &amp; ROW())</f>
        <v>46101.488847211</v>
      </c>
      <c r="L200" s="128" t="s">
        <v>771</v>
      </c>
      <c r="M200" s="133"/>
      <c r="N200" s="133"/>
      <c r="O200" s="133"/>
      <c r="P200" s="133"/>
      <c r="Q200" s="133"/>
      <c r="R200" s="133"/>
      <c r="S200" s="133"/>
      <c r="T200" s="133"/>
      <c r="U200" s="134"/>
      <c r="V200" s="133"/>
      <c r="W200" s="135" t="n">
        <f aca="false">I200</f>
        <v>46101.488847211</v>
      </c>
      <c r="X200" s="136" t="s">
        <v>473</v>
      </c>
      <c r="Y200" s="137" t="n">
        <f aca="false">IF(AND($X200=$X201, $X200&lt;&gt;""), $W201-$W200, 0)</f>
        <v>0.00451388885416667</v>
      </c>
      <c r="Z200" s="141"/>
      <c r="AA200" s="0"/>
    </row>
    <row r="201" customFormat="false" ht="21.75" hidden="false" customHeight="true" outlineLevel="0" collapsed="false">
      <c r="A201" s="118" t="n">
        <v>197</v>
      </c>
      <c r="B201" s="144" t="s">
        <v>25</v>
      </c>
      <c r="C201" s="145" t="s">
        <v>752</v>
      </c>
      <c r="D201" s="146" t="s">
        <v>186</v>
      </c>
      <c r="E201" s="147" t="s">
        <v>656</v>
      </c>
      <c r="F201" s="147" t="s">
        <v>640</v>
      </c>
      <c r="G201" s="148" t="n">
        <v>1000</v>
      </c>
      <c r="H201" s="149" t="n">
        <f aca="true">INDIRECT("I" &amp; ROW())</f>
        <v>46101.4933610999</v>
      </c>
      <c r="I201" s="150" t="n">
        <f aca="true">INDIRECT("I" &amp; ROW()-1) + J201 * ((G200/1000) * $M$5)</f>
        <v>46101.4933610999</v>
      </c>
      <c r="J201" s="151" t="n">
        <v>6.5</v>
      </c>
      <c r="K201" s="152" t="n">
        <f aca="true">INDIRECT("H" &amp; ROW())</f>
        <v>46101.4933610999</v>
      </c>
      <c r="L201" s="128" t="s">
        <v>772</v>
      </c>
      <c r="M201" s="133"/>
      <c r="N201" s="133"/>
      <c r="O201" s="133"/>
      <c r="P201" s="133"/>
      <c r="Q201" s="133"/>
      <c r="R201" s="133"/>
      <c r="S201" s="133"/>
      <c r="T201" s="133"/>
      <c r="U201" s="134"/>
      <c r="V201" s="133"/>
      <c r="W201" s="135" t="n">
        <f aca="false">I201</f>
        <v>46101.4933610999</v>
      </c>
      <c r="X201" s="136" t="s">
        <v>473</v>
      </c>
      <c r="Y201" s="137" t="n">
        <f aca="false">IF(AND($X201=$X202, $X201&lt;&gt;""), $W202-$W201, 0)</f>
        <v>0.00451388885416667</v>
      </c>
      <c r="Z201" s="141"/>
      <c r="AA201" s="0"/>
    </row>
    <row r="202" customFormat="false" ht="21.75" hidden="false" customHeight="true" outlineLevel="0" collapsed="false">
      <c r="A202" s="118" t="n">
        <v>198</v>
      </c>
      <c r="B202" s="144" t="s">
        <v>25</v>
      </c>
      <c r="C202" s="145" t="s">
        <v>752</v>
      </c>
      <c r="D202" s="146" t="s">
        <v>186</v>
      </c>
      <c r="E202" s="147" t="s">
        <v>656</v>
      </c>
      <c r="F202" s="147" t="s">
        <v>773</v>
      </c>
      <c r="G202" s="148" t="n">
        <v>1000</v>
      </c>
      <c r="H202" s="149" t="n">
        <f aca="true">INDIRECT("I" &amp; ROW())</f>
        <v>46101.4978749887</v>
      </c>
      <c r="I202" s="150" t="n">
        <f aca="true">INDIRECT("I" &amp; ROW()-1) + J202 * ((G201/1000) * $M$5)</f>
        <v>46101.4978749887</v>
      </c>
      <c r="J202" s="151" t="n">
        <v>6.5</v>
      </c>
      <c r="K202" s="152" t="n">
        <f aca="true">INDIRECT("H" &amp; ROW())</f>
        <v>46101.4978749887</v>
      </c>
      <c r="L202" s="128" t="s">
        <v>774</v>
      </c>
      <c r="M202" s="133"/>
      <c r="N202" s="133"/>
      <c r="O202" s="133"/>
      <c r="P202" s="133"/>
      <c r="Q202" s="133"/>
      <c r="R202" s="133"/>
      <c r="S202" s="133"/>
      <c r="T202" s="133"/>
      <c r="U202" s="134"/>
      <c r="V202" s="133"/>
      <c r="W202" s="135" t="n">
        <f aca="false">I202</f>
        <v>46101.4978749887</v>
      </c>
      <c r="X202" s="136" t="s">
        <v>473</v>
      </c>
      <c r="Y202" s="137" t="n">
        <f aca="false">IF(AND($X202=$X203, $X202&lt;&gt;""), $W203-$W202, 0)</f>
        <v>0.00451388885416667</v>
      </c>
      <c r="Z202" s="141"/>
      <c r="AA202" s="0"/>
    </row>
    <row r="203" customFormat="false" ht="21.75" hidden="false" customHeight="true" outlineLevel="0" collapsed="false">
      <c r="A203" s="118" t="n">
        <v>199</v>
      </c>
      <c r="B203" s="144" t="s">
        <v>25</v>
      </c>
      <c r="C203" s="145" t="s">
        <v>752</v>
      </c>
      <c r="D203" s="146" t="s">
        <v>186</v>
      </c>
      <c r="E203" s="147" t="s">
        <v>656</v>
      </c>
      <c r="F203" s="147" t="s">
        <v>636</v>
      </c>
      <c r="G203" s="148" t="n">
        <v>1000</v>
      </c>
      <c r="H203" s="149" t="n">
        <f aca="true">INDIRECT("I" &amp; ROW())</f>
        <v>46101.5023888776</v>
      </c>
      <c r="I203" s="150" t="n">
        <f aca="true">INDIRECT("I" &amp; ROW()-1) + J203 * ((G202/1000) * $M$5)</f>
        <v>46101.5023888776</v>
      </c>
      <c r="J203" s="151" t="n">
        <v>6.5</v>
      </c>
      <c r="K203" s="152" t="n">
        <f aca="true">INDIRECT("H" &amp; ROW())</f>
        <v>46101.5023888776</v>
      </c>
      <c r="L203" s="128" t="s">
        <v>775</v>
      </c>
      <c r="M203" s="133"/>
      <c r="N203" s="133"/>
      <c r="O203" s="133"/>
      <c r="P203" s="133"/>
      <c r="Q203" s="133"/>
      <c r="R203" s="133"/>
      <c r="S203" s="133"/>
      <c r="T203" s="133"/>
      <c r="U203" s="134"/>
      <c r="V203" s="133"/>
      <c r="W203" s="135" t="n">
        <f aca="false">I203</f>
        <v>46101.5023888776</v>
      </c>
      <c r="X203" s="136" t="s">
        <v>473</v>
      </c>
      <c r="Y203" s="137" t="n">
        <f aca="false">IF(AND($X203=$X204, $X203&lt;&gt;""), $W204-$W203, 0)</f>
        <v>0.00451388885416667</v>
      </c>
      <c r="Z203" s="141"/>
      <c r="AA203" s="0"/>
    </row>
    <row r="204" customFormat="false" ht="21.75" hidden="false" customHeight="true" outlineLevel="0" collapsed="false">
      <c r="A204" s="118" t="n">
        <v>200</v>
      </c>
      <c r="B204" s="144" t="s">
        <v>25</v>
      </c>
      <c r="C204" s="145" t="s">
        <v>752</v>
      </c>
      <c r="D204" s="146" t="s">
        <v>186</v>
      </c>
      <c r="E204" s="147" t="s">
        <v>656</v>
      </c>
      <c r="F204" s="147" t="s">
        <v>634</v>
      </c>
      <c r="G204" s="148" t="n">
        <v>1000</v>
      </c>
      <c r="H204" s="149" t="n">
        <f aca="true">INDIRECT("I" &amp; ROW())</f>
        <v>46101.5069027664</v>
      </c>
      <c r="I204" s="150" t="n">
        <f aca="true">INDIRECT("I" &amp; ROW()-1) + J204 * ((G203/1000) * $M$5)</f>
        <v>46101.5069027664</v>
      </c>
      <c r="J204" s="151" t="n">
        <v>6.5</v>
      </c>
      <c r="K204" s="152" t="n">
        <f aca="true">INDIRECT("H" &amp; ROW())</f>
        <v>46101.5069027664</v>
      </c>
      <c r="L204" s="128" t="s">
        <v>776</v>
      </c>
      <c r="M204" s="133"/>
      <c r="N204" s="133"/>
      <c r="O204" s="133"/>
      <c r="P204" s="133"/>
      <c r="Q204" s="133"/>
      <c r="R204" s="133"/>
      <c r="S204" s="133"/>
      <c r="T204" s="133"/>
      <c r="U204" s="134"/>
      <c r="V204" s="133"/>
      <c r="W204" s="135" t="n">
        <f aca="false">I204</f>
        <v>46101.5069027664</v>
      </c>
      <c r="X204" s="136" t="s">
        <v>473</v>
      </c>
      <c r="Y204" s="137" t="n">
        <f aca="false">IF(AND($X204=$X205, $X204&lt;&gt;""), $W205-$W204, 0)</f>
        <v>0.00451388885416667</v>
      </c>
      <c r="Z204" s="141"/>
      <c r="AA204" s="0"/>
    </row>
    <row r="205" customFormat="false" ht="21.75" hidden="false" customHeight="true" outlineLevel="0" collapsed="false">
      <c r="A205" s="118" t="n">
        <v>201</v>
      </c>
      <c r="B205" s="144" t="s">
        <v>25</v>
      </c>
      <c r="C205" s="145" t="s">
        <v>777</v>
      </c>
      <c r="D205" s="146" t="s">
        <v>186</v>
      </c>
      <c r="E205" s="147" t="s">
        <v>656</v>
      </c>
      <c r="F205" s="147" t="s">
        <v>632</v>
      </c>
      <c r="G205" s="148" t="n">
        <v>1000</v>
      </c>
      <c r="H205" s="149" t="n">
        <f aca="true">INDIRECT("I" &amp; ROW())</f>
        <v>46101.5114166553</v>
      </c>
      <c r="I205" s="150" t="n">
        <f aca="true">INDIRECT("I" &amp; ROW()-1) + J205 * ((G204/1000) * $M$5)</f>
        <v>46101.5114166553</v>
      </c>
      <c r="J205" s="151" t="n">
        <v>6.5</v>
      </c>
      <c r="K205" s="152" t="n">
        <f aca="true">INDIRECT("H" &amp; ROW())</f>
        <v>46101.5114166553</v>
      </c>
      <c r="L205" s="128" t="s">
        <v>778</v>
      </c>
      <c r="M205" s="133"/>
      <c r="N205" s="133"/>
      <c r="O205" s="133"/>
      <c r="P205" s="133"/>
      <c r="Q205" s="133"/>
      <c r="R205" s="133"/>
      <c r="S205" s="133"/>
      <c r="T205" s="133"/>
      <c r="U205" s="134"/>
      <c r="V205" s="133"/>
      <c r="W205" s="135" t="n">
        <f aca="false">I205</f>
        <v>46101.5114166553</v>
      </c>
      <c r="X205" s="136" t="s">
        <v>473</v>
      </c>
      <c r="Y205" s="137" t="n">
        <f aca="false">IF(AND($X205=$X206, $X205&lt;&gt;""), $W206-$W205, 0)</f>
        <v>0.00451388885416667</v>
      </c>
      <c r="Z205" s="141"/>
      <c r="AA205" s="0"/>
    </row>
    <row r="206" customFormat="false" ht="21.75" hidden="false" customHeight="true" outlineLevel="0" collapsed="false">
      <c r="A206" s="118" t="n">
        <v>202</v>
      </c>
      <c r="B206" s="144" t="s">
        <v>25</v>
      </c>
      <c r="C206" s="145" t="s">
        <v>779</v>
      </c>
      <c r="D206" s="146" t="s">
        <v>186</v>
      </c>
      <c r="E206" s="147" t="s">
        <v>656</v>
      </c>
      <c r="F206" s="147" t="s">
        <v>630</v>
      </c>
      <c r="G206" s="148" t="n">
        <v>1000</v>
      </c>
      <c r="H206" s="149" t="n">
        <f aca="true">INDIRECT("I" &amp; ROW())</f>
        <v>46101.5159305441</v>
      </c>
      <c r="I206" s="150" t="n">
        <f aca="true">INDIRECT("I" &amp; ROW()-1) + J206 * ((G205/1000) * $M$5)</f>
        <v>46101.5159305441</v>
      </c>
      <c r="J206" s="151" t="n">
        <v>6.5</v>
      </c>
      <c r="K206" s="152" t="n">
        <f aca="true">INDIRECT("H" &amp; ROW())</f>
        <v>46101.5159305441</v>
      </c>
      <c r="L206" s="128" t="s">
        <v>780</v>
      </c>
      <c r="M206" s="133"/>
      <c r="N206" s="133"/>
      <c r="O206" s="133"/>
      <c r="P206" s="133"/>
      <c r="Q206" s="133"/>
      <c r="R206" s="133"/>
      <c r="S206" s="133"/>
      <c r="T206" s="133"/>
      <c r="U206" s="134"/>
      <c r="V206" s="133"/>
      <c r="W206" s="135" t="n">
        <f aca="false">I206</f>
        <v>46101.5159305441</v>
      </c>
      <c r="X206" s="136" t="s">
        <v>473</v>
      </c>
      <c r="Y206" s="137" t="n">
        <f aca="false">IF(AND($X206=$X207, $X206&lt;&gt;""), $W207-$W206, 0)</f>
        <v>0.00451388885416667</v>
      </c>
      <c r="Z206" s="141"/>
      <c r="AA206" s="0"/>
    </row>
    <row r="207" customFormat="false" ht="21.75" hidden="false" customHeight="true" outlineLevel="0" collapsed="false">
      <c r="A207" s="118" t="n">
        <v>203</v>
      </c>
      <c r="B207" s="144" t="s">
        <v>25</v>
      </c>
      <c r="C207" s="145" t="s">
        <v>779</v>
      </c>
      <c r="D207" s="146" t="s">
        <v>186</v>
      </c>
      <c r="E207" s="147" t="s">
        <v>656</v>
      </c>
      <c r="F207" s="147" t="s">
        <v>628</v>
      </c>
      <c r="G207" s="148" t="n">
        <v>1000</v>
      </c>
      <c r="H207" s="149" t="n">
        <f aca="true">INDIRECT("I" &amp; ROW())</f>
        <v>46101.520444433</v>
      </c>
      <c r="I207" s="150" t="n">
        <f aca="true">INDIRECT("I" &amp; ROW()-1) + J207 * ((G206/1000) * $M$5)</f>
        <v>46101.520444433</v>
      </c>
      <c r="J207" s="151" t="n">
        <v>6.5</v>
      </c>
      <c r="K207" s="152" t="n">
        <f aca="true">INDIRECT("H" &amp; ROW())</f>
        <v>46101.520444433</v>
      </c>
      <c r="L207" s="128" t="s">
        <v>781</v>
      </c>
      <c r="M207" s="133"/>
      <c r="N207" s="133"/>
      <c r="O207" s="133"/>
      <c r="P207" s="133"/>
      <c r="Q207" s="133"/>
      <c r="R207" s="133"/>
      <c r="S207" s="133"/>
      <c r="T207" s="133"/>
      <c r="U207" s="134"/>
      <c r="V207" s="133"/>
      <c r="W207" s="135" t="n">
        <f aca="false">I207</f>
        <v>46101.520444433</v>
      </c>
      <c r="X207" s="136" t="s">
        <v>473</v>
      </c>
      <c r="Y207" s="137" t="n">
        <f aca="false">IF(AND($X207=$X208, $X207&lt;&gt;""), $W208-$W207, 0)</f>
        <v>0.00451388885416667</v>
      </c>
      <c r="Z207" s="141"/>
      <c r="AA207" s="0"/>
    </row>
    <row r="208" customFormat="false" ht="21.75" hidden="false" customHeight="true" outlineLevel="0" collapsed="false">
      <c r="A208" s="118" t="n">
        <v>204</v>
      </c>
      <c r="B208" s="144" t="s">
        <v>25</v>
      </c>
      <c r="C208" s="145" t="s">
        <v>779</v>
      </c>
      <c r="D208" s="146" t="s">
        <v>186</v>
      </c>
      <c r="E208" s="147" t="s">
        <v>656</v>
      </c>
      <c r="F208" s="147" t="s">
        <v>626</v>
      </c>
      <c r="G208" s="148" t="n">
        <v>1000</v>
      </c>
      <c r="H208" s="149" t="n">
        <f aca="true">INDIRECT("I" &amp; ROW())</f>
        <v>46101.5249583219</v>
      </c>
      <c r="I208" s="150" t="n">
        <f aca="true">INDIRECT("I" &amp; ROW()-1) + J208 * ((G207/1000) * $M$5)</f>
        <v>46101.5249583219</v>
      </c>
      <c r="J208" s="151" t="n">
        <v>6.5</v>
      </c>
      <c r="K208" s="152" t="n">
        <f aca="true">INDIRECT("H" &amp; ROW())</f>
        <v>46101.5249583219</v>
      </c>
      <c r="L208" s="128" t="s">
        <v>782</v>
      </c>
      <c r="M208" s="133"/>
      <c r="N208" s="133"/>
      <c r="O208" s="133"/>
      <c r="P208" s="133"/>
      <c r="Q208" s="133"/>
      <c r="R208" s="133"/>
      <c r="S208" s="133"/>
      <c r="T208" s="133"/>
      <c r="U208" s="134"/>
      <c r="V208" s="133"/>
      <c r="W208" s="135" t="n">
        <f aca="false">I208</f>
        <v>46101.5249583219</v>
      </c>
      <c r="X208" s="136" t="s">
        <v>473</v>
      </c>
      <c r="Y208" s="137" t="n">
        <f aca="false">IF(AND($X208=$X209, $X208&lt;&gt;""), $W209-$W208, 0)</f>
        <v>0.00451388885416667</v>
      </c>
      <c r="Z208" s="141"/>
      <c r="AA208" s="0"/>
    </row>
    <row r="209" customFormat="false" ht="21.75" hidden="false" customHeight="true" outlineLevel="0" collapsed="false">
      <c r="A209" s="118" t="n">
        <v>205</v>
      </c>
      <c r="B209" s="144" t="s">
        <v>25</v>
      </c>
      <c r="C209" s="145" t="s">
        <v>783</v>
      </c>
      <c r="D209" s="146" t="s">
        <v>186</v>
      </c>
      <c r="E209" s="147" t="s">
        <v>656</v>
      </c>
      <c r="F209" s="147" t="s">
        <v>624</v>
      </c>
      <c r="G209" s="148" t="n">
        <v>1100</v>
      </c>
      <c r="H209" s="149" t="n">
        <f aca="true">INDIRECT("I" &amp; ROW())</f>
        <v>46101.5294722107</v>
      </c>
      <c r="I209" s="150" t="n">
        <f aca="true">INDIRECT("I" &amp; ROW()-1) + J209 * ((G208/1000) * $M$5)</f>
        <v>46101.5294722107</v>
      </c>
      <c r="J209" s="151" t="n">
        <v>6.5</v>
      </c>
      <c r="K209" s="152" t="n">
        <f aca="true">INDIRECT("H" &amp; ROW())</f>
        <v>46101.5294722107</v>
      </c>
      <c r="L209" s="128" t="s">
        <v>784</v>
      </c>
      <c r="M209" s="133"/>
      <c r="N209" s="133"/>
      <c r="O209" s="133"/>
      <c r="P209" s="133"/>
      <c r="Q209" s="133"/>
      <c r="R209" s="133"/>
      <c r="S209" s="133"/>
      <c r="T209" s="133"/>
      <c r="U209" s="134"/>
      <c r="V209" s="133"/>
      <c r="W209" s="135" t="n">
        <f aca="false">I209</f>
        <v>46101.5294722107</v>
      </c>
      <c r="X209" s="136" t="s">
        <v>473</v>
      </c>
      <c r="Y209" s="137" t="n">
        <f aca="false">IF(AND($X209=$X210, $X209&lt;&gt;""), $W210-$W209, 0)</f>
        <v>0.00496527774305556</v>
      </c>
      <c r="Z209" s="141"/>
      <c r="AA209" s="0"/>
    </row>
    <row r="210" customFormat="false" ht="21.75" hidden="false" customHeight="true" outlineLevel="0" collapsed="false">
      <c r="A210" s="118" t="n">
        <v>206</v>
      </c>
      <c r="B210" s="144" t="s">
        <v>25</v>
      </c>
      <c r="C210" s="145" t="s">
        <v>783</v>
      </c>
      <c r="D210" s="146" t="s">
        <v>186</v>
      </c>
      <c r="E210" s="147" t="s">
        <v>785</v>
      </c>
      <c r="F210" s="147" t="s">
        <v>786</v>
      </c>
      <c r="G210" s="148" t="n">
        <v>1100</v>
      </c>
      <c r="H210" s="149" t="n">
        <f aca="true">INDIRECT("I" &amp; ROW())</f>
        <v>46101.5344374884</v>
      </c>
      <c r="I210" s="150" t="n">
        <f aca="true">INDIRECT("I" &amp; ROW()-1) + J210 * ((G209/1000) * $M$5)</f>
        <v>46101.5344374884</v>
      </c>
      <c r="J210" s="151" t="n">
        <v>6.5</v>
      </c>
      <c r="K210" s="152" t="n">
        <f aca="true">INDIRECT("H" &amp; ROW())</f>
        <v>46101.5344374884</v>
      </c>
      <c r="L210" s="128" t="s">
        <v>787</v>
      </c>
      <c r="M210" s="133"/>
      <c r="N210" s="133"/>
      <c r="O210" s="133"/>
      <c r="P210" s="133"/>
      <c r="Q210" s="133"/>
      <c r="R210" s="133"/>
      <c r="S210" s="133"/>
      <c r="T210" s="133"/>
      <c r="U210" s="134"/>
      <c r="V210" s="133"/>
      <c r="W210" s="135" t="n">
        <f aca="false">I210</f>
        <v>46101.5344374884</v>
      </c>
      <c r="X210" s="136" t="s">
        <v>473</v>
      </c>
      <c r="Y210" s="137" t="n">
        <f aca="false">IF(AND($X210=$X211, $X210&lt;&gt;""), $W211-$W210, 0)</f>
        <v>0.00496527774305556</v>
      </c>
      <c r="Z210" s="141"/>
      <c r="AA210" s="0"/>
    </row>
    <row r="211" customFormat="false" ht="21.75" hidden="false" customHeight="true" outlineLevel="0" collapsed="false">
      <c r="A211" s="118" t="n">
        <v>207</v>
      </c>
      <c r="B211" s="144" t="s">
        <v>25</v>
      </c>
      <c r="C211" s="145" t="s">
        <v>788</v>
      </c>
      <c r="D211" s="146" t="s">
        <v>186</v>
      </c>
      <c r="E211" s="147" t="s">
        <v>789</v>
      </c>
      <c r="F211" s="147" t="s">
        <v>790</v>
      </c>
      <c r="G211" s="148" t="n">
        <v>1000</v>
      </c>
      <c r="H211" s="149" t="n">
        <f aca="true">INDIRECT("I" &amp; ROW())</f>
        <v>46101.5394027662</v>
      </c>
      <c r="I211" s="150" t="n">
        <f aca="true">INDIRECT("I" &amp; ROW()-1) + J211 * ((G210/1000) * $M$5)</f>
        <v>46101.5394027662</v>
      </c>
      <c r="J211" s="151" t="n">
        <v>6.5</v>
      </c>
      <c r="K211" s="152" t="n">
        <f aca="true">INDIRECT("H" &amp; ROW())</f>
        <v>46101.5394027662</v>
      </c>
      <c r="L211" s="128" t="s">
        <v>791</v>
      </c>
      <c r="M211" s="133"/>
      <c r="N211" s="133"/>
      <c r="O211" s="133"/>
      <c r="P211" s="133"/>
      <c r="Q211" s="133"/>
      <c r="R211" s="133"/>
      <c r="S211" s="133"/>
      <c r="T211" s="133"/>
      <c r="U211" s="134"/>
      <c r="V211" s="133"/>
      <c r="W211" s="135" t="n">
        <f aca="false">I211</f>
        <v>46101.5394027662</v>
      </c>
      <c r="X211" s="136" t="s">
        <v>473</v>
      </c>
      <c r="Y211" s="137" t="n">
        <f aca="false">IF(AND($X211=$X212, $X211&lt;&gt;""), $W212-$W211, 0)</f>
        <v>0.00451388885416667</v>
      </c>
      <c r="Z211" s="141"/>
      <c r="AA211" s="0"/>
    </row>
    <row r="212" customFormat="false" ht="21.75" hidden="false" customHeight="true" outlineLevel="0" collapsed="false">
      <c r="A212" s="118" t="n">
        <v>208</v>
      </c>
      <c r="B212" s="144" t="s">
        <v>25</v>
      </c>
      <c r="C212" s="145" t="s">
        <v>788</v>
      </c>
      <c r="D212" s="146" t="s">
        <v>186</v>
      </c>
      <c r="E212" s="147" t="s">
        <v>789</v>
      </c>
      <c r="F212" s="147" t="s">
        <v>732</v>
      </c>
      <c r="G212" s="148" t="n">
        <v>1000</v>
      </c>
      <c r="H212" s="149" t="n">
        <f aca="true">INDIRECT("I" &amp; ROW())</f>
        <v>46101.543916655</v>
      </c>
      <c r="I212" s="150" t="n">
        <f aca="true">INDIRECT("I" &amp; ROW()-1) + J212 * ((G211/1000) * $M$5)</f>
        <v>46101.543916655</v>
      </c>
      <c r="J212" s="151" t="n">
        <v>6.5</v>
      </c>
      <c r="K212" s="152" t="n">
        <f aca="true">INDIRECT("H" &amp; ROW())</f>
        <v>46101.543916655</v>
      </c>
      <c r="L212" s="128" t="s">
        <v>792</v>
      </c>
      <c r="M212" s="133"/>
      <c r="N212" s="133"/>
      <c r="O212" s="133"/>
      <c r="P212" s="133"/>
      <c r="Q212" s="133"/>
      <c r="R212" s="133"/>
      <c r="S212" s="133"/>
      <c r="T212" s="133"/>
      <c r="U212" s="134"/>
      <c r="V212" s="133"/>
      <c r="W212" s="135" t="n">
        <f aca="false">I212</f>
        <v>46101.543916655</v>
      </c>
      <c r="X212" s="136" t="s">
        <v>473</v>
      </c>
      <c r="Y212" s="137" t="n">
        <f aca="false">IF(AND($X212=$X213, $X212&lt;&gt;""), $W213-$W212, 0)</f>
        <v>0.00451388885416667</v>
      </c>
      <c r="Z212" s="141"/>
      <c r="AA212" s="0"/>
    </row>
    <row r="213" customFormat="false" ht="21.75" hidden="false" customHeight="true" outlineLevel="0" collapsed="false">
      <c r="A213" s="118" t="n">
        <v>209</v>
      </c>
      <c r="B213" s="144" t="s">
        <v>25</v>
      </c>
      <c r="C213" s="145" t="s">
        <v>793</v>
      </c>
      <c r="D213" s="146" t="s">
        <v>186</v>
      </c>
      <c r="E213" s="147" t="s">
        <v>789</v>
      </c>
      <c r="F213" s="147" t="s">
        <v>730</v>
      </c>
      <c r="G213" s="148" t="n">
        <v>1000</v>
      </c>
      <c r="H213" s="149" t="n">
        <f aca="true">INDIRECT("I" &amp; ROW())</f>
        <v>46101.5484305439</v>
      </c>
      <c r="I213" s="150" t="n">
        <f aca="true">INDIRECT("I" &amp; ROW()-1) + J213 * ((G212/1000) * $M$5)</f>
        <v>46101.5484305439</v>
      </c>
      <c r="J213" s="151" t="n">
        <v>6.5</v>
      </c>
      <c r="K213" s="152" t="n">
        <f aca="true">INDIRECT("H" &amp; ROW())</f>
        <v>46101.5484305439</v>
      </c>
      <c r="L213" s="128" t="s">
        <v>794</v>
      </c>
      <c r="M213" s="133"/>
      <c r="N213" s="133"/>
      <c r="O213" s="133"/>
      <c r="P213" s="133"/>
      <c r="Q213" s="133"/>
      <c r="R213" s="133"/>
      <c r="S213" s="133"/>
      <c r="T213" s="133"/>
      <c r="U213" s="134"/>
      <c r="V213" s="133"/>
      <c r="W213" s="135" t="n">
        <f aca="false">I213</f>
        <v>46101.5484305439</v>
      </c>
      <c r="X213" s="136" t="s">
        <v>473</v>
      </c>
      <c r="Y213" s="137" t="n">
        <f aca="false">IF(AND($X213=$X214, $X213&lt;&gt;""), $W214-$W213, 0)</f>
        <v>0.00451388885416667</v>
      </c>
      <c r="Z213" s="141"/>
      <c r="AA213" s="0"/>
    </row>
    <row r="214" customFormat="false" ht="21.75" hidden="false" customHeight="true" outlineLevel="0" collapsed="false">
      <c r="A214" s="118" t="n">
        <v>210</v>
      </c>
      <c r="B214" s="144" t="s">
        <v>25</v>
      </c>
      <c r="C214" s="145" t="s">
        <v>795</v>
      </c>
      <c r="D214" s="146" t="s">
        <v>186</v>
      </c>
      <c r="E214" s="147" t="s">
        <v>789</v>
      </c>
      <c r="F214" s="147" t="s">
        <v>796</v>
      </c>
      <c r="G214" s="148" t="n">
        <v>1000</v>
      </c>
      <c r="H214" s="149" t="n">
        <f aca="true">INDIRECT("I" &amp; ROW())</f>
        <v>46101.5529444328</v>
      </c>
      <c r="I214" s="150" t="n">
        <f aca="true">INDIRECT("I" &amp; ROW()-1) + J214 * ((G213/1000) * $M$5)</f>
        <v>46101.5529444328</v>
      </c>
      <c r="J214" s="151" t="n">
        <v>6.5</v>
      </c>
      <c r="K214" s="152" t="n">
        <f aca="true">INDIRECT("H" &amp; ROW())</f>
        <v>46101.5529444328</v>
      </c>
      <c r="L214" s="128" t="s">
        <v>797</v>
      </c>
      <c r="M214" s="133"/>
      <c r="N214" s="133"/>
      <c r="O214" s="133"/>
      <c r="P214" s="133"/>
      <c r="Q214" s="133"/>
      <c r="R214" s="133"/>
      <c r="S214" s="133"/>
      <c r="T214" s="133"/>
      <c r="U214" s="134"/>
      <c r="V214" s="133"/>
      <c r="W214" s="135" t="n">
        <f aca="false">I214</f>
        <v>46101.5529444328</v>
      </c>
      <c r="X214" s="136" t="s">
        <v>473</v>
      </c>
      <c r="Y214" s="137" t="n">
        <f aca="false">IF(AND($X214=$X215, $X214&lt;&gt;""), $W215-$W214, 0)</f>
        <v>0.00451388885416667</v>
      </c>
      <c r="Z214" s="141"/>
      <c r="AA214" s="0"/>
    </row>
    <row r="215" customFormat="false" ht="21.75" hidden="false" customHeight="true" outlineLevel="0" collapsed="false">
      <c r="A215" s="118" t="n">
        <v>211</v>
      </c>
      <c r="B215" s="144" t="s">
        <v>25</v>
      </c>
      <c r="C215" s="145" t="s">
        <v>795</v>
      </c>
      <c r="D215" s="146" t="s">
        <v>186</v>
      </c>
      <c r="E215" s="147" t="s">
        <v>789</v>
      </c>
      <c r="F215" s="147" t="s">
        <v>726</v>
      </c>
      <c r="G215" s="148" t="n">
        <v>1000</v>
      </c>
      <c r="H215" s="149" t="n">
        <f aca="true">INDIRECT("I" &amp; ROW())</f>
        <v>46101.5574583216</v>
      </c>
      <c r="I215" s="150" t="n">
        <f aca="true">INDIRECT("I" &amp; ROW()-1) + J215 * ((G214/1000) * $M$5)</f>
        <v>46101.5574583216</v>
      </c>
      <c r="J215" s="151" t="n">
        <v>6.5</v>
      </c>
      <c r="K215" s="152" t="n">
        <f aca="true">INDIRECT("H" &amp; ROW())</f>
        <v>46101.5574583216</v>
      </c>
      <c r="L215" s="128" t="s">
        <v>798</v>
      </c>
      <c r="M215" s="133"/>
      <c r="N215" s="133"/>
      <c r="O215" s="133"/>
      <c r="P215" s="133"/>
      <c r="Q215" s="133"/>
      <c r="R215" s="133"/>
      <c r="S215" s="133"/>
      <c r="T215" s="133"/>
      <c r="U215" s="134"/>
      <c r="V215" s="133"/>
      <c r="W215" s="135" t="n">
        <f aca="false">I215</f>
        <v>46101.5574583216</v>
      </c>
      <c r="X215" s="136" t="s">
        <v>473</v>
      </c>
      <c r="Y215" s="137" t="n">
        <f aca="false">IF(AND($X215=$X216, $X215&lt;&gt;""), $W216-$W215, 0)</f>
        <v>0.00451388885416667</v>
      </c>
      <c r="Z215" s="141"/>
      <c r="AA215" s="0"/>
    </row>
    <row r="216" customFormat="false" ht="21.75" hidden="false" customHeight="true" outlineLevel="0" collapsed="false">
      <c r="A216" s="118" t="n">
        <v>212</v>
      </c>
      <c r="B216" s="144" t="s">
        <v>25</v>
      </c>
      <c r="C216" s="145" t="s">
        <v>799</v>
      </c>
      <c r="D216" s="146" t="s">
        <v>186</v>
      </c>
      <c r="E216" s="147" t="s">
        <v>789</v>
      </c>
      <c r="F216" s="147" t="s">
        <v>800</v>
      </c>
      <c r="G216" s="148" t="n">
        <v>1000</v>
      </c>
      <c r="H216" s="149" t="n">
        <f aca="true">INDIRECT("I" &amp; ROW())</f>
        <v>46101.5619722105</v>
      </c>
      <c r="I216" s="150" t="n">
        <f aca="true">INDIRECT("I" &amp; ROW()-1) + J216 * ((G215/1000) * $M$5)</f>
        <v>46101.5619722105</v>
      </c>
      <c r="J216" s="151" t="n">
        <v>6.5</v>
      </c>
      <c r="K216" s="152" t="n">
        <f aca="true">INDIRECT("H" &amp; ROW())</f>
        <v>46101.5619722105</v>
      </c>
      <c r="L216" s="128" t="s">
        <v>801</v>
      </c>
      <c r="M216" s="133"/>
      <c r="N216" s="133"/>
      <c r="O216" s="133"/>
      <c r="P216" s="133"/>
      <c r="Q216" s="133"/>
      <c r="R216" s="133"/>
      <c r="S216" s="133"/>
      <c r="T216" s="133"/>
      <c r="U216" s="134"/>
      <c r="V216" s="133"/>
      <c r="W216" s="135" t="n">
        <f aca="false">I216</f>
        <v>46101.5619722105</v>
      </c>
      <c r="X216" s="136" t="s">
        <v>473</v>
      </c>
      <c r="Y216" s="137" t="n">
        <f aca="false">IF(AND($X216=$X217, $X216&lt;&gt;""), $W217-$W216, 0)</f>
        <v>0</v>
      </c>
      <c r="Z216" s="141"/>
      <c r="AA216" s="0"/>
    </row>
    <row r="217" customFormat="false" ht="21.75" hidden="false" customHeight="true" outlineLevel="0" collapsed="false">
      <c r="A217" s="118" t="n">
        <v>213</v>
      </c>
      <c r="B217" s="144" t="s">
        <v>25</v>
      </c>
      <c r="C217" s="145" t="s">
        <v>799</v>
      </c>
      <c r="D217" s="146" t="s">
        <v>186</v>
      </c>
      <c r="E217" s="147" t="s">
        <v>789</v>
      </c>
      <c r="F217" s="147" t="s">
        <v>802</v>
      </c>
      <c r="G217" s="148" t="n">
        <v>1000</v>
      </c>
      <c r="H217" s="149" t="n">
        <f aca="true">INDIRECT("I" &amp; ROW())</f>
        <v>46101.5664860993</v>
      </c>
      <c r="I217" s="150" t="n">
        <f aca="true">INDIRECT("I" &amp; ROW()-1) + J217 * ((G216/1000) * $M$5)</f>
        <v>46101.5664860993</v>
      </c>
      <c r="J217" s="151" t="n">
        <v>6.5</v>
      </c>
      <c r="K217" s="152" t="n">
        <f aca="true">INDIRECT("H" &amp; ROW())</f>
        <v>46101.5664860993</v>
      </c>
      <c r="L217" s="128" t="s">
        <v>803</v>
      </c>
      <c r="M217" s="133"/>
      <c r="N217" s="133"/>
      <c r="O217" s="133"/>
      <c r="P217" s="133"/>
      <c r="Q217" s="133"/>
      <c r="R217" s="133"/>
      <c r="S217" s="133"/>
      <c r="T217" s="133"/>
      <c r="U217" s="134"/>
      <c r="V217" s="133"/>
      <c r="W217" s="135" t="n">
        <f aca="false">I217</f>
        <v>46101.5664860993</v>
      </c>
      <c r="X217" s="136" t="s">
        <v>174</v>
      </c>
      <c r="Y217" s="137" t="n">
        <f aca="false">IF(AND($X217=$X218, $X217&lt;&gt;""), $W218-$W217, 0)</f>
        <v>0.00451388885416667</v>
      </c>
      <c r="Z217" s="137" t="e">
        <f aca="false">SUM(Y217:Y362)</f>
        <v>#REF!</v>
      </c>
      <c r="AA217" s="0"/>
    </row>
    <row r="218" customFormat="false" ht="21.75" hidden="false" customHeight="true" outlineLevel="0" collapsed="false">
      <c r="A218" s="118" t="n">
        <v>214</v>
      </c>
      <c r="B218" s="144" t="s">
        <v>25</v>
      </c>
      <c r="C218" s="145" t="s">
        <v>804</v>
      </c>
      <c r="D218" s="146" t="s">
        <v>186</v>
      </c>
      <c r="E218" s="147" t="s">
        <v>789</v>
      </c>
      <c r="F218" s="147" t="s">
        <v>805</v>
      </c>
      <c r="G218" s="148" t="n">
        <v>1000</v>
      </c>
      <c r="H218" s="149" t="n">
        <f aca="true">INDIRECT("I" &amp; ROW())</f>
        <v>46101.5709999882</v>
      </c>
      <c r="I218" s="150" t="n">
        <f aca="true">INDIRECT("I" &amp; ROW()-1) + J218 * ((G217/1000) * $M$5)</f>
        <v>46101.5709999882</v>
      </c>
      <c r="J218" s="151" t="n">
        <v>6.5</v>
      </c>
      <c r="K218" s="152" t="n">
        <f aca="true">INDIRECT("H" &amp; ROW())</f>
        <v>46101.5709999882</v>
      </c>
      <c r="L218" s="128" t="s">
        <v>806</v>
      </c>
      <c r="M218" s="133"/>
      <c r="N218" s="133"/>
      <c r="O218" s="133"/>
      <c r="P218" s="133"/>
      <c r="Q218" s="133"/>
      <c r="R218" s="133"/>
      <c r="S218" s="133"/>
      <c r="T218" s="133"/>
      <c r="U218" s="134"/>
      <c r="V218" s="133"/>
      <c r="W218" s="135" t="n">
        <f aca="false">I218</f>
        <v>46101.5709999882</v>
      </c>
      <c r="X218" s="136" t="s">
        <v>174</v>
      </c>
      <c r="Y218" s="137" t="n">
        <f aca="false">IF(AND($X218=$X219, $X218&lt;&gt;""), $W219-$W218, 0)</f>
        <v>0.00451388885416667</v>
      </c>
      <c r="Z218" s="141"/>
      <c r="AA218" s="0"/>
    </row>
    <row r="219" customFormat="false" ht="21.75" hidden="false" customHeight="true" outlineLevel="0" collapsed="false">
      <c r="A219" s="118" t="n">
        <v>215</v>
      </c>
      <c r="B219" s="144" t="s">
        <v>25</v>
      </c>
      <c r="C219" s="145" t="s">
        <v>804</v>
      </c>
      <c r="D219" s="146" t="s">
        <v>186</v>
      </c>
      <c r="E219" s="147" t="s">
        <v>789</v>
      </c>
      <c r="F219" s="147" t="s">
        <v>715</v>
      </c>
      <c r="G219" s="148" t="n">
        <v>1000</v>
      </c>
      <c r="H219" s="149" t="n">
        <f aca="true">INDIRECT("I" &amp; ROW())</f>
        <v>46101.575513877</v>
      </c>
      <c r="I219" s="150" t="n">
        <f aca="true">INDIRECT("I" &amp; ROW()-1) + J219 * ((G218/1000) * $M$5)</f>
        <v>46101.575513877</v>
      </c>
      <c r="J219" s="151" t="n">
        <v>6.5</v>
      </c>
      <c r="K219" s="152" t="n">
        <f aca="true">INDIRECT("H" &amp; ROW())</f>
        <v>46101.575513877</v>
      </c>
      <c r="L219" s="128" t="s">
        <v>807</v>
      </c>
      <c r="M219" s="133"/>
      <c r="N219" s="133"/>
      <c r="O219" s="133"/>
      <c r="P219" s="133"/>
      <c r="Q219" s="133"/>
      <c r="R219" s="133"/>
      <c r="S219" s="133"/>
      <c r="T219" s="133"/>
      <c r="U219" s="134"/>
      <c r="V219" s="133"/>
      <c r="W219" s="135" t="n">
        <f aca="false">I219</f>
        <v>46101.575513877</v>
      </c>
      <c r="X219" s="136" t="s">
        <v>174</v>
      </c>
      <c r="Y219" s="137" t="n">
        <f aca="false">IF(AND($X219=$X220, $X219&lt;&gt;""), $W220-$W219, 0)</f>
        <v>0.00451388885416667</v>
      </c>
      <c r="Z219" s="141"/>
      <c r="AA219" s="0"/>
    </row>
    <row r="220" customFormat="false" ht="21.75" hidden="false" customHeight="true" outlineLevel="0" collapsed="false">
      <c r="A220" s="118" t="n">
        <v>216</v>
      </c>
      <c r="B220" s="144" t="s">
        <v>25</v>
      </c>
      <c r="C220" s="145" t="s">
        <v>804</v>
      </c>
      <c r="D220" s="146" t="s">
        <v>186</v>
      </c>
      <c r="E220" s="147" t="s">
        <v>789</v>
      </c>
      <c r="F220" s="147" t="s">
        <v>713</v>
      </c>
      <c r="G220" s="148" t="n">
        <v>1000</v>
      </c>
      <c r="H220" s="149" t="n">
        <f aca="true">INDIRECT("I" &amp; ROW())</f>
        <v>46101.5800277659</v>
      </c>
      <c r="I220" s="150" t="n">
        <f aca="true">INDIRECT("I" &amp; ROW()-1) + J220 * ((G219/1000) * $M$5)</f>
        <v>46101.5800277659</v>
      </c>
      <c r="J220" s="151" t="n">
        <v>6.5</v>
      </c>
      <c r="K220" s="152" t="n">
        <f aca="true">INDIRECT("H" &amp; ROW())</f>
        <v>46101.5800277659</v>
      </c>
      <c r="L220" s="128" t="s">
        <v>808</v>
      </c>
      <c r="M220" s="133"/>
      <c r="N220" s="133"/>
      <c r="O220" s="133"/>
      <c r="P220" s="133"/>
      <c r="Q220" s="133"/>
      <c r="R220" s="133"/>
      <c r="S220" s="133"/>
      <c r="T220" s="133"/>
      <c r="U220" s="134"/>
      <c r="V220" s="133"/>
      <c r="W220" s="135" t="n">
        <f aca="false">I220</f>
        <v>46101.5800277659</v>
      </c>
      <c r="X220" s="136" t="s">
        <v>174</v>
      </c>
      <c r="Y220" s="137" t="n">
        <f aca="false">IF(AND($X220=$X221, $X220&lt;&gt;""), $W221-$W220, 0)</f>
        <v>0.00451388885416667</v>
      </c>
      <c r="Z220" s="141"/>
      <c r="AA220" s="0"/>
    </row>
    <row r="221" customFormat="false" ht="21.75" hidden="false" customHeight="true" outlineLevel="0" collapsed="false">
      <c r="A221" s="118" t="n">
        <v>217</v>
      </c>
      <c r="B221" s="144" t="s">
        <v>25</v>
      </c>
      <c r="C221" s="145" t="s">
        <v>804</v>
      </c>
      <c r="D221" s="146" t="s">
        <v>186</v>
      </c>
      <c r="E221" s="147" t="s">
        <v>789</v>
      </c>
      <c r="F221" s="147" t="s">
        <v>711</v>
      </c>
      <c r="G221" s="148" t="n">
        <v>1000</v>
      </c>
      <c r="H221" s="149" t="n">
        <f aca="true">INDIRECT("I" &amp; ROW())</f>
        <v>46101.5845416547</v>
      </c>
      <c r="I221" s="150" t="n">
        <f aca="true">INDIRECT("I" &amp; ROW()-1) + J221 * ((G220/1000) * $M$5)</f>
        <v>46101.5845416547</v>
      </c>
      <c r="J221" s="151" t="n">
        <v>6.5</v>
      </c>
      <c r="K221" s="152" t="n">
        <f aca="true">INDIRECT("H" &amp; ROW())</f>
        <v>46101.5845416547</v>
      </c>
      <c r="L221" s="128" t="s">
        <v>809</v>
      </c>
      <c r="M221" s="133"/>
      <c r="N221" s="133"/>
      <c r="O221" s="133"/>
      <c r="P221" s="133"/>
      <c r="Q221" s="133"/>
      <c r="R221" s="133"/>
      <c r="S221" s="133"/>
      <c r="T221" s="133"/>
      <c r="U221" s="134"/>
      <c r="V221" s="133"/>
      <c r="W221" s="135" t="n">
        <f aca="false">I221</f>
        <v>46101.5845416547</v>
      </c>
      <c r="X221" s="136" t="s">
        <v>174</v>
      </c>
      <c r="Y221" s="137" t="n">
        <f aca="false">IF(AND($X221=$X222, $X221&lt;&gt;""), $W222-$W221, 0)</f>
        <v>0.00451388885416667</v>
      </c>
      <c r="Z221" s="141"/>
      <c r="AA221" s="0"/>
    </row>
    <row r="222" customFormat="false" ht="21.75" hidden="false" customHeight="true" outlineLevel="0" collapsed="false">
      <c r="A222" s="118" t="n">
        <v>218</v>
      </c>
      <c r="B222" s="144" t="s">
        <v>25</v>
      </c>
      <c r="C222" s="145" t="s">
        <v>804</v>
      </c>
      <c r="D222" s="146" t="s">
        <v>186</v>
      </c>
      <c r="E222" s="147" t="s">
        <v>789</v>
      </c>
      <c r="F222" s="147" t="s">
        <v>709</v>
      </c>
      <c r="G222" s="148" t="n">
        <v>1000</v>
      </c>
      <c r="H222" s="149" t="n">
        <f aca="true">INDIRECT("I" &amp; ROW())</f>
        <v>46101.5890555436</v>
      </c>
      <c r="I222" s="150" t="n">
        <f aca="true">INDIRECT("I" &amp; ROW()-1) + J222 * ((G221/1000) * $M$5)</f>
        <v>46101.5890555436</v>
      </c>
      <c r="J222" s="151" t="n">
        <v>6.5</v>
      </c>
      <c r="K222" s="152" t="n">
        <f aca="true">INDIRECT("H" &amp; ROW())</f>
        <v>46101.5890555436</v>
      </c>
      <c r="L222" s="128" t="s">
        <v>810</v>
      </c>
      <c r="M222" s="133"/>
      <c r="N222" s="133"/>
      <c r="O222" s="133"/>
      <c r="P222" s="133"/>
      <c r="Q222" s="133"/>
      <c r="R222" s="133"/>
      <c r="S222" s="133"/>
      <c r="T222" s="133"/>
      <c r="U222" s="134"/>
      <c r="V222" s="133"/>
      <c r="W222" s="135" t="n">
        <f aca="false">I222</f>
        <v>46101.5890555436</v>
      </c>
      <c r="X222" s="136" t="s">
        <v>174</v>
      </c>
      <c r="Y222" s="137" t="n">
        <f aca="false">IF(AND($X222=$X223, $X222&lt;&gt;""), $W223-$W222, 0)</f>
        <v>0.00451388885416667</v>
      </c>
      <c r="Z222" s="141"/>
      <c r="AA222" s="0"/>
    </row>
    <row r="223" customFormat="false" ht="21.75" hidden="false" customHeight="true" outlineLevel="0" collapsed="false">
      <c r="A223" s="118" t="n">
        <v>219</v>
      </c>
      <c r="B223" s="144" t="s">
        <v>25</v>
      </c>
      <c r="C223" s="145" t="s">
        <v>804</v>
      </c>
      <c r="D223" s="146" t="s">
        <v>186</v>
      </c>
      <c r="E223" s="147" t="s">
        <v>789</v>
      </c>
      <c r="F223" s="147" t="s">
        <v>707</v>
      </c>
      <c r="G223" s="148" t="n">
        <v>1000</v>
      </c>
      <c r="H223" s="149" t="n">
        <f aca="true">INDIRECT("I" &amp; ROW())</f>
        <v>46101.5935694324</v>
      </c>
      <c r="I223" s="150" t="n">
        <f aca="true">INDIRECT("I" &amp; ROW()-1) + J223 * ((G222/1000) * $M$5)</f>
        <v>46101.5935694324</v>
      </c>
      <c r="J223" s="151" t="n">
        <v>6.5</v>
      </c>
      <c r="K223" s="152" t="n">
        <f aca="true">INDIRECT("H" &amp; ROW())</f>
        <v>46101.5935694324</v>
      </c>
      <c r="L223" s="128" t="s">
        <v>811</v>
      </c>
      <c r="M223" s="133"/>
      <c r="N223" s="133"/>
      <c r="O223" s="133"/>
      <c r="P223" s="133"/>
      <c r="Q223" s="133"/>
      <c r="R223" s="133"/>
      <c r="S223" s="133"/>
      <c r="T223" s="133"/>
      <c r="U223" s="134"/>
      <c r="V223" s="133"/>
      <c r="W223" s="135" t="n">
        <f aca="false">I223</f>
        <v>46101.5935694324</v>
      </c>
      <c r="X223" s="136" t="s">
        <v>174</v>
      </c>
      <c r="Y223" s="137" t="n">
        <f aca="false">IF(AND($X223=$X224, $X223&lt;&gt;""), $W224-$W223, 0)</f>
        <v>0.00451388885416667</v>
      </c>
      <c r="Z223" s="141"/>
      <c r="AA223" s="0"/>
    </row>
    <row r="224" customFormat="false" ht="21.75" hidden="false" customHeight="true" outlineLevel="0" collapsed="false">
      <c r="A224" s="118" t="n">
        <v>220</v>
      </c>
      <c r="B224" s="144" t="s">
        <v>25</v>
      </c>
      <c r="C224" s="145" t="s">
        <v>804</v>
      </c>
      <c r="D224" s="146" t="s">
        <v>186</v>
      </c>
      <c r="E224" s="147" t="s">
        <v>789</v>
      </c>
      <c r="F224" s="147" t="s">
        <v>704</v>
      </c>
      <c r="G224" s="148" t="n">
        <v>1000</v>
      </c>
      <c r="H224" s="149" t="n">
        <f aca="true">INDIRECT("I" &amp; ROW())</f>
        <v>46101.5980833213</v>
      </c>
      <c r="I224" s="150" t="n">
        <f aca="true">INDIRECT("I" &amp; ROW()-1) + J224 * ((G223/1000) * $M$5)</f>
        <v>46101.5980833213</v>
      </c>
      <c r="J224" s="151" t="n">
        <v>6.5</v>
      </c>
      <c r="K224" s="152" t="n">
        <f aca="true">INDIRECT("H" &amp; ROW())</f>
        <v>46101.5980833213</v>
      </c>
      <c r="L224" s="128" t="s">
        <v>812</v>
      </c>
      <c r="M224" s="133"/>
      <c r="N224" s="133"/>
      <c r="O224" s="133"/>
      <c r="P224" s="133"/>
      <c r="Q224" s="133"/>
      <c r="R224" s="133"/>
      <c r="S224" s="133"/>
      <c r="T224" s="133"/>
      <c r="U224" s="134"/>
      <c r="V224" s="133"/>
      <c r="W224" s="135" t="n">
        <f aca="false">I224</f>
        <v>46101.5980833213</v>
      </c>
      <c r="X224" s="136" t="s">
        <v>174</v>
      </c>
      <c r="Y224" s="137" t="n">
        <f aca="false">IF(AND($X224=$X225, $X224&lt;&gt;""), $W225-$W224, 0)</f>
        <v>0.00451388885416667</v>
      </c>
      <c r="Z224" s="141"/>
      <c r="AA224" s="0"/>
    </row>
    <row r="225" customFormat="false" ht="21.75" hidden="false" customHeight="true" outlineLevel="0" collapsed="false">
      <c r="A225" s="118" t="n">
        <v>221</v>
      </c>
      <c r="B225" s="144" t="s">
        <v>25</v>
      </c>
      <c r="C225" s="145" t="s">
        <v>804</v>
      </c>
      <c r="D225" s="146" t="s">
        <v>186</v>
      </c>
      <c r="E225" s="147" t="s">
        <v>789</v>
      </c>
      <c r="F225" s="147" t="s">
        <v>701</v>
      </c>
      <c r="G225" s="148" t="n">
        <v>1000</v>
      </c>
      <c r="H225" s="149" t="n">
        <f aca="true">INDIRECT("I" &amp; ROW())</f>
        <v>46101.6025972101</v>
      </c>
      <c r="I225" s="150" t="n">
        <f aca="true">INDIRECT("I" &amp; ROW()-1) + J225 * ((G224/1000) * $M$5)</f>
        <v>46101.6025972101</v>
      </c>
      <c r="J225" s="151" t="n">
        <v>6.5</v>
      </c>
      <c r="K225" s="152" t="n">
        <f aca="true">INDIRECT("H" &amp; ROW())</f>
        <v>46101.6025972101</v>
      </c>
      <c r="L225" s="128" t="s">
        <v>813</v>
      </c>
      <c r="M225" s="133"/>
      <c r="N225" s="133"/>
      <c r="O225" s="133"/>
      <c r="P225" s="133"/>
      <c r="Q225" s="133"/>
      <c r="R225" s="133"/>
      <c r="S225" s="133"/>
      <c r="T225" s="133"/>
      <c r="U225" s="134"/>
      <c r="V225" s="133"/>
      <c r="W225" s="135" t="n">
        <f aca="false">I225</f>
        <v>46101.6025972101</v>
      </c>
      <c r="X225" s="136" t="s">
        <v>174</v>
      </c>
      <c r="Y225" s="137" t="n">
        <f aca="false">IF(AND($X225=$X226, $X225&lt;&gt;""), $W226-$W225, 0)</f>
        <v>0.00451388885416667</v>
      </c>
      <c r="Z225" s="141"/>
      <c r="AA225" s="0"/>
    </row>
    <row r="226" customFormat="false" ht="21.75" hidden="false" customHeight="true" outlineLevel="0" collapsed="false">
      <c r="A226" s="118" t="n">
        <v>222</v>
      </c>
      <c r="B226" s="144" t="s">
        <v>25</v>
      </c>
      <c r="C226" s="145" t="s">
        <v>804</v>
      </c>
      <c r="D226" s="146" t="s">
        <v>186</v>
      </c>
      <c r="E226" s="147" t="s">
        <v>789</v>
      </c>
      <c r="F226" s="147" t="s">
        <v>814</v>
      </c>
      <c r="G226" s="148" t="n">
        <v>1000</v>
      </c>
      <c r="H226" s="149" t="n">
        <f aca="true">INDIRECT("I" &amp; ROW())</f>
        <v>46101.607111099</v>
      </c>
      <c r="I226" s="150" t="n">
        <f aca="true">INDIRECT("I" &amp; ROW()-1) + J226 * ((G225/1000) * $M$5)</f>
        <v>46101.607111099</v>
      </c>
      <c r="J226" s="151" t="n">
        <v>6.5</v>
      </c>
      <c r="K226" s="152" t="n">
        <f aca="true">INDIRECT("H" &amp; ROW())</f>
        <v>46101.607111099</v>
      </c>
      <c r="L226" s="128" t="s">
        <v>815</v>
      </c>
      <c r="M226" s="133"/>
      <c r="N226" s="133"/>
      <c r="O226" s="133"/>
      <c r="P226" s="133"/>
      <c r="Q226" s="133"/>
      <c r="R226" s="133"/>
      <c r="S226" s="133"/>
      <c r="T226" s="133"/>
      <c r="U226" s="134"/>
      <c r="V226" s="133"/>
      <c r="W226" s="135" t="n">
        <f aca="false">I226</f>
        <v>46101.607111099</v>
      </c>
      <c r="X226" s="136" t="s">
        <v>174</v>
      </c>
      <c r="Y226" s="137" t="n">
        <f aca="false">IF(AND($X226=$X227, $X226&lt;&gt;""), $W227-$W226, 0)</f>
        <v>0.00451388885416667</v>
      </c>
      <c r="Z226" s="141"/>
      <c r="AA226" s="0"/>
    </row>
    <row r="227" customFormat="false" ht="21.75" hidden="false" customHeight="true" outlineLevel="0" collapsed="false">
      <c r="A227" s="118" t="n">
        <v>223</v>
      </c>
      <c r="B227" s="144" t="s">
        <v>25</v>
      </c>
      <c r="C227" s="145" t="s">
        <v>816</v>
      </c>
      <c r="D227" s="146" t="s">
        <v>186</v>
      </c>
      <c r="E227" s="147" t="s">
        <v>789</v>
      </c>
      <c r="F227" s="147" t="s">
        <v>817</v>
      </c>
      <c r="G227" s="148" t="n">
        <v>1000</v>
      </c>
      <c r="H227" s="149" t="n">
        <f aca="true">INDIRECT("I" &amp; ROW())</f>
        <v>46101.6116249878</v>
      </c>
      <c r="I227" s="150" t="n">
        <f aca="true">INDIRECT("I" &amp; ROW()-1) + J227 * ((G226/1000) * $M$5)</f>
        <v>46101.6116249878</v>
      </c>
      <c r="J227" s="151" t="n">
        <v>6.5</v>
      </c>
      <c r="K227" s="152" t="n">
        <f aca="true">INDIRECT("H" &amp; ROW())</f>
        <v>46101.6116249878</v>
      </c>
      <c r="L227" s="128" t="s">
        <v>818</v>
      </c>
      <c r="M227" s="133"/>
      <c r="N227" s="133"/>
      <c r="O227" s="133"/>
      <c r="P227" s="133"/>
      <c r="Q227" s="133"/>
      <c r="R227" s="133"/>
      <c r="S227" s="133"/>
      <c r="T227" s="133"/>
      <c r="U227" s="134"/>
      <c r="V227" s="133"/>
      <c r="W227" s="135" t="n">
        <f aca="false">I227</f>
        <v>46101.6116249878</v>
      </c>
      <c r="X227" s="136" t="s">
        <v>174</v>
      </c>
      <c r="Y227" s="137" t="n">
        <f aca="false">IF(AND($X227=$X228, $X227&lt;&gt;""), $W228-$W227, 0)</f>
        <v>0.00451388885416667</v>
      </c>
      <c r="Z227" s="141"/>
      <c r="AA227" s="0"/>
    </row>
    <row r="228" customFormat="false" ht="21.75" hidden="false" customHeight="true" outlineLevel="0" collapsed="false">
      <c r="A228" s="118" t="n">
        <v>224</v>
      </c>
      <c r="B228" s="144" t="s">
        <v>25</v>
      </c>
      <c r="C228" s="145" t="s">
        <v>816</v>
      </c>
      <c r="D228" s="146" t="s">
        <v>186</v>
      </c>
      <c r="E228" s="147" t="s">
        <v>819</v>
      </c>
      <c r="F228" s="147" t="s">
        <v>820</v>
      </c>
      <c r="G228" s="148" t="n">
        <v>1000</v>
      </c>
      <c r="H228" s="149" t="n">
        <f aca="true">INDIRECT("I" &amp; ROW())</f>
        <v>46101.6161388767</v>
      </c>
      <c r="I228" s="150" t="n">
        <f aca="true">INDIRECT("I" &amp; ROW()-1) + J228 * ((G227/1000) * $M$5)</f>
        <v>46101.6161388767</v>
      </c>
      <c r="J228" s="151" t="n">
        <v>6.5</v>
      </c>
      <c r="K228" s="152" t="n">
        <f aca="true">INDIRECT("H" &amp; ROW())</f>
        <v>46101.6161388767</v>
      </c>
      <c r="L228" s="128" t="s">
        <v>821</v>
      </c>
      <c r="M228" s="133"/>
      <c r="N228" s="133"/>
      <c r="O228" s="133"/>
      <c r="P228" s="133"/>
      <c r="Q228" s="133"/>
      <c r="R228" s="133"/>
      <c r="S228" s="133"/>
      <c r="T228" s="133"/>
      <c r="U228" s="134"/>
      <c r="V228" s="133"/>
      <c r="W228" s="135" t="n">
        <f aca="false">I228</f>
        <v>46101.6161388767</v>
      </c>
      <c r="X228" s="136" t="s">
        <v>174</v>
      </c>
      <c r="Y228" s="137" t="n">
        <f aca="false">IF(AND($X228=$X229, $X228&lt;&gt;""), $W229-$W228, 0)</f>
        <v>0.00451388885416667</v>
      </c>
      <c r="Z228" s="141"/>
      <c r="AA228" s="0"/>
    </row>
    <row r="229" customFormat="false" ht="21.75" hidden="false" customHeight="true" outlineLevel="0" collapsed="false">
      <c r="A229" s="118" t="n">
        <v>225</v>
      </c>
      <c r="B229" s="144" t="s">
        <v>25</v>
      </c>
      <c r="C229" s="145" t="s">
        <v>822</v>
      </c>
      <c r="D229" s="146" t="s">
        <v>186</v>
      </c>
      <c r="E229" s="147" t="s">
        <v>823</v>
      </c>
      <c r="F229" s="147" t="s">
        <v>824</v>
      </c>
      <c r="G229" s="148" t="n">
        <v>1000</v>
      </c>
      <c r="H229" s="149" t="n">
        <f aca="true">INDIRECT("I" &amp; ROW())</f>
        <v>46101.6206527655</v>
      </c>
      <c r="I229" s="150" t="n">
        <f aca="true">INDIRECT("I" &amp; ROW()-1) + J229 * ((G228/1000) * $M$5)</f>
        <v>46101.6206527655</v>
      </c>
      <c r="J229" s="151" t="n">
        <v>6.5</v>
      </c>
      <c r="K229" s="152" t="n">
        <f aca="true">INDIRECT("H" &amp; ROW())</f>
        <v>46101.6206527655</v>
      </c>
      <c r="L229" s="128" t="s">
        <v>825</v>
      </c>
      <c r="M229" s="133"/>
      <c r="N229" s="133"/>
      <c r="O229" s="133"/>
      <c r="P229" s="133"/>
      <c r="Q229" s="133"/>
      <c r="R229" s="133"/>
      <c r="S229" s="133"/>
      <c r="T229" s="133"/>
      <c r="U229" s="134"/>
      <c r="V229" s="133"/>
      <c r="W229" s="135" t="n">
        <f aca="false">I229</f>
        <v>46101.6206527655</v>
      </c>
      <c r="X229" s="136" t="s">
        <v>174</v>
      </c>
      <c r="Y229" s="137" t="n">
        <f aca="false">IF(AND($X229=$X230, $X229&lt;&gt;""), $W230-$W229, 0)</f>
        <v>0.00451388885416667</v>
      </c>
      <c r="Z229" s="141"/>
      <c r="AA229" s="0"/>
    </row>
    <row r="230" customFormat="false" ht="21.75" hidden="false" customHeight="true" outlineLevel="0" collapsed="false">
      <c r="A230" s="118" t="n">
        <v>226</v>
      </c>
      <c r="B230" s="144" t="s">
        <v>25</v>
      </c>
      <c r="C230" s="145" t="s">
        <v>822</v>
      </c>
      <c r="D230" s="146" t="s">
        <v>186</v>
      </c>
      <c r="E230" s="147" t="s">
        <v>823</v>
      </c>
      <c r="F230" s="147" t="s">
        <v>691</v>
      </c>
      <c r="G230" s="148" t="n">
        <v>1000</v>
      </c>
      <c r="H230" s="149" t="n">
        <f aca="true">INDIRECT("I" &amp; ROW())</f>
        <v>46101.6251666544</v>
      </c>
      <c r="I230" s="150" t="n">
        <f aca="true">INDIRECT("I" &amp; ROW()-1) + J230 * ((G229/1000) * $M$5)</f>
        <v>46101.6251666544</v>
      </c>
      <c r="J230" s="151" t="n">
        <v>6.5</v>
      </c>
      <c r="K230" s="152" t="n">
        <f aca="true">INDIRECT("H" &amp; ROW())</f>
        <v>46101.6251666544</v>
      </c>
      <c r="L230" s="128" t="s">
        <v>826</v>
      </c>
      <c r="M230" s="133"/>
      <c r="N230" s="133"/>
      <c r="O230" s="133"/>
      <c r="P230" s="133"/>
      <c r="Q230" s="133"/>
      <c r="R230" s="133"/>
      <c r="S230" s="133"/>
      <c r="T230" s="133"/>
      <c r="U230" s="134"/>
      <c r="V230" s="133"/>
      <c r="W230" s="135" t="n">
        <f aca="false">I230</f>
        <v>46101.6251666544</v>
      </c>
      <c r="X230" s="136" t="s">
        <v>174</v>
      </c>
      <c r="Y230" s="137" t="n">
        <f aca="false">IF(AND($X230=$X231, $X230&lt;&gt;""), $W231-$W230, 0)</f>
        <v>0.00451388885416667</v>
      </c>
      <c r="Z230" s="141"/>
      <c r="AA230" s="0"/>
    </row>
    <row r="231" customFormat="false" ht="21.75" hidden="false" customHeight="true" outlineLevel="0" collapsed="false">
      <c r="A231" s="118" t="n">
        <v>227</v>
      </c>
      <c r="B231" s="144" t="s">
        <v>25</v>
      </c>
      <c r="C231" s="145" t="s">
        <v>822</v>
      </c>
      <c r="D231" s="146" t="s">
        <v>186</v>
      </c>
      <c r="E231" s="147" t="s">
        <v>823</v>
      </c>
      <c r="F231" s="147" t="s">
        <v>689</v>
      </c>
      <c r="G231" s="148" t="n">
        <v>1000</v>
      </c>
      <c r="H231" s="149" t="n">
        <f aca="true">INDIRECT("I" &amp; ROW())</f>
        <v>46101.6296805432</v>
      </c>
      <c r="I231" s="150" t="n">
        <f aca="true">INDIRECT("I" &amp; ROW()-1) + J231 * ((G230/1000) * $M$5)</f>
        <v>46101.6296805432</v>
      </c>
      <c r="J231" s="151" t="n">
        <v>6.5</v>
      </c>
      <c r="K231" s="152" t="n">
        <f aca="true">INDIRECT("H" &amp; ROW())</f>
        <v>46101.6296805432</v>
      </c>
      <c r="L231" s="128" t="s">
        <v>827</v>
      </c>
      <c r="M231" s="133"/>
      <c r="N231" s="133"/>
      <c r="O231" s="133"/>
      <c r="P231" s="133"/>
      <c r="Q231" s="133"/>
      <c r="R231" s="133"/>
      <c r="S231" s="133"/>
      <c r="T231" s="133"/>
      <c r="U231" s="134"/>
      <c r="V231" s="133"/>
      <c r="W231" s="135" t="n">
        <f aca="false">I231</f>
        <v>46101.6296805432</v>
      </c>
      <c r="X231" s="136" t="s">
        <v>174</v>
      </c>
      <c r="Y231" s="137" t="n">
        <f aca="false">IF(AND($X231=$X232, $X231&lt;&gt;""), $W232-$W231, 0)</f>
        <v>0.00451388885416667</v>
      </c>
      <c r="Z231" s="141"/>
      <c r="AA231" s="0"/>
    </row>
    <row r="232" customFormat="false" ht="21.75" hidden="false" customHeight="true" outlineLevel="0" collapsed="false">
      <c r="A232" s="118" t="n">
        <v>228</v>
      </c>
      <c r="B232" s="144" t="s">
        <v>25</v>
      </c>
      <c r="C232" s="145" t="s">
        <v>822</v>
      </c>
      <c r="D232" s="146" t="s">
        <v>186</v>
      </c>
      <c r="E232" s="147" t="s">
        <v>823</v>
      </c>
      <c r="F232" s="147" t="s">
        <v>828</v>
      </c>
      <c r="G232" s="148" t="n">
        <v>1000</v>
      </c>
      <c r="H232" s="149" t="n">
        <f aca="true">INDIRECT("I" &amp; ROW())</f>
        <v>46101.6341944321</v>
      </c>
      <c r="I232" s="150" t="n">
        <f aca="true">INDIRECT("I" &amp; ROW()-1) + J232 * ((G231/1000) * $M$5)</f>
        <v>46101.6341944321</v>
      </c>
      <c r="J232" s="151" t="n">
        <v>6.5</v>
      </c>
      <c r="K232" s="152" t="n">
        <f aca="true">INDIRECT("H" &amp; ROW())</f>
        <v>46101.6341944321</v>
      </c>
      <c r="L232" s="128" t="s">
        <v>829</v>
      </c>
      <c r="M232" s="133"/>
      <c r="N232" s="133"/>
      <c r="O232" s="133"/>
      <c r="P232" s="133"/>
      <c r="Q232" s="133"/>
      <c r="R232" s="133"/>
      <c r="S232" s="133"/>
      <c r="T232" s="133"/>
      <c r="U232" s="134"/>
      <c r="V232" s="133"/>
      <c r="W232" s="135" t="n">
        <f aca="false">I232</f>
        <v>46101.6341944321</v>
      </c>
      <c r="X232" s="136" t="s">
        <v>174</v>
      </c>
      <c r="Y232" s="137" t="n">
        <f aca="false">IF(AND($X232=$X233, $X232&lt;&gt;""), $W233-$W232, 0)</f>
        <v>0.00451388885416667</v>
      </c>
      <c r="Z232" s="141"/>
      <c r="AA232" s="0"/>
    </row>
    <row r="233" customFormat="false" ht="21.75" hidden="false" customHeight="true" outlineLevel="0" collapsed="false">
      <c r="A233" s="118" t="n">
        <v>229</v>
      </c>
      <c r="B233" s="144" t="s">
        <v>25</v>
      </c>
      <c r="C233" s="145" t="s">
        <v>822</v>
      </c>
      <c r="D233" s="146" t="s">
        <v>186</v>
      </c>
      <c r="E233" s="147" t="s">
        <v>823</v>
      </c>
      <c r="F233" s="147" t="s">
        <v>830</v>
      </c>
      <c r="G233" s="148" t="n">
        <v>1000</v>
      </c>
      <c r="H233" s="149" t="n">
        <f aca="true">INDIRECT("I" &amp; ROW())</f>
        <v>46101.638708321</v>
      </c>
      <c r="I233" s="150" t="n">
        <f aca="true">INDIRECT("I" &amp; ROW()-1) + J233 * ((G232/1000) * $M$5)</f>
        <v>46101.638708321</v>
      </c>
      <c r="J233" s="151" t="n">
        <v>6.5</v>
      </c>
      <c r="K233" s="152" t="n">
        <f aca="true">INDIRECT("H" &amp; ROW())</f>
        <v>46101.638708321</v>
      </c>
      <c r="L233" s="128" t="s">
        <v>831</v>
      </c>
      <c r="M233" s="133"/>
      <c r="N233" s="133"/>
      <c r="O233" s="133"/>
      <c r="P233" s="133"/>
      <c r="Q233" s="133"/>
      <c r="R233" s="133"/>
      <c r="S233" s="133"/>
      <c r="T233" s="133"/>
      <c r="U233" s="134"/>
      <c r="V233" s="133"/>
      <c r="W233" s="135" t="n">
        <f aca="false">I233</f>
        <v>46101.638708321</v>
      </c>
      <c r="X233" s="136" t="s">
        <v>174</v>
      </c>
      <c r="Y233" s="137" t="n">
        <f aca="false">IF(AND($X233=$X234, $X233&lt;&gt;""), $W234-$W233, 0)</f>
        <v>0.00451388885416667</v>
      </c>
      <c r="Z233" s="141"/>
      <c r="AA233" s="0"/>
    </row>
    <row r="234" customFormat="false" ht="21.75" hidden="false" customHeight="true" outlineLevel="0" collapsed="false">
      <c r="A234" s="118" t="n">
        <v>230</v>
      </c>
      <c r="B234" s="144" t="s">
        <v>25</v>
      </c>
      <c r="C234" s="145" t="s">
        <v>822</v>
      </c>
      <c r="D234" s="146" t="s">
        <v>186</v>
      </c>
      <c r="E234" s="147" t="s">
        <v>823</v>
      </c>
      <c r="F234" s="147" t="s">
        <v>682</v>
      </c>
      <c r="G234" s="148" t="n">
        <v>1000</v>
      </c>
      <c r="H234" s="149" t="n">
        <f aca="true">INDIRECT("I" &amp; ROW())</f>
        <v>46101.6432222098</v>
      </c>
      <c r="I234" s="150" t="n">
        <f aca="true">INDIRECT("I" &amp; ROW()-1) + J234 * ((G233/1000) * $M$5)</f>
        <v>46101.6432222098</v>
      </c>
      <c r="J234" s="151" t="n">
        <v>6.5</v>
      </c>
      <c r="K234" s="152" t="n">
        <f aca="true">INDIRECT("H" &amp; ROW())</f>
        <v>46101.6432222098</v>
      </c>
      <c r="L234" s="128" t="s">
        <v>832</v>
      </c>
      <c r="M234" s="133"/>
      <c r="N234" s="133"/>
      <c r="O234" s="133"/>
      <c r="P234" s="133"/>
      <c r="Q234" s="133"/>
      <c r="R234" s="133"/>
      <c r="S234" s="133"/>
      <c r="T234" s="133"/>
      <c r="U234" s="134"/>
      <c r="V234" s="133"/>
      <c r="W234" s="135" t="n">
        <f aca="false">I234</f>
        <v>46101.6432222098</v>
      </c>
      <c r="X234" s="136" t="s">
        <v>174</v>
      </c>
      <c r="Y234" s="137" t="n">
        <f aca="false">IF(AND($X234=$X235, $X234&lt;&gt;""), $W235-$W234, 0)</f>
        <v>0.00451388885416667</v>
      </c>
      <c r="Z234" s="141"/>
      <c r="AA234" s="0"/>
    </row>
    <row r="235" customFormat="false" ht="21.75" hidden="false" customHeight="true" outlineLevel="0" collapsed="false">
      <c r="A235" s="118" t="n">
        <v>231</v>
      </c>
      <c r="B235" s="144" t="s">
        <v>25</v>
      </c>
      <c r="C235" s="145" t="s">
        <v>822</v>
      </c>
      <c r="D235" s="146" t="s">
        <v>186</v>
      </c>
      <c r="E235" s="147" t="s">
        <v>823</v>
      </c>
      <c r="F235" s="147" t="s">
        <v>833</v>
      </c>
      <c r="G235" s="148" t="n">
        <v>1000</v>
      </c>
      <c r="H235" s="149" t="n">
        <f aca="true">INDIRECT("I" &amp; ROW())</f>
        <v>46101.6477360987</v>
      </c>
      <c r="I235" s="150" t="n">
        <f aca="true">INDIRECT("I" &amp; ROW()-1) + J235 * ((G234/1000) * $M$5)</f>
        <v>46101.6477360987</v>
      </c>
      <c r="J235" s="151" t="n">
        <v>6.5</v>
      </c>
      <c r="K235" s="152" t="n">
        <f aca="true">INDIRECT("H" &amp; ROW())</f>
        <v>46101.6477360987</v>
      </c>
      <c r="L235" s="128" t="s">
        <v>834</v>
      </c>
      <c r="M235" s="133"/>
      <c r="N235" s="133"/>
      <c r="O235" s="133"/>
      <c r="P235" s="133"/>
      <c r="Q235" s="133"/>
      <c r="R235" s="133"/>
      <c r="S235" s="133"/>
      <c r="T235" s="133"/>
      <c r="U235" s="134"/>
      <c r="V235" s="133"/>
      <c r="W235" s="135" t="n">
        <f aca="false">I235</f>
        <v>46101.6477360987</v>
      </c>
      <c r="X235" s="136" t="s">
        <v>174</v>
      </c>
      <c r="Y235" s="137" t="n">
        <f aca="false">IF(AND($X235=$X236, $X235&lt;&gt;""), $W236-$W235, 0)</f>
        <v>0.00451388885416667</v>
      </c>
      <c r="Z235" s="141"/>
      <c r="AA235" s="0"/>
    </row>
    <row r="236" customFormat="false" ht="21.75" hidden="false" customHeight="true" outlineLevel="0" collapsed="false">
      <c r="A236" s="118" t="n">
        <v>232</v>
      </c>
      <c r="B236" s="144" t="s">
        <v>25</v>
      </c>
      <c r="C236" s="145" t="s">
        <v>822</v>
      </c>
      <c r="D236" s="146" t="s">
        <v>186</v>
      </c>
      <c r="E236" s="147" t="s">
        <v>823</v>
      </c>
      <c r="F236" s="147" t="s">
        <v>835</v>
      </c>
      <c r="G236" s="148" t="n">
        <v>1000</v>
      </c>
      <c r="H236" s="149" t="n">
        <f aca="true">INDIRECT("I" &amp; ROW())</f>
        <v>46101.6522499875</v>
      </c>
      <c r="I236" s="150" t="n">
        <f aca="true">INDIRECT("I" &amp; ROW()-1) + J236 * ((G235/1000) * $M$5)</f>
        <v>46101.6522499875</v>
      </c>
      <c r="J236" s="151" t="n">
        <v>6.5</v>
      </c>
      <c r="K236" s="152" t="n">
        <f aca="true">INDIRECT("H" &amp; ROW())</f>
        <v>46101.6522499875</v>
      </c>
      <c r="L236" s="128" t="s">
        <v>836</v>
      </c>
      <c r="M236" s="133"/>
      <c r="N236" s="133"/>
      <c r="O236" s="133"/>
      <c r="P236" s="133"/>
      <c r="Q236" s="133"/>
      <c r="R236" s="133"/>
      <c r="S236" s="133"/>
      <c r="T236" s="133"/>
      <c r="U236" s="134"/>
      <c r="V236" s="133"/>
      <c r="W236" s="135" t="n">
        <f aca="false">I236</f>
        <v>46101.6522499875</v>
      </c>
      <c r="X236" s="136" t="s">
        <v>174</v>
      </c>
      <c r="Y236" s="137" t="n">
        <f aca="false">IF(AND($X236=$X237, $X236&lt;&gt;""), $W237-$W236, 0)</f>
        <v>0.00451388885416667</v>
      </c>
      <c r="Z236" s="141"/>
      <c r="AA236" s="0"/>
    </row>
    <row r="237" customFormat="false" ht="21.75" hidden="false" customHeight="true" outlineLevel="0" collapsed="false">
      <c r="A237" s="118" t="n">
        <v>233</v>
      </c>
      <c r="B237" s="144" t="s">
        <v>25</v>
      </c>
      <c r="C237" s="145" t="s">
        <v>822</v>
      </c>
      <c r="D237" s="146" t="s">
        <v>186</v>
      </c>
      <c r="E237" s="147" t="s">
        <v>823</v>
      </c>
      <c r="F237" s="147" t="s">
        <v>837</v>
      </c>
      <c r="G237" s="148" t="n">
        <v>1000</v>
      </c>
      <c r="H237" s="149" t="n">
        <f aca="true">INDIRECT("I" &amp; ROW())</f>
        <v>46101.6567638764</v>
      </c>
      <c r="I237" s="150" t="n">
        <f aca="true">INDIRECT("I" &amp; ROW()-1) + J237 * ((G236/1000) * $M$5)</f>
        <v>46101.6567638764</v>
      </c>
      <c r="J237" s="151" t="n">
        <v>6.5</v>
      </c>
      <c r="K237" s="152" t="n">
        <f aca="true">INDIRECT("H" &amp; ROW())</f>
        <v>46101.6567638764</v>
      </c>
      <c r="L237" s="128" t="s">
        <v>838</v>
      </c>
      <c r="M237" s="133"/>
      <c r="N237" s="133"/>
      <c r="O237" s="133"/>
      <c r="P237" s="133"/>
      <c r="Q237" s="133"/>
      <c r="R237" s="133"/>
      <c r="S237" s="133"/>
      <c r="T237" s="133"/>
      <c r="U237" s="134"/>
      <c r="V237" s="133"/>
      <c r="W237" s="135" t="n">
        <f aca="false">I237</f>
        <v>46101.6567638764</v>
      </c>
      <c r="X237" s="136" t="s">
        <v>174</v>
      </c>
      <c r="Y237" s="137" t="n">
        <f aca="false">IF(AND($X237=$X238, $X237&lt;&gt;""), $W238-$W237, 0)</f>
        <v>0.00451388885416667</v>
      </c>
      <c r="Z237" s="141"/>
      <c r="AA237" s="0"/>
    </row>
    <row r="238" customFormat="false" ht="21.75" hidden="false" customHeight="true" outlineLevel="0" collapsed="false">
      <c r="A238" s="118" t="n">
        <v>234</v>
      </c>
      <c r="B238" s="144" t="s">
        <v>25</v>
      </c>
      <c r="C238" s="145" t="s">
        <v>822</v>
      </c>
      <c r="D238" s="146" t="s">
        <v>186</v>
      </c>
      <c r="E238" s="147" t="s">
        <v>823</v>
      </c>
      <c r="F238" s="147" t="s">
        <v>839</v>
      </c>
      <c r="G238" s="148" t="n">
        <v>1000</v>
      </c>
      <c r="H238" s="149" t="n">
        <f aca="true">INDIRECT("I" &amp; ROW())</f>
        <v>46101.6612777652</v>
      </c>
      <c r="I238" s="150" t="n">
        <f aca="true">INDIRECT("I" &amp; ROW()-1) + J238 * ((G237/1000) * $M$5)</f>
        <v>46101.6612777652</v>
      </c>
      <c r="J238" s="151" t="n">
        <v>6.5</v>
      </c>
      <c r="K238" s="152" t="n">
        <f aca="true">INDIRECT("H" &amp; ROW())</f>
        <v>46101.6612777652</v>
      </c>
      <c r="L238" s="128" t="s">
        <v>840</v>
      </c>
      <c r="M238" s="133"/>
      <c r="N238" s="133"/>
      <c r="O238" s="133"/>
      <c r="P238" s="133"/>
      <c r="Q238" s="133"/>
      <c r="R238" s="133"/>
      <c r="S238" s="133"/>
      <c r="T238" s="133"/>
      <c r="U238" s="134"/>
      <c r="V238" s="133"/>
      <c r="W238" s="135" t="n">
        <f aca="false">I238</f>
        <v>46101.6612777652</v>
      </c>
      <c r="X238" s="136" t="s">
        <v>174</v>
      </c>
      <c r="Y238" s="137" t="n">
        <f aca="false">IF(AND($X238=$X239, $X238&lt;&gt;""), $W239-$W238, 0)</f>
        <v>0.00451388885416667</v>
      </c>
      <c r="Z238" s="141"/>
      <c r="AA238" s="0"/>
    </row>
    <row r="239" customFormat="false" ht="21.75" hidden="false" customHeight="true" outlineLevel="0" collapsed="false">
      <c r="A239" s="118" t="n">
        <v>235</v>
      </c>
      <c r="B239" s="144" t="s">
        <v>25</v>
      </c>
      <c r="C239" s="145" t="s">
        <v>822</v>
      </c>
      <c r="D239" s="146" t="s">
        <v>186</v>
      </c>
      <c r="E239" s="147" t="s">
        <v>823</v>
      </c>
      <c r="F239" s="147" t="s">
        <v>841</v>
      </c>
      <c r="G239" s="148" t="n">
        <v>1000</v>
      </c>
      <c r="H239" s="149" t="n">
        <f aca="true">INDIRECT("I" &amp; ROW())</f>
        <v>46101.6657916541</v>
      </c>
      <c r="I239" s="150" t="n">
        <f aca="true">INDIRECT("I" &amp; ROW()-1) + J239 * ((G238/1000) * $M$5)</f>
        <v>46101.6657916541</v>
      </c>
      <c r="J239" s="151" t="n">
        <v>6.5</v>
      </c>
      <c r="K239" s="152" t="n">
        <f aca="true">INDIRECT("H" &amp; ROW())</f>
        <v>46101.6657916541</v>
      </c>
      <c r="L239" s="128" t="s">
        <v>842</v>
      </c>
      <c r="M239" s="133"/>
      <c r="N239" s="133"/>
      <c r="O239" s="133"/>
      <c r="P239" s="133"/>
      <c r="Q239" s="133"/>
      <c r="R239" s="133"/>
      <c r="S239" s="133"/>
      <c r="T239" s="133"/>
      <c r="U239" s="134"/>
      <c r="V239" s="133"/>
      <c r="W239" s="135" t="n">
        <f aca="false">I239</f>
        <v>46101.6657916541</v>
      </c>
      <c r="X239" s="136" t="s">
        <v>174</v>
      </c>
      <c r="Y239" s="137" t="n">
        <f aca="false">IF(AND($X239=$X240, $X239&lt;&gt;""), $W240-$W239, 0)</f>
        <v>0.00451388885416667</v>
      </c>
      <c r="Z239" s="141"/>
      <c r="AA239" s="0"/>
    </row>
    <row r="240" customFormat="false" ht="21.75" hidden="false" customHeight="true" outlineLevel="0" collapsed="false">
      <c r="A240" s="118" t="n">
        <v>236</v>
      </c>
      <c r="B240" s="144" t="s">
        <v>25</v>
      </c>
      <c r="C240" s="145" t="s">
        <v>822</v>
      </c>
      <c r="D240" s="146" t="s">
        <v>186</v>
      </c>
      <c r="E240" s="147" t="s">
        <v>823</v>
      </c>
      <c r="F240" s="147" t="s">
        <v>665</v>
      </c>
      <c r="G240" s="148" t="n">
        <v>1000</v>
      </c>
      <c r="H240" s="149" t="n">
        <f aca="true">INDIRECT("I" &amp; ROW())</f>
        <v>46101.6703055429</v>
      </c>
      <c r="I240" s="150" t="n">
        <f aca="true">INDIRECT("I" &amp; ROW()-1) + J240 * ((G239/1000) * $M$5)</f>
        <v>46101.6703055429</v>
      </c>
      <c r="J240" s="151" t="n">
        <v>6.5</v>
      </c>
      <c r="K240" s="152" t="n">
        <f aca="true">INDIRECT("H" &amp; ROW())</f>
        <v>46101.6703055429</v>
      </c>
      <c r="L240" s="128" t="s">
        <v>843</v>
      </c>
      <c r="M240" s="133"/>
      <c r="N240" s="133"/>
      <c r="O240" s="133"/>
      <c r="P240" s="133"/>
      <c r="Q240" s="133"/>
      <c r="R240" s="133"/>
      <c r="S240" s="133"/>
      <c r="T240" s="133"/>
      <c r="U240" s="134"/>
      <c r="V240" s="133"/>
      <c r="W240" s="135" t="n">
        <f aca="false">I240</f>
        <v>46101.6703055429</v>
      </c>
      <c r="X240" s="136" t="s">
        <v>174</v>
      </c>
      <c r="Y240" s="137" t="n">
        <f aca="false">IF(AND($X240=$X241, $X240&lt;&gt;""), $W241-$W240, 0)</f>
        <v>0.00451388885416667</v>
      </c>
      <c r="Z240" s="141"/>
      <c r="AA240" s="0"/>
    </row>
    <row r="241" customFormat="false" ht="21.75" hidden="false" customHeight="true" outlineLevel="0" collapsed="false">
      <c r="A241" s="118" t="n">
        <v>237</v>
      </c>
      <c r="B241" s="144" t="s">
        <v>25</v>
      </c>
      <c r="C241" s="145" t="s">
        <v>822</v>
      </c>
      <c r="D241" s="146" t="s">
        <v>186</v>
      </c>
      <c r="E241" s="147" t="s">
        <v>823</v>
      </c>
      <c r="F241" s="147" t="s">
        <v>663</v>
      </c>
      <c r="G241" s="148" t="n">
        <v>1000</v>
      </c>
      <c r="H241" s="149" t="n">
        <f aca="true">INDIRECT("I" &amp; ROW())</f>
        <v>46101.6748194318</v>
      </c>
      <c r="I241" s="150" t="n">
        <f aca="true">INDIRECT("I" &amp; ROW()-1) + J241 * ((G240/1000) * $M$5)</f>
        <v>46101.6748194318</v>
      </c>
      <c r="J241" s="151" t="n">
        <v>6.5</v>
      </c>
      <c r="K241" s="152" t="n">
        <f aca="true">INDIRECT("H" &amp; ROW())</f>
        <v>46101.6748194318</v>
      </c>
      <c r="L241" s="128" t="s">
        <v>844</v>
      </c>
      <c r="M241" s="133"/>
      <c r="N241" s="133"/>
      <c r="O241" s="133"/>
      <c r="P241" s="133"/>
      <c r="Q241" s="133"/>
      <c r="R241" s="133"/>
      <c r="S241" s="133"/>
      <c r="T241" s="133"/>
      <c r="U241" s="134"/>
      <c r="V241" s="133"/>
      <c r="W241" s="135" t="n">
        <f aca="false">I241</f>
        <v>46101.6748194318</v>
      </c>
      <c r="X241" s="136" t="s">
        <v>174</v>
      </c>
      <c r="Y241" s="137" t="n">
        <f aca="false">IF(AND($X241=$X242, $X241&lt;&gt;""), $W242-$W241, 0)</f>
        <v>0.00451388885416667</v>
      </c>
      <c r="Z241" s="141"/>
      <c r="AA241" s="0"/>
    </row>
    <row r="242" customFormat="false" ht="21.75" hidden="false" customHeight="true" outlineLevel="0" collapsed="false">
      <c r="A242" s="118" t="n">
        <v>238</v>
      </c>
      <c r="B242" s="144" t="s">
        <v>25</v>
      </c>
      <c r="C242" s="145" t="s">
        <v>822</v>
      </c>
      <c r="D242" s="146" t="s">
        <v>186</v>
      </c>
      <c r="E242" s="147" t="s">
        <v>823</v>
      </c>
      <c r="F242" s="147" t="s">
        <v>845</v>
      </c>
      <c r="G242" s="148" t="n">
        <v>1100</v>
      </c>
      <c r="H242" s="149" t="n">
        <f aca="true">INDIRECT("I" &amp; ROW())</f>
        <v>46101.6793333206</v>
      </c>
      <c r="I242" s="150" t="n">
        <f aca="true">INDIRECT("I" &amp; ROW()-1) + J242 * ((G241/1000) * $M$5)</f>
        <v>46101.6793333206</v>
      </c>
      <c r="J242" s="151" t="n">
        <v>6.5</v>
      </c>
      <c r="K242" s="152" t="n">
        <f aca="true">INDIRECT("H" &amp; ROW())</f>
        <v>46101.6793333206</v>
      </c>
      <c r="L242" s="128" t="s">
        <v>846</v>
      </c>
      <c r="M242" s="133"/>
      <c r="N242" s="133"/>
      <c r="O242" s="133"/>
      <c r="P242" s="133"/>
      <c r="Q242" s="133"/>
      <c r="R242" s="133"/>
      <c r="S242" s="133"/>
      <c r="T242" s="133"/>
      <c r="U242" s="134"/>
      <c r="V242" s="133"/>
      <c r="W242" s="135" t="n">
        <f aca="false">I242</f>
        <v>46101.6793333206</v>
      </c>
      <c r="X242" s="136" t="s">
        <v>174</v>
      </c>
      <c r="Y242" s="137" t="n">
        <f aca="false">IF(AND($X242=$X243, $X242&lt;&gt;""), $W243-$W242, 0)</f>
        <v>0.00496527774305556</v>
      </c>
      <c r="Z242" s="141"/>
      <c r="AA242" s="0"/>
    </row>
    <row r="243" customFormat="false" ht="21.75" hidden="false" customHeight="true" outlineLevel="0" collapsed="false">
      <c r="A243" s="118" t="n">
        <v>239</v>
      </c>
      <c r="B243" s="144" t="s">
        <v>25</v>
      </c>
      <c r="C243" s="145" t="s">
        <v>847</v>
      </c>
      <c r="D243" s="146" t="s">
        <v>186</v>
      </c>
      <c r="E243" s="147" t="s">
        <v>848</v>
      </c>
      <c r="F243" s="147" t="s">
        <v>849</v>
      </c>
      <c r="G243" s="148" t="n">
        <v>1100</v>
      </c>
      <c r="H243" s="149" t="n">
        <f aca="true">INDIRECT("I" &amp; ROW())</f>
        <v>46101.6842985984</v>
      </c>
      <c r="I243" s="150" t="n">
        <f aca="true">INDIRECT("I" &amp; ROW()-1) + J243 * ((G242/1000) * $M$5)</f>
        <v>46101.6842985984</v>
      </c>
      <c r="J243" s="151" t="n">
        <v>6.5</v>
      </c>
      <c r="K243" s="152" t="n">
        <f aca="true">INDIRECT("H" &amp; ROW())</f>
        <v>46101.6842985984</v>
      </c>
      <c r="L243" s="128" t="s">
        <v>850</v>
      </c>
      <c r="M243" s="133"/>
      <c r="N243" s="133"/>
      <c r="O243" s="133"/>
      <c r="P243" s="133"/>
      <c r="Q243" s="133"/>
      <c r="R243" s="133"/>
      <c r="S243" s="133"/>
      <c r="T243" s="133"/>
      <c r="U243" s="134"/>
      <c r="V243" s="133"/>
      <c r="W243" s="135" t="n">
        <f aca="false">I243</f>
        <v>46101.6842985984</v>
      </c>
      <c r="X243" s="136" t="s">
        <v>174</v>
      </c>
      <c r="Y243" s="137" t="n">
        <f aca="false">IF(AND($X243=$X244, $X243&lt;&gt;""), $W244-$W243, 0)</f>
        <v>0.00496527774305556</v>
      </c>
      <c r="Z243" s="141"/>
      <c r="AA243" s="0"/>
    </row>
    <row r="244" customFormat="false" ht="21.75" hidden="false" customHeight="true" outlineLevel="0" collapsed="false">
      <c r="A244" s="118" t="n">
        <v>240</v>
      </c>
      <c r="B244" s="144" t="s">
        <v>25</v>
      </c>
      <c r="C244" s="145" t="s">
        <v>851</v>
      </c>
      <c r="D244" s="146" t="s">
        <v>186</v>
      </c>
      <c r="E244" s="147" t="s">
        <v>852</v>
      </c>
      <c r="F244" s="147" t="s">
        <v>853</v>
      </c>
      <c r="G244" s="148" t="n">
        <v>1000</v>
      </c>
      <c r="H244" s="149" t="n">
        <f aca="true">INDIRECT("I" &amp; ROW())</f>
        <v>46101.6892638761</v>
      </c>
      <c r="I244" s="150" t="n">
        <f aca="true">INDIRECT("I" &amp; ROW()-1) + J244 * ((G243/1000) * $M$5)</f>
        <v>46101.6892638761</v>
      </c>
      <c r="J244" s="151" t="n">
        <v>6.5</v>
      </c>
      <c r="K244" s="152" t="n">
        <f aca="true">INDIRECT("H" &amp; ROW())</f>
        <v>46101.6892638761</v>
      </c>
      <c r="L244" s="128" t="s">
        <v>854</v>
      </c>
      <c r="M244" s="133"/>
      <c r="N244" s="133"/>
      <c r="O244" s="133"/>
      <c r="P244" s="133"/>
      <c r="Q244" s="133"/>
      <c r="R244" s="133"/>
      <c r="S244" s="133"/>
      <c r="T244" s="133"/>
      <c r="U244" s="134"/>
      <c r="V244" s="133"/>
      <c r="W244" s="135" t="n">
        <f aca="false">I244</f>
        <v>46101.6892638761</v>
      </c>
      <c r="X244" s="136" t="s">
        <v>174</v>
      </c>
      <c r="Y244" s="137" t="n">
        <f aca="false">IF(AND($X244=$X245, $X244&lt;&gt;""), $W245-$W244, 0)</f>
        <v>0.00451388885416667</v>
      </c>
      <c r="Z244" s="141"/>
      <c r="AA244" s="0"/>
    </row>
    <row r="245" customFormat="false" ht="21.75" hidden="false" customHeight="true" outlineLevel="0" collapsed="false">
      <c r="A245" s="118" t="n">
        <v>241</v>
      </c>
      <c r="B245" s="144" t="s">
        <v>25</v>
      </c>
      <c r="C245" s="145" t="s">
        <v>851</v>
      </c>
      <c r="D245" s="146" t="s">
        <v>186</v>
      </c>
      <c r="E245" s="147" t="s">
        <v>852</v>
      </c>
      <c r="F245" s="147" t="s">
        <v>707</v>
      </c>
      <c r="G245" s="148" t="n">
        <v>1000</v>
      </c>
      <c r="H245" s="149" t="n">
        <f aca="true">INDIRECT("I" &amp; ROW())</f>
        <v>46101.693777765</v>
      </c>
      <c r="I245" s="150" t="n">
        <f aca="true">INDIRECT("I" &amp; ROW()-1) + J245 * ((G244/1000) * $M$5)</f>
        <v>46101.693777765</v>
      </c>
      <c r="J245" s="151" t="n">
        <v>6.5</v>
      </c>
      <c r="K245" s="152" t="n">
        <f aca="true">INDIRECT("H" &amp; ROW())</f>
        <v>46101.693777765</v>
      </c>
      <c r="L245" s="128" t="s">
        <v>855</v>
      </c>
      <c r="M245" s="133"/>
      <c r="N245" s="133"/>
      <c r="O245" s="133"/>
      <c r="P245" s="133"/>
      <c r="Q245" s="133"/>
      <c r="R245" s="133"/>
      <c r="S245" s="133"/>
      <c r="T245" s="133"/>
      <c r="U245" s="134"/>
      <c r="V245" s="133"/>
      <c r="W245" s="135" t="n">
        <f aca="false">I245</f>
        <v>46101.693777765</v>
      </c>
      <c r="X245" s="136" t="s">
        <v>174</v>
      </c>
      <c r="Y245" s="137" t="n">
        <f aca="false">IF(AND($X245=$X246, $X245&lt;&gt;""), $W246-$W245, 0)</f>
        <v>0.00451388885416667</v>
      </c>
      <c r="Z245" s="141"/>
      <c r="AA245" s="0"/>
    </row>
    <row r="246" customFormat="false" ht="21.75" hidden="false" customHeight="true" outlineLevel="0" collapsed="false">
      <c r="A246" s="118" t="n">
        <v>242</v>
      </c>
      <c r="B246" s="144" t="s">
        <v>25</v>
      </c>
      <c r="C246" s="145" t="s">
        <v>851</v>
      </c>
      <c r="D246" s="146" t="s">
        <v>186</v>
      </c>
      <c r="E246" s="147" t="s">
        <v>852</v>
      </c>
      <c r="F246" s="147" t="s">
        <v>704</v>
      </c>
      <c r="G246" s="148" t="n">
        <v>1000</v>
      </c>
      <c r="H246" s="149" t="n">
        <f aca="true">INDIRECT("I" &amp; ROW())</f>
        <v>46101.6982916538</v>
      </c>
      <c r="I246" s="150" t="n">
        <f aca="true">INDIRECT("I" &amp; ROW()-1) + J246 * ((G245/1000) * $M$5)</f>
        <v>46101.6982916538</v>
      </c>
      <c r="J246" s="151" t="n">
        <v>6.5</v>
      </c>
      <c r="K246" s="152" t="n">
        <f aca="true">INDIRECT("H" &amp; ROW())</f>
        <v>46101.6982916538</v>
      </c>
      <c r="L246" s="128" t="s">
        <v>856</v>
      </c>
      <c r="M246" s="133"/>
      <c r="N246" s="133"/>
      <c r="O246" s="133"/>
      <c r="P246" s="133"/>
      <c r="Q246" s="133"/>
      <c r="R246" s="133"/>
      <c r="S246" s="133"/>
      <c r="T246" s="133"/>
      <c r="U246" s="134"/>
      <c r="V246" s="133"/>
      <c r="W246" s="135" t="n">
        <f aca="false">I246</f>
        <v>46101.6982916538</v>
      </c>
      <c r="X246" s="136" t="s">
        <v>174</v>
      </c>
      <c r="Y246" s="137" t="n">
        <f aca="false">IF(AND($X246=$X247, $X246&lt;&gt;""), $W247-$W246, 0)</f>
        <v>0.00451388885416667</v>
      </c>
      <c r="Z246" s="141"/>
      <c r="AA246" s="0"/>
    </row>
    <row r="247" customFormat="false" ht="21.75" hidden="false" customHeight="true" outlineLevel="0" collapsed="false">
      <c r="A247" s="118" t="n">
        <v>243</v>
      </c>
      <c r="B247" s="144" t="s">
        <v>25</v>
      </c>
      <c r="C247" s="145" t="s">
        <v>851</v>
      </c>
      <c r="D247" s="146" t="s">
        <v>186</v>
      </c>
      <c r="E247" s="147" t="s">
        <v>852</v>
      </c>
      <c r="F247" s="147" t="s">
        <v>701</v>
      </c>
      <c r="G247" s="148" t="n">
        <v>1000</v>
      </c>
      <c r="H247" s="149" t="n">
        <f aca="true">INDIRECT("I" &amp; ROW())</f>
        <v>46101.7028055427</v>
      </c>
      <c r="I247" s="150" t="n">
        <f aca="true">INDIRECT("I" &amp; ROW()-1) + J247 * ((G246/1000) * $M$5)</f>
        <v>46101.7028055427</v>
      </c>
      <c r="J247" s="151" t="n">
        <v>6.5</v>
      </c>
      <c r="K247" s="152" t="n">
        <f aca="true">INDIRECT("H" &amp; ROW())</f>
        <v>46101.7028055427</v>
      </c>
      <c r="L247" s="128" t="s">
        <v>857</v>
      </c>
      <c r="M247" s="133"/>
      <c r="N247" s="133"/>
      <c r="O247" s="133"/>
      <c r="P247" s="133"/>
      <c r="Q247" s="133"/>
      <c r="R247" s="133"/>
      <c r="S247" s="133"/>
      <c r="T247" s="133"/>
      <c r="U247" s="134"/>
      <c r="V247" s="133"/>
      <c r="W247" s="135" t="n">
        <f aca="false">I247</f>
        <v>46101.7028055427</v>
      </c>
      <c r="X247" s="136" t="s">
        <v>174</v>
      </c>
      <c r="Y247" s="137" t="n">
        <f aca="false">IF(AND($X247=$X248, $X247&lt;&gt;""), $W248-$W247, 0)</f>
        <v>0.00451388885416667</v>
      </c>
      <c r="Z247" s="141"/>
      <c r="AA247" s="0"/>
    </row>
    <row r="248" customFormat="false" ht="21.75" hidden="false" customHeight="true" outlineLevel="0" collapsed="false">
      <c r="A248" s="118" t="n">
        <v>244</v>
      </c>
      <c r="B248" s="144" t="s">
        <v>25</v>
      </c>
      <c r="C248" s="145" t="s">
        <v>851</v>
      </c>
      <c r="D248" s="146" t="s">
        <v>186</v>
      </c>
      <c r="E248" s="147" t="s">
        <v>852</v>
      </c>
      <c r="F248" s="147" t="s">
        <v>699</v>
      </c>
      <c r="G248" s="148" t="n">
        <v>1000</v>
      </c>
      <c r="H248" s="149" t="n">
        <f aca="true">INDIRECT("I" &amp; ROW())</f>
        <v>46101.7073194315</v>
      </c>
      <c r="I248" s="150" t="n">
        <f aca="true">INDIRECT("I" &amp; ROW()-1) + J248 * ((G247/1000) * $M$5)</f>
        <v>46101.7073194315</v>
      </c>
      <c r="J248" s="151" t="n">
        <v>6.5</v>
      </c>
      <c r="K248" s="152" t="n">
        <f aca="true">INDIRECT("H" &amp; ROW())</f>
        <v>46101.7073194315</v>
      </c>
      <c r="L248" s="128" t="s">
        <v>858</v>
      </c>
      <c r="M248" s="133"/>
      <c r="N248" s="133"/>
      <c r="O248" s="133"/>
      <c r="P248" s="133"/>
      <c r="Q248" s="133"/>
      <c r="R248" s="133"/>
      <c r="S248" s="133"/>
      <c r="T248" s="133"/>
      <c r="U248" s="134"/>
      <c r="V248" s="133"/>
      <c r="W248" s="135" t="n">
        <f aca="false">I248</f>
        <v>46101.7073194315</v>
      </c>
      <c r="X248" s="136" t="s">
        <v>174</v>
      </c>
      <c r="Y248" s="137" t="n">
        <f aca="false">IF(AND($X248=$X249, $X248&lt;&gt;""), $W249-$W248, 0)</f>
        <v>0.00451388885416667</v>
      </c>
      <c r="Z248" s="141"/>
      <c r="AA248" s="0"/>
    </row>
    <row r="249" customFormat="false" ht="21.75" hidden="false" customHeight="true" outlineLevel="0" collapsed="false">
      <c r="A249" s="118" t="n">
        <v>245</v>
      </c>
      <c r="B249" s="144" t="s">
        <v>25</v>
      </c>
      <c r="C249" s="145" t="s">
        <v>851</v>
      </c>
      <c r="D249" s="146" t="s">
        <v>186</v>
      </c>
      <c r="E249" s="147" t="s">
        <v>852</v>
      </c>
      <c r="F249" s="147" t="s">
        <v>859</v>
      </c>
      <c r="G249" s="148" t="n">
        <v>1000</v>
      </c>
      <c r="H249" s="149" t="n">
        <f aca="true">INDIRECT("I" &amp; ROW())</f>
        <v>46101.7118333204</v>
      </c>
      <c r="I249" s="150" t="n">
        <f aca="true">INDIRECT("I" &amp; ROW()-1) + J249 * ((G248/1000) * $M$5)</f>
        <v>46101.7118333204</v>
      </c>
      <c r="J249" s="151" t="n">
        <v>6.5</v>
      </c>
      <c r="K249" s="152" t="n">
        <f aca="true">INDIRECT("H" &amp; ROW())</f>
        <v>46101.7118333204</v>
      </c>
      <c r="L249" s="128" t="s">
        <v>860</v>
      </c>
      <c r="M249" s="133"/>
      <c r="N249" s="133"/>
      <c r="O249" s="133"/>
      <c r="P249" s="133"/>
      <c r="Q249" s="133"/>
      <c r="R249" s="133"/>
      <c r="S249" s="133"/>
      <c r="T249" s="133"/>
      <c r="U249" s="134"/>
      <c r="V249" s="133"/>
      <c r="W249" s="135" t="n">
        <f aca="false">I249</f>
        <v>46101.7118333204</v>
      </c>
      <c r="X249" s="136" t="s">
        <v>174</v>
      </c>
      <c r="Y249" s="137" t="n">
        <f aca="false">IF(AND($X249=$X250, $X249&lt;&gt;""), $W250-$W249, 0)</f>
        <v>0.00451388885416667</v>
      </c>
      <c r="Z249" s="141"/>
      <c r="AA249" s="0"/>
    </row>
    <row r="250" customFormat="false" ht="21.75" hidden="false" customHeight="true" outlineLevel="0" collapsed="false">
      <c r="A250" s="118" t="n">
        <v>246</v>
      </c>
      <c r="B250" s="144" t="s">
        <v>25</v>
      </c>
      <c r="C250" s="145" t="s">
        <v>851</v>
      </c>
      <c r="D250" s="146" t="s">
        <v>186</v>
      </c>
      <c r="E250" s="147" t="s">
        <v>852</v>
      </c>
      <c r="F250" s="147" t="s">
        <v>824</v>
      </c>
      <c r="G250" s="148" t="n">
        <v>1000</v>
      </c>
      <c r="H250" s="149" t="n">
        <f aca="true">INDIRECT("I" &amp; ROW())</f>
        <v>46101.7163472092</v>
      </c>
      <c r="I250" s="150" t="n">
        <f aca="true">INDIRECT("I" &amp; ROW()-1) + J250 * ((G249/1000) * $M$5)</f>
        <v>46101.7163472092</v>
      </c>
      <c r="J250" s="151" t="n">
        <v>6.5</v>
      </c>
      <c r="K250" s="152" t="n">
        <f aca="true">INDIRECT("H" &amp; ROW())</f>
        <v>46101.7163472092</v>
      </c>
      <c r="L250" s="128" t="s">
        <v>861</v>
      </c>
      <c r="M250" s="133"/>
      <c r="N250" s="133"/>
      <c r="O250" s="133"/>
      <c r="P250" s="133"/>
      <c r="Q250" s="133"/>
      <c r="R250" s="133"/>
      <c r="S250" s="133"/>
      <c r="T250" s="133"/>
      <c r="U250" s="134"/>
      <c r="V250" s="133"/>
      <c r="W250" s="135" t="n">
        <f aca="false">I250</f>
        <v>46101.7163472092</v>
      </c>
      <c r="X250" s="136" t="s">
        <v>174</v>
      </c>
      <c r="Y250" s="137" t="n">
        <f aca="false">IF(AND($X250=$X251, $X250&lt;&gt;""), $W251-$W250, 0)</f>
        <v>0.00451388885416667</v>
      </c>
      <c r="Z250" s="141"/>
      <c r="AA250" s="0"/>
    </row>
    <row r="251" customFormat="false" ht="21.75" hidden="false" customHeight="true" outlineLevel="0" collapsed="false">
      <c r="A251" s="118" t="n">
        <v>247</v>
      </c>
      <c r="B251" s="144" t="s">
        <v>25</v>
      </c>
      <c r="C251" s="145" t="s">
        <v>851</v>
      </c>
      <c r="D251" s="146" t="s">
        <v>186</v>
      </c>
      <c r="E251" s="147" t="s">
        <v>852</v>
      </c>
      <c r="F251" s="147" t="s">
        <v>691</v>
      </c>
      <c r="G251" s="148" t="n">
        <v>1000</v>
      </c>
      <c r="H251" s="149" t="n">
        <f aca="true">INDIRECT("I" &amp; ROW())</f>
        <v>46101.7208610981</v>
      </c>
      <c r="I251" s="150" t="n">
        <f aca="true">INDIRECT("I" &amp; ROW()-1) + J251 * ((G250/1000) * $M$5)</f>
        <v>46101.7208610981</v>
      </c>
      <c r="J251" s="151" t="n">
        <v>6.5</v>
      </c>
      <c r="K251" s="152" t="n">
        <f aca="true">INDIRECT("H" &amp; ROW())</f>
        <v>46101.7208610981</v>
      </c>
      <c r="L251" s="128" t="s">
        <v>862</v>
      </c>
      <c r="M251" s="133"/>
      <c r="N251" s="133"/>
      <c r="O251" s="133"/>
      <c r="P251" s="133"/>
      <c r="Q251" s="133"/>
      <c r="R251" s="133"/>
      <c r="S251" s="133"/>
      <c r="T251" s="133"/>
      <c r="U251" s="134"/>
      <c r="V251" s="133"/>
      <c r="W251" s="135" t="n">
        <f aca="false">I251</f>
        <v>46101.7208610981</v>
      </c>
      <c r="X251" s="136" t="s">
        <v>174</v>
      </c>
      <c r="Y251" s="137" t="n">
        <f aca="false">IF(AND($X251=$X252, $X251&lt;&gt;""), $W252-$W251, 0)</f>
        <v>0.00451388885416667</v>
      </c>
      <c r="Z251" s="141"/>
      <c r="AA251" s="0"/>
    </row>
    <row r="252" customFormat="false" ht="21.75" hidden="false" customHeight="true" outlineLevel="0" collapsed="false">
      <c r="A252" s="118" t="n">
        <v>248</v>
      </c>
      <c r="B252" s="144" t="s">
        <v>25</v>
      </c>
      <c r="C252" s="145" t="s">
        <v>851</v>
      </c>
      <c r="D252" s="146" t="s">
        <v>186</v>
      </c>
      <c r="E252" s="147" t="s">
        <v>852</v>
      </c>
      <c r="F252" s="147" t="s">
        <v>689</v>
      </c>
      <c r="G252" s="148" t="n">
        <v>1000</v>
      </c>
      <c r="H252" s="149" t="n">
        <f aca="true">INDIRECT("I" &amp; ROW())</f>
        <v>46101.7253749869</v>
      </c>
      <c r="I252" s="150" t="n">
        <f aca="true">INDIRECT("I" &amp; ROW()-1) + J252 * ((G251/1000) * $M$5)</f>
        <v>46101.7253749869</v>
      </c>
      <c r="J252" s="151" t="n">
        <v>6.5</v>
      </c>
      <c r="K252" s="152" t="n">
        <f aca="true">INDIRECT("H" &amp; ROW())</f>
        <v>46101.7253749869</v>
      </c>
      <c r="L252" s="128" t="s">
        <v>863</v>
      </c>
      <c r="M252" s="133"/>
      <c r="N252" s="133"/>
      <c r="O252" s="133"/>
      <c r="P252" s="133"/>
      <c r="Q252" s="133"/>
      <c r="R252" s="133"/>
      <c r="S252" s="133"/>
      <c r="T252" s="133"/>
      <c r="U252" s="134"/>
      <c r="V252" s="133"/>
      <c r="W252" s="135" t="n">
        <f aca="false">I252</f>
        <v>46101.7253749869</v>
      </c>
      <c r="X252" s="136" t="s">
        <v>174</v>
      </c>
      <c r="Y252" s="137" t="n">
        <f aca="false">IF(AND($X252=$X253, $X252&lt;&gt;""), $W253-$W252, 0)</f>
        <v>0.00451388885416667</v>
      </c>
      <c r="Z252" s="141"/>
      <c r="AA252" s="0"/>
    </row>
    <row r="253" customFormat="false" ht="21.75" hidden="false" customHeight="true" outlineLevel="0" collapsed="false">
      <c r="A253" s="118" t="n">
        <v>249</v>
      </c>
      <c r="B253" s="144" t="s">
        <v>25</v>
      </c>
      <c r="C253" s="145" t="s">
        <v>851</v>
      </c>
      <c r="D253" s="146" t="s">
        <v>186</v>
      </c>
      <c r="E253" s="147" t="s">
        <v>852</v>
      </c>
      <c r="F253" s="147" t="s">
        <v>828</v>
      </c>
      <c r="G253" s="148" t="n">
        <v>1000</v>
      </c>
      <c r="H253" s="149" t="n">
        <f aca="true">INDIRECT("I" &amp; ROW())</f>
        <v>46101.7298888758</v>
      </c>
      <c r="I253" s="150" t="n">
        <f aca="true">INDIRECT("I" &amp; ROW()-1) + J253 * ((G252/1000) * $M$5)</f>
        <v>46101.7298888758</v>
      </c>
      <c r="J253" s="151" t="n">
        <v>6.5</v>
      </c>
      <c r="K253" s="152" t="n">
        <f aca="true">INDIRECT("H" &amp; ROW())</f>
        <v>46101.7298888758</v>
      </c>
      <c r="L253" s="128" t="s">
        <v>864</v>
      </c>
      <c r="M253" s="133"/>
      <c r="N253" s="133"/>
      <c r="O253" s="133"/>
      <c r="P253" s="133"/>
      <c r="Q253" s="133"/>
      <c r="R253" s="133"/>
      <c r="S253" s="133"/>
      <c r="T253" s="133"/>
      <c r="U253" s="134"/>
      <c r="V253" s="133"/>
      <c r="W253" s="135" t="n">
        <f aca="false">I253</f>
        <v>46101.7298888758</v>
      </c>
      <c r="X253" s="136" t="s">
        <v>174</v>
      </c>
      <c r="Y253" s="137" t="n">
        <f aca="false">IF(AND($X253=$X254, $X253&lt;&gt;""), $W254-$W253, 0)</f>
        <v>0.00451388885416667</v>
      </c>
      <c r="Z253" s="141"/>
      <c r="AA253" s="0"/>
    </row>
    <row r="254" customFormat="false" ht="21.75" hidden="false" customHeight="true" outlineLevel="0" collapsed="false">
      <c r="A254" s="118" t="n">
        <v>250</v>
      </c>
      <c r="B254" s="144" t="s">
        <v>25</v>
      </c>
      <c r="C254" s="145" t="s">
        <v>851</v>
      </c>
      <c r="D254" s="146" t="s">
        <v>186</v>
      </c>
      <c r="E254" s="147" t="s">
        <v>852</v>
      </c>
      <c r="F254" s="147" t="s">
        <v>865</v>
      </c>
      <c r="G254" s="148" t="n">
        <v>1000</v>
      </c>
      <c r="H254" s="149" t="n">
        <f aca="true">INDIRECT("I" &amp; ROW())</f>
        <v>46101.7344027646</v>
      </c>
      <c r="I254" s="150" t="n">
        <f aca="true">INDIRECT("I" &amp; ROW()-1) + J254 * ((G253/1000) * $M$5)</f>
        <v>46101.7344027646</v>
      </c>
      <c r="J254" s="151" t="n">
        <v>6.5</v>
      </c>
      <c r="K254" s="152" t="n">
        <f aca="true">INDIRECT("H" &amp; ROW())</f>
        <v>46101.7344027646</v>
      </c>
      <c r="L254" s="128" t="s">
        <v>866</v>
      </c>
      <c r="M254" s="133"/>
      <c r="N254" s="133"/>
      <c r="O254" s="133"/>
      <c r="P254" s="133"/>
      <c r="Q254" s="133"/>
      <c r="R254" s="133"/>
      <c r="S254" s="133"/>
      <c r="T254" s="133"/>
      <c r="U254" s="134"/>
      <c r="V254" s="133"/>
      <c r="W254" s="135" t="n">
        <f aca="false">I254</f>
        <v>46101.7344027646</v>
      </c>
      <c r="X254" s="136" t="s">
        <v>174</v>
      </c>
      <c r="Y254" s="137" t="e">
        <f aca="false">IF(AND($X254=#REF!, $X254&lt;&gt;""), #REF!-$W254, 0)</f>
        <v>#REF!</v>
      </c>
      <c r="Z254" s="141"/>
      <c r="AA254" s="0"/>
    </row>
    <row r="255" customFormat="false" ht="21.75" hidden="false" customHeight="true" outlineLevel="0" collapsed="false">
      <c r="A255" s="118" t="n">
        <v>251</v>
      </c>
      <c r="B255" s="144" t="s">
        <v>29</v>
      </c>
      <c r="C255" s="145" t="s">
        <v>851</v>
      </c>
      <c r="D255" s="146" t="s">
        <v>186</v>
      </c>
      <c r="E255" s="147" t="s">
        <v>867</v>
      </c>
      <c r="F255" s="147" t="s">
        <v>868</v>
      </c>
      <c r="G255" s="148" t="n">
        <v>1000</v>
      </c>
      <c r="H255" s="149" t="n">
        <f aca="true">INDIRECT("I" &amp; ROW())</f>
        <v>46101.7389166535</v>
      </c>
      <c r="I255" s="150" t="n">
        <f aca="true">INDIRECT("I" &amp; ROW()-1) + J255 * ((G254/1000) * $M$5)</f>
        <v>46101.7389166535</v>
      </c>
      <c r="J255" s="151" t="n">
        <v>6.5</v>
      </c>
      <c r="K255" s="152" t="n">
        <f aca="true">INDIRECT("H" &amp; ROW())</f>
        <v>46101.7389166535</v>
      </c>
      <c r="L255" s="128" t="s">
        <v>869</v>
      </c>
      <c r="M255" s="133"/>
      <c r="N255" s="133"/>
      <c r="O255" s="133"/>
      <c r="P255" s="133"/>
      <c r="Q255" s="133"/>
      <c r="R255" s="133"/>
      <c r="S255" s="133"/>
      <c r="T255" s="133"/>
      <c r="U255" s="134"/>
      <c r="V255" s="133"/>
      <c r="W255" s="135" t="n">
        <f aca="false">I255</f>
        <v>46101.7389166535</v>
      </c>
      <c r="X255" s="136" t="s">
        <v>174</v>
      </c>
      <c r="Y255" s="137" t="n">
        <f aca="false">IF(AND($X255=$X256, $X255&lt;&gt;""), $W256-$W255, 0)</f>
        <v>0.00451388885416667</v>
      </c>
      <c r="Z255" s="141"/>
      <c r="AA255" s="0"/>
    </row>
    <row r="256" customFormat="false" ht="21.75" hidden="false" customHeight="true" outlineLevel="0" collapsed="false">
      <c r="A256" s="118" t="n">
        <v>252</v>
      </c>
      <c r="B256" s="144" t="s">
        <v>29</v>
      </c>
      <c r="C256" s="145" t="s">
        <v>851</v>
      </c>
      <c r="D256" s="146" t="s">
        <v>186</v>
      </c>
      <c r="E256" s="147" t="s">
        <v>870</v>
      </c>
      <c r="F256" s="147" t="s">
        <v>868</v>
      </c>
      <c r="G256" s="148" t="n">
        <v>1000</v>
      </c>
      <c r="H256" s="149" t="n">
        <f aca="true">INDIRECT("I" &amp; ROW())</f>
        <v>46101.7434305423</v>
      </c>
      <c r="I256" s="150" t="n">
        <f aca="true">INDIRECT("I" &amp; ROW()-1) + J256 * ((G255/1000) * $M$5)</f>
        <v>46101.7434305423</v>
      </c>
      <c r="J256" s="151" t="n">
        <v>6.5</v>
      </c>
      <c r="K256" s="152" t="n">
        <f aca="true">INDIRECT("H" &amp; ROW())</f>
        <v>46101.7434305423</v>
      </c>
      <c r="L256" s="128" t="s">
        <v>871</v>
      </c>
      <c r="M256" s="133"/>
      <c r="N256" s="133"/>
      <c r="O256" s="133"/>
      <c r="P256" s="133"/>
      <c r="Q256" s="133"/>
      <c r="R256" s="133"/>
      <c r="S256" s="133"/>
      <c r="T256" s="133"/>
      <c r="U256" s="134"/>
      <c r="V256" s="133"/>
      <c r="W256" s="135" t="n">
        <f aca="false">I256</f>
        <v>46101.7434305423</v>
      </c>
      <c r="X256" s="136" t="s">
        <v>174</v>
      </c>
      <c r="Y256" s="137" t="n">
        <f aca="false">IF(AND($X256=$X257, $X256&lt;&gt;""), $W257-$W256, 0)</f>
        <v>0.00451388885416667</v>
      </c>
      <c r="Z256" s="141"/>
      <c r="AA256" s="0"/>
    </row>
    <row r="257" customFormat="false" ht="21.75" hidden="false" customHeight="true" outlineLevel="0" collapsed="false">
      <c r="A257" s="118" t="n">
        <v>253</v>
      </c>
      <c r="B257" s="144" t="s">
        <v>29</v>
      </c>
      <c r="C257" s="145" t="s">
        <v>851</v>
      </c>
      <c r="D257" s="146" t="s">
        <v>186</v>
      </c>
      <c r="E257" s="147" t="s">
        <v>872</v>
      </c>
      <c r="F257" s="147" t="s">
        <v>868</v>
      </c>
      <c r="G257" s="148" t="n">
        <v>1000</v>
      </c>
      <c r="H257" s="149" t="n">
        <f aca="true">INDIRECT("I" &amp; ROW())</f>
        <v>46101.7479444312</v>
      </c>
      <c r="I257" s="150" t="n">
        <f aca="true">INDIRECT("I" &amp; ROW()-1) + J257 * ((G256/1000) * $M$5)</f>
        <v>46101.7479444312</v>
      </c>
      <c r="J257" s="151" t="n">
        <v>6.5</v>
      </c>
      <c r="K257" s="152" t="n">
        <f aca="true">INDIRECT("H" &amp; ROW())</f>
        <v>46101.7479444312</v>
      </c>
      <c r="L257" s="128" t="s">
        <v>873</v>
      </c>
      <c r="M257" s="133"/>
      <c r="N257" s="133"/>
      <c r="O257" s="133"/>
      <c r="P257" s="133"/>
      <c r="Q257" s="133"/>
      <c r="R257" s="133"/>
      <c r="S257" s="133"/>
      <c r="T257" s="133"/>
      <c r="U257" s="134"/>
      <c r="V257" s="133"/>
      <c r="W257" s="135" t="n">
        <f aca="false">I257</f>
        <v>46101.7479444312</v>
      </c>
      <c r="X257" s="136" t="s">
        <v>174</v>
      </c>
      <c r="Y257" s="137" t="n">
        <f aca="false">IF(AND($X257=$X258, $X257&lt;&gt;""), $W258-$W257, 0)</f>
        <v>0.00451388885416667</v>
      </c>
      <c r="Z257" s="141"/>
      <c r="AA257" s="0"/>
    </row>
    <row r="258" customFormat="false" ht="21.75" hidden="false" customHeight="true" outlineLevel="0" collapsed="false">
      <c r="A258" s="118" t="n">
        <v>254</v>
      </c>
      <c r="B258" s="144" t="s">
        <v>29</v>
      </c>
      <c r="C258" s="145" t="s">
        <v>874</v>
      </c>
      <c r="D258" s="146" t="s">
        <v>186</v>
      </c>
      <c r="E258" s="147" t="s">
        <v>875</v>
      </c>
      <c r="F258" s="147" t="s">
        <v>868</v>
      </c>
      <c r="G258" s="148" t="n">
        <v>1000</v>
      </c>
      <c r="H258" s="149" t="n">
        <f aca="true">INDIRECT("I" &amp; ROW())</f>
        <v>46101.7524583201</v>
      </c>
      <c r="I258" s="150" t="n">
        <f aca="true">INDIRECT("I" &amp; ROW()-1) + J258 * ((G257/1000) * $M$5)</f>
        <v>46101.7524583201</v>
      </c>
      <c r="J258" s="151" t="n">
        <v>6.5</v>
      </c>
      <c r="K258" s="152" t="n">
        <f aca="true">INDIRECT("H" &amp; ROW())</f>
        <v>46101.7524583201</v>
      </c>
      <c r="L258" s="128" t="s">
        <v>876</v>
      </c>
      <c r="M258" s="133"/>
      <c r="N258" s="133"/>
      <c r="O258" s="133"/>
      <c r="P258" s="133"/>
      <c r="Q258" s="133"/>
      <c r="R258" s="133"/>
      <c r="S258" s="133"/>
      <c r="T258" s="133"/>
      <c r="U258" s="134"/>
      <c r="V258" s="133"/>
      <c r="W258" s="135" t="n">
        <f aca="false">I258</f>
        <v>46101.7524583201</v>
      </c>
      <c r="X258" s="136" t="s">
        <v>174</v>
      </c>
      <c r="Y258" s="137" t="n">
        <f aca="false">IF(AND($X258=$X259, $X258&lt;&gt;""), $W259-$W258, 0)</f>
        <v>0.00451388885416667</v>
      </c>
      <c r="Z258" s="141"/>
      <c r="AA258" s="0"/>
    </row>
    <row r="259" customFormat="false" ht="21.75" hidden="false" customHeight="true" outlineLevel="0" collapsed="false">
      <c r="A259" s="118" t="n">
        <v>255</v>
      </c>
      <c r="B259" s="144" t="s">
        <v>29</v>
      </c>
      <c r="C259" s="145" t="s">
        <v>877</v>
      </c>
      <c r="D259" s="146" t="s">
        <v>186</v>
      </c>
      <c r="E259" s="147" t="s">
        <v>878</v>
      </c>
      <c r="F259" s="147" t="s">
        <v>868</v>
      </c>
      <c r="G259" s="148" t="n">
        <v>800</v>
      </c>
      <c r="H259" s="149" t="n">
        <f aca="true">INDIRECT("I" &amp; ROW())</f>
        <v>46101.7569722089</v>
      </c>
      <c r="I259" s="150" t="n">
        <f aca="true">INDIRECT("I" &amp; ROW()-1) + J259 * ((G258/1000) * $M$5)</f>
        <v>46101.7569722089</v>
      </c>
      <c r="J259" s="151" t="n">
        <v>6.5</v>
      </c>
      <c r="K259" s="152" t="n">
        <f aca="true">INDIRECT("H" &amp; ROW())</f>
        <v>46101.7569722089</v>
      </c>
      <c r="L259" s="128" t="s">
        <v>879</v>
      </c>
      <c r="M259" s="133"/>
      <c r="N259" s="133"/>
      <c r="O259" s="133"/>
      <c r="P259" s="133"/>
      <c r="Q259" s="133"/>
      <c r="R259" s="133"/>
      <c r="S259" s="133"/>
      <c r="T259" s="133"/>
      <c r="U259" s="134"/>
      <c r="V259" s="133"/>
      <c r="W259" s="135" t="n">
        <f aca="false">I259</f>
        <v>46101.7569722089</v>
      </c>
      <c r="X259" s="136" t="s">
        <v>174</v>
      </c>
      <c r="Y259" s="137" t="n">
        <f aca="false">IF(AND($X259=$X260, $X259&lt;&gt;""), $W260-$W259, 0)</f>
        <v>0.00361111107638889</v>
      </c>
      <c r="Z259" s="141"/>
      <c r="AA259" s="0"/>
    </row>
    <row r="260" customFormat="false" ht="21.75" hidden="false" customHeight="true" outlineLevel="0" collapsed="false">
      <c r="A260" s="118" t="n">
        <v>256</v>
      </c>
      <c r="B260" s="144" t="s">
        <v>29</v>
      </c>
      <c r="C260" s="145" t="s">
        <v>877</v>
      </c>
      <c r="D260" s="146" t="s">
        <v>186</v>
      </c>
      <c r="E260" s="147" t="s">
        <v>880</v>
      </c>
      <c r="F260" s="147" t="s">
        <v>881</v>
      </c>
      <c r="G260" s="148" t="n">
        <v>800</v>
      </c>
      <c r="H260" s="149" t="n">
        <f aca="true">INDIRECT("I" &amp; ROW())</f>
        <v>46101.76058332</v>
      </c>
      <c r="I260" s="150" t="n">
        <f aca="true">INDIRECT("I" &amp; ROW()-1) + J260 * ((G259/1000) * $M$5)</f>
        <v>46101.76058332</v>
      </c>
      <c r="J260" s="151" t="n">
        <v>6.5</v>
      </c>
      <c r="K260" s="152" t="n">
        <f aca="true">INDIRECT("H" &amp; ROW())</f>
        <v>46101.76058332</v>
      </c>
      <c r="L260" s="128" t="s">
        <v>882</v>
      </c>
      <c r="M260" s="133"/>
      <c r="N260" s="133"/>
      <c r="O260" s="133"/>
      <c r="P260" s="133"/>
      <c r="Q260" s="133"/>
      <c r="R260" s="133"/>
      <c r="S260" s="133"/>
      <c r="T260" s="133"/>
      <c r="U260" s="134"/>
      <c r="V260" s="133"/>
      <c r="W260" s="135" t="n">
        <f aca="false">I260</f>
        <v>46101.76058332</v>
      </c>
      <c r="X260" s="136" t="s">
        <v>174</v>
      </c>
      <c r="Y260" s="137" t="n">
        <f aca="false">IF(AND($X260=$X261, $X260&lt;&gt;""), $W261-$W260, 0)</f>
        <v>0.00361111107638889</v>
      </c>
      <c r="Z260" s="141"/>
      <c r="AA260" s="0"/>
    </row>
    <row r="261" customFormat="false" ht="21.75" hidden="false" customHeight="true" outlineLevel="0" collapsed="false">
      <c r="A261" s="118" t="n">
        <v>257</v>
      </c>
      <c r="B261" s="144" t="s">
        <v>29</v>
      </c>
      <c r="C261" s="145" t="s">
        <v>877</v>
      </c>
      <c r="D261" s="146" t="s">
        <v>186</v>
      </c>
      <c r="E261" s="147" t="s">
        <v>883</v>
      </c>
      <c r="F261" s="147" t="s">
        <v>884</v>
      </c>
      <c r="G261" s="148" t="n">
        <v>800</v>
      </c>
      <c r="H261" s="149" t="n">
        <f aca="true">INDIRECT("I" &amp; ROW())</f>
        <v>46101.7641944311</v>
      </c>
      <c r="I261" s="150" t="n">
        <f aca="true">INDIRECT("I" &amp; ROW()-1) + J261 * ((G260/1000) * $M$5)</f>
        <v>46101.7641944311</v>
      </c>
      <c r="J261" s="151" t="n">
        <v>6.5</v>
      </c>
      <c r="K261" s="152" t="n">
        <f aca="true">INDIRECT("H" &amp; ROW())</f>
        <v>46101.7641944311</v>
      </c>
      <c r="L261" s="128" t="s">
        <v>885</v>
      </c>
      <c r="M261" s="133"/>
      <c r="N261" s="133"/>
      <c r="O261" s="133"/>
      <c r="P261" s="133"/>
      <c r="Q261" s="133"/>
      <c r="R261" s="133"/>
      <c r="S261" s="133"/>
      <c r="T261" s="133"/>
      <c r="U261" s="134"/>
      <c r="V261" s="133"/>
      <c r="W261" s="135" t="n">
        <f aca="false">I261</f>
        <v>46101.7641944311</v>
      </c>
      <c r="X261" s="136" t="s">
        <v>174</v>
      </c>
      <c r="Y261" s="137" t="n">
        <f aca="false">IF(AND($X261=$X262, $X261&lt;&gt;""), $W262-$W261, 0)</f>
        <v>0.00361111107638889</v>
      </c>
      <c r="Z261" s="141"/>
      <c r="AA261" s="0"/>
    </row>
    <row r="262" customFormat="false" ht="21.75" hidden="false" customHeight="true" outlineLevel="0" collapsed="false">
      <c r="A262" s="118" t="n">
        <v>258</v>
      </c>
      <c r="B262" s="144" t="s">
        <v>29</v>
      </c>
      <c r="C262" s="145" t="s">
        <v>877</v>
      </c>
      <c r="D262" s="146" t="s">
        <v>186</v>
      </c>
      <c r="E262" s="147" t="s">
        <v>886</v>
      </c>
      <c r="F262" s="147" t="s">
        <v>887</v>
      </c>
      <c r="G262" s="148" t="n">
        <v>800</v>
      </c>
      <c r="H262" s="149" t="n">
        <f aca="true">INDIRECT("I" &amp; ROW())</f>
        <v>46101.7678055422</v>
      </c>
      <c r="I262" s="150" t="n">
        <f aca="true">INDIRECT("I" &amp; ROW()-1) + J262 * ((G261/1000) * $M$5)</f>
        <v>46101.7678055422</v>
      </c>
      <c r="J262" s="151" t="n">
        <v>6.5</v>
      </c>
      <c r="K262" s="152" t="n">
        <f aca="true">INDIRECT("H" &amp; ROW())</f>
        <v>46101.7678055422</v>
      </c>
      <c r="L262" s="128" t="s">
        <v>888</v>
      </c>
      <c r="M262" s="133"/>
      <c r="N262" s="133"/>
      <c r="O262" s="133"/>
      <c r="P262" s="133"/>
      <c r="Q262" s="133"/>
      <c r="R262" s="133"/>
      <c r="S262" s="133"/>
      <c r="T262" s="133"/>
      <c r="U262" s="134"/>
      <c r="V262" s="133"/>
      <c r="W262" s="135" t="n">
        <f aca="false">I262</f>
        <v>46101.7678055422</v>
      </c>
      <c r="X262" s="136" t="s">
        <v>174</v>
      </c>
      <c r="Y262" s="137" t="n">
        <f aca="false">IF(AND($X262=$X263, $X262&lt;&gt;""), $W263-$W262, 0)</f>
        <v>0.00361111107638889</v>
      </c>
      <c r="Z262" s="141"/>
      <c r="AA262" s="0"/>
    </row>
    <row r="263" customFormat="false" ht="21.75" hidden="false" customHeight="true" outlineLevel="0" collapsed="false">
      <c r="A263" s="118" t="n">
        <v>259</v>
      </c>
      <c r="B263" s="144" t="s">
        <v>29</v>
      </c>
      <c r="C263" s="145" t="s">
        <v>877</v>
      </c>
      <c r="D263" s="146" t="s">
        <v>186</v>
      </c>
      <c r="E263" s="147" t="s">
        <v>889</v>
      </c>
      <c r="F263" s="147" t="s">
        <v>887</v>
      </c>
      <c r="G263" s="148" t="n">
        <v>800</v>
      </c>
      <c r="H263" s="149" t="n">
        <f aca="true">INDIRECT("I" &amp; ROW())</f>
        <v>46101.7714166532</v>
      </c>
      <c r="I263" s="150" t="n">
        <f aca="true">INDIRECT("I" &amp; ROW()-1) + J263 * ((G262/1000) * $M$5)</f>
        <v>46101.7714166532</v>
      </c>
      <c r="J263" s="151" t="n">
        <v>6.5</v>
      </c>
      <c r="K263" s="152" t="n">
        <f aca="true">INDIRECT("H" &amp; ROW())</f>
        <v>46101.7714166532</v>
      </c>
      <c r="L263" s="128" t="s">
        <v>890</v>
      </c>
      <c r="M263" s="133"/>
      <c r="N263" s="133"/>
      <c r="O263" s="133"/>
      <c r="P263" s="133"/>
      <c r="Q263" s="133"/>
      <c r="R263" s="133"/>
      <c r="S263" s="133"/>
      <c r="T263" s="133"/>
      <c r="U263" s="134"/>
      <c r="V263" s="133"/>
      <c r="W263" s="135" t="n">
        <f aca="false">I263</f>
        <v>46101.7714166532</v>
      </c>
      <c r="X263" s="136" t="s">
        <v>174</v>
      </c>
      <c r="Y263" s="137" t="n">
        <f aca="false">IF(AND($X263=$X264, $X263&lt;&gt;""), $W264-$W263, 0)</f>
        <v>0.00361111107638889</v>
      </c>
      <c r="Z263" s="141"/>
      <c r="AA263" s="0"/>
    </row>
    <row r="264" customFormat="false" ht="21.75" hidden="false" customHeight="true" outlineLevel="0" collapsed="false">
      <c r="A264" s="118" t="n">
        <v>260</v>
      </c>
      <c r="B264" s="144" t="s">
        <v>29</v>
      </c>
      <c r="C264" s="145" t="s">
        <v>877</v>
      </c>
      <c r="D264" s="146" t="s">
        <v>186</v>
      </c>
      <c r="E264" s="147" t="s">
        <v>891</v>
      </c>
      <c r="F264" s="147" t="s">
        <v>868</v>
      </c>
      <c r="G264" s="148" t="n">
        <v>800</v>
      </c>
      <c r="H264" s="149" t="n">
        <f aca="true">INDIRECT("I" &amp; ROW())</f>
        <v>46101.7750277643</v>
      </c>
      <c r="I264" s="150" t="n">
        <f aca="true">INDIRECT("I" &amp; ROW()-1) + J264 * ((G263/1000) * $M$5)</f>
        <v>46101.7750277643</v>
      </c>
      <c r="J264" s="151" t="n">
        <v>6.5</v>
      </c>
      <c r="K264" s="152" t="n">
        <f aca="true">INDIRECT("H" &amp; ROW())</f>
        <v>46101.7750277643</v>
      </c>
      <c r="L264" s="128" t="s">
        <v>892</v>
      </c>
      <c r="M264" s="133"/>
      <c r="N264" s="133"/>
      <c r="O264" s="133"/>
      <c r="P264" s="133"/>
      <c r="Q264" s="133"/>
      <c r="R264" s="133"/>
      <c r="S264" s="133"/>
      <c r="T264" s="133"/>
      <c r="U264" s="134"/>
      <c r="V264" s="133"/>
      <c r="W264" s="135" t="n">
        <f aca="false">I264</f>
        <v>46101.7750277643</v>
      </c>
      <c r="X264" s="136" t="s">
        <v>174</v>
      </c>
      <c r="Y264" s="137" t="n">
        <f aca="false">IF(AND($X264=$X265, $X264&lt;&gt;""), $W265-$W264, 0)</f>
        <v>0.00361111107638889</v>
      </c>
      <c r="Z264" s="141"/>
      <c r="AA264" s="0"/>
    </row>
    <row r="265" customFormat="false" ht="21.75" hidden="false" customHeight="true" outlineLevel="0" collapsed="false">
      <c r="A265" s="118" t="n">
        <v>261</v>
      </c>
      <c r="B265" s="144" t="s">
        <v>29</v>
      </c>
      <c r="C265" s="145" t="s">
        <v>877</v>
      </c>
      <c r="D265" s="146" t="s">
        <v>186</v>
      </c>
      <c r="E265" s="147" t="s">
        <v>893</v>
      </c>
      <c r="F265" s="147" t="s">
        <v>894</v>
      </c>
      <c r="G265" s="148" t="n">
        <v>800</v>
      </c>
      <c r="H265" s="149" t="n">
        <f aca="true">INDIRECT("I" &amp; ROW())</f>
        <v>46101.7786388754</v>
      </c>
      <c r="I265" s="150" t="n">
        <f aca="true">INDIRECT("I" &amp; ROW()-1) + J265 * ((G264/1000) * $M$5)</f>
        <v>46101.7786388754</v>
      </c>
      <c r="J265" s="151" t="n">
        <v>6.5</v>
      </c>
      <c r="K265" s="152" t="n">
        <f aca="true">INDIRECT("H" &amp; ROW())</f>
        <v>46101.7786388754</v>
      </c>
      <c r="L265" s="128" t="s">
        <v>895</v>
      </c>
      <c r="M265" s="133"/>
      <c r="N265" s="133"/>
      <c r="O265" s="133"/>
      <c r="P265" s="133"/>
      <c r="Q265" s="133"/>
      <c r="R265" s="133"/>
      <c r="S265" s="133"/>
      <c r="T265" s="133"/>
      <c r="U265" s="134"/>
      <c r="V265" s="133"/>
      <c r="W265" s="135" t="n">
        <f aca="false">I265</f>
        <v>46101.7786388754</v>
      </c>
      <c r="X265" s="136" t="s">
        <v>174</v>
      </c>
      <c r="Y265" s="137" t="n">
        <f aca="false">IF(AND($X265=$X266, $X265&lt;&gt;""), $W266-$W265, 0)</f>
        <v>0.00361111107638889</v>
      </c>
      <c r="Z265" s="141"/>
      <c r="AA265" s="0"/>
    </row>
    <row r="266" customFormat="false" ht="21.75" hidden="false" customHeight="true" outlineLevel="0" collapsed="false">
      <c r="A266" s="118" t="n">
        <v>262</v>
      </c>
      <c r="B266" s="144" t="s">
        <v>29</v>
      </c>
      <c r="C266" s="145" t="s">
        <v>877</v>
      </c>
      <c r="D266" s="146" t="s">
        <v>186</v>
      </c>
      <c r="E266" s="147" t="s">
        <v>896</v>
      </c>
      <c r="F266" s="147" t="s">
        <v>897</v>
      </c>
      <c r="G266" s="148" t="n">
        <v>700</v>
      </c>
      <c r="H266" s="149" t="n">
        <f aca="true">INDIRECT("I" &amp; ROW())</f>
        <v>46101.7822499865</v>
      </c>
      <c r="I266" s="150" t="n">
        <f aca="true">INDIRECT("I" &amp; ROW()-1) + J266 * ((G265/1000) * $M$5)</f>
        <v>46101.7822499865</v>
      </c>
      <c r="J266" s="151" t="n">
        <v>6.5</v>
      </c>
      <c r="K266" s="152" t="n">
        <f aca="true">INDIRECT("H" &amp; ROW())</f>
        <v>46101.7822499865</v>
      </c>
      <c r="L266" s="128" t="s">
        <v>898</v>
      </c>
      <c r="M266" s="133"/>
      <c r="N266" s="133"/>
      <c r="O266" s="133"/>
      <c r="P266" s="133"/>
      <c r="Q266" s="133"/>
      <c r="R266" s="133"/>
      <c r="S266" s="133"/>
      <c r="T266" s="133"/>
      <c r="U266" s="134"/>
      <c r="V266" s="133"/>
      <c r="W266" s="135" t="n">
        <f aca="false">I266</f>
        <v>46101.7822499865</v>
      </c>
      <c r="X266" s="136" t="s">
        <v>174</v>
      </c>
      <c r="Y266" s="137" t="n">
        <f aca="false">IF(AND($X266=$X267, $X266&lt;&gt;""), $W267-$W266, 0)</f>
        <v>0.00315972219907407</v>
      </c>
      <c r="Z266" s="141"/>
      <c r="AA266" s="0"/>
    </row>
    <row r="267" customFormat="false" ht="21.75" hidden="false" customHeight="true" outlineLevel="0" collapsed="false">
      <c r="A267" s="118" t="n">
        <v>263</v>
      </c>
      <c r="B267" s="144" t="s">
        <v>29</v>
      </c>
      <c r="C267" s="145" t="s">
        <v>899</v>
      </c>
      <c r="D267" s="146" t="s">
        <v>186</v>
      </c>
      <c r="E267" s="147" t="s">
        <v>900</v>
      </c>
      <c r="F267" s="147" t="s">
        <v>900</v>
      </c>
      <c r="G267" s="148" t="n">
        <v>800</v>
      </c>
      <c r="H267" s="149" t="n">
        <f aca="true">INDIRECT("I" &amp; ROW())</f>
        <v>46101.7854097087</v>
      </c>
      <c r="I267" s="150" t="n">
        <f aca="true">INDIRECT("I" &amp; ROW()-1) + J267 * ((G266/1000) * $M$5)</f>
        <v>46101.7854097087</v>
      </c>
      <c r="J267" s="151" t="n">
        <v>6.5</v>
      </c>
      <c r="K267" s="152" t="n">
        <f aca="true">INDIRECT("H" &amp; ROW())</f>
        <v>46101.7854097087</v>
      </c>
      <c r="L267" s="128" t="s">
        <v>901</v>
      </c>
      <c r="M267" s="133"/>
      <c r="N267" s="133"/>
      <c r="O267" s="133"/>
      <c r="P267" s="133"/>
      <c r="Q267" s="133"/>
      <c r="R267" s="133"/>
      <c r="S267" s="133"/>
      <c r="T267" s="133"/>
      <c r="U267" s="134"/>
      <c r="V267" s="133"/>
      <c r="W267" s="135" t="n">
        <f aca="false">I267</f>
        <v>46101.7854097087</v>
      </c>
      <c r="X267" s="136" t="s">
        <v>174</v>
      </c>
      <c r="Y267" s="137" t="n">
        <f aca="false">IF(AND($X267=$X268, $X267&lt;&gt;""), $W268-$W267, 0)</f>
        <v>0.00361111107638889</v>
      </c>
      <c r="Z267" s="141"/>
      <c r="AA267" s="0"/>
    </row>
    <row r="268" customFormat="false" ht="21.75" hidden="false" customHeight="true" outlineLevel="0" collapsed="false">
      <c r="A268" s="118" t="n">
        <v>264</v>
      </c>
      <c r="B268" s="144" t="s">
        <v>29</v>
      </c>
      <c r="C268" s="145" t="s">
        <v>899</v>
      </c>
      <c r="D268" s="146" t="s">
        <v>186</v>
      </c>
      <c r="E268" s="147" t="s">
        <v>902</v>
      </c>
      <c r="F268" s="147" t="s">
        <v>903</v>
      </c>
      <c r="G268" s="148" t="n">
        <v>800</v>
      </c>
      <c r="H268" s="149" t="n">
        <f aca="true">INDIRECT("I" &amp; ROW())</f>
        <v>46101.7890208198</v>
      </c>
      <c r="I268" s="150" t="n">
        <f aca="true">INDIRECT("I" &amp; ROW()-1) + J268 * ((G267/1000) * $M$5)</f>
        <v>46101.7890208198</v>
      </c>
      <c r="J268" s="151" t="n">
        <v>6.5</v>
      </c>
      <c r="K268" s="152" t="n">
        <f aca="true">INDIRECT("H" &amp; ROW())</f>
        <v>46101.7890208198</v>
      </c>
      <c r="L268" s="128" t="s">
        <v>904</v>
      </c>
      <c r="M268" s="133"/>
      <c r="N268" s="133"/>
      <c r="O268" s="133"/>
      <c r="P268" s="133"/>
      <c r="Q268" s="133"/>
      <c r="R268" s="133"/>
      <c r="S268" s="133"/>
      <c r="T268" s="133"/>
      <c r="U268" s="134"/>
      <c r="V268" s="133"/>
      <c r="W268" s="135" t="n">
        <f aca="false">I268</f>
        <v>46101.7890208198</v>
      </c>
      <c r="X268" s="136" t="s">
        <v>174</v>
      </c>
      <c r="Y268" s="137" t="n">
        <f aca="false">IF(AND($X268=$X269, $X268&lt;&gt;""), $W269-$W268, 0)</f>
        <v>0.00361111107638889</v>
      </c>
      <c r="Z268" s="141"/>
      <c r="AA268" s="0"/>
    </row>
    <row r="269" customFormat="false" ht="21.75" hidden="false" customHeight="true" outlineLevel="0" collapsed="false">
      <c r="A269" s="118" t="n">
        <v>265</v>
      </c>
      <c r="B269" s="144" t="s">
        <v>29</v>
      </c>
      <c r="C269" s="145" t="s">
        <v>905</v>
      </c>
      <c r="D269" s="146" t="s">
        <v>186</v>
      </c>
      <c r="E269" s="147" t="s">
        <v>906</v>
      </c>
      <c r="F269" s="147" t="s">
        <v>907</v>
      </c>
      <c r="G269" s="148" t="n">
        <v>800</v>
      </c>
      <c r="H269" s="149" t="n">
        <f aca="true">INDIRECT("I" &amp; ROW())</f>
        <v>46101.7926319308</v>
      </c>
      <c r="I269" s="150" t="n">
        <f aca="true">INDIRECT("I" &amp; ROW()-1) + J269 * ((G268/1000) * $M$5)</f>
        <v>46101.7926319308</v>
      </c>
      <c r="J269" s="151" t="n">
        <v>6.5</v>
      </c>
      <c r="K269" s="152" t="n">
        <f aca="true">INDIRECT("H" &amp; ROW())</f>
        <v>46101.7926319308</v>
      </c>
      <c r="L269" s="128" t="s">
        <v>908</v>
      </c>
      <c r="M269" s="133"/>
      <c r="N269" s="133"/>
      <c r="O269" s="133"/>
      <c r="P269" s="133"/>
      <c r="Q269" s="133"/>
      <c r="R269" s="133"/>
      <c r="S269" s="133"/>
      <c r="T269" s="133"/>
      <c r="U269" s="134"/>
      <c r="V269" s="133"/>
      <c r="W269" s="135" t="n">
        <f aca="false">I269</f>
        <v>46101.7926319308</v>
      </c>
      <c r="X269" s="136" t="s">
        <v>174</v>
      </c>
      <c r="Y269" s="137" t="n">
        <f aca="false">IF(AND($X269=$X270, $X269&lt;&gt;""), $W270-$W269, 0)</f>
        <v>0.00361111107638889</v>
      </c>
      <c r="Z269" s="141"/>
      <c r="AA269" s="0"/>
    </row>
    <row r="270" customFormat="false" ht="21.75" hidden="false" customHeight="true" outlineLevel="0" collapsed="false">
      <c r="A270" s="118" t="n">
        <v>266</v>
      </c>
      <c r="B270" s="144" t="s">
        <v>29</v>
      </c>
      <c r="C270" s="145" t="s">
        <v>905</v>
      </c>
      <c r="D270" s="146" t="s">
        <v>186</v>
      </c>
      <c r="E270" s="147" t="s">
        <v>909</v>
      </c>
      <c r="F270" s="147" t="s">
        <v>907</v>
      </c>
      <c r="G270" s="148" t="n">
        <v>800</v>
      </c>
      <c r="H270" s="149" t="n">
        <f aca="true">INDIRECT("I" &amp; ROW())</f>
        <v>46101.7962430419</v>
      </c>
      <c r="I270" s="150" t="n">
        <f aca="true">INDIRECT("I" &amp; ROW()-1) + J270 * ((G269/1000) * $M$5)</f>
        <v>46101.7962430419</v>
      </c>
      <c r="J270" s="151" t="n">
        <v>6.5</v>
      </c>
      <c r="K270" s="152" t="n">
        <f aca="true">INDIRECT("H" &amp; ROW())</f>
        <v>46101.7962430419</v>
      </c>
      <c r="L270" s="128" t="s">
        <v>910</v>
      </c>
      <c r="M270" s="133"/>
      <c r="N270" s="133"/>
      <c r="O270" s="133"/>
      <c r="P270" s="133"/>
      <c r="Q270" s="133"/>
      <c r="R270" s="133"/>
      <c r="S270" s="133"/>
      <c r="T270" s="133"/>
      <c r="U270" s="134"/>
      <c r="V270" s="133"/>
      <c r="W270" s="135" t="n">
        <f aca="false">I270</f>
        <v>46101.7962430419</v>
      </c>
      <c r="X270" s="136" t="s">
        <v>174</v>
      </c>
      <c r="Y270" s="137" t="n">
        <f aca="false">IF(AND($X270=$X271, $X270&lt;&gt;""), $W271-$W270, 0)</f>
        <v>0.00361111107638889</v>
      </c>
      <c r="Z270" s="141"/>
      <c r="AA270" s="0"/>
    </row>
    <row r="271" customFormat="false" ht="21.75" hidden="false" customHeight="true" outlineLevel="0" collapsed="false">
      <c r="A271" s="118" t="n">
        <v>267</v>
      </c>
      <c r="B271" s="144" t="s">
        <v>29</v>
      </c>
      <c r="C271" s="145" t="s">
        <v>905</v>
      </c>
      <c r="D271" s="146" t="s">
        <v>186</v>
      </c>
      <c r="E271" s="147" t="s">
        <v>911</v>
      </c>
      <c r="F271" s="147" t="s">
        <v>912</v>
      </c>
      <c r="G271" s="148" t="n">
        <v>800</v>
      </c>
      <c r="H271" s="149" t="n">
        <f aca="true">INDIRECT("I" &amp; ROW())</f>
        <v>46101.799854153</v>
      </c>
      <c r="I271" s="150" t="n">
        <f aca="true">INDIRECT("I" &amp; ROW()-1) + J271 * ((G270/1000) * $M$5)</f>
        <v>46101.799854153</v>
      </c>
      <c r="J271" s="151" t="n">
        <v>6.5</v>
      </c>
      <c r="K271" s="152" t="n">
        <f aca="true">INDIRECT("H" &amp; ROW())</f>
        <v>46101.799854153</v>
      </c>
      <c r="L271" s="128" t="s">
        <v>913</v>
      </c>
      <c r="M271" s="133"/>
      <c r="N271" s="133"/>
      <c r="O271" s="133"/>
      <c r="P271" s="133"/>
      <c r="Q271" s="133"/>
      <c r="R271" s="133"/>
      <c r="S271" s="133"/>
      <c r="T271" s="133"/>
      <c r="U271" s="134"/>
      <c r="V271" s="133"/>
      <c r="W271" s="135" t="n">
        <f aca="false">I271</f>
        <v>46101.799854153</v>
      </c>
      <c r="X271" s="136" t="s">
        <v>174</v>
      </c>
      <c r="Y271" s="137" t="n">
        <f aca="false">IF(AND($X271=$X272, $X271&lt;&gt;""), $W272-$W271, 0)</f>
        <v>0.00361111107638889</v>
      </c>
      <c r="Z271" s="141"/>
      <c r="AA271" s="0"/>
    </row>
    <row r="272" customFormat="false" ht="21.75" hidden="false" customHeight="true" outlineLevel="0" collapsed="false">
      <c r="A272" s="118" t="n">
        <v>268</v>
      </c>
      <c r="B272" s="144" t="s">
        <v>29</v>
      </c>
      <c r="C272" s="145" t="s">
        <v>905</v>
      </c>
      <c r="D272" s="146" t="s">
        <v>186</v>
      </c>
      <c r="E272" s="147" t="s">
        <v>914</v>
      </c>
      <c r="F272" s="147" t="s">
        <v>881</v>
      </c>
      <c r="G272" s="148" t="n">
        <v>800</v>
      </c>
      <c r="H272" s="149" t="n">
        <f aca="true">INDIRECT("I" &amp; ROW())</f>
        <v>46101.8034652641</v>
      </c>
      <c r="I272" s="150" t="n">
        <f aca="true">INDIRECT("I" &amp; ROW()-1) + J272 * ((G271/1000) * $M$5)</f>
        <v>46101.8034652641</v>
      </c>
      <c r="J272" s="151" t="n">
        <v>6.5</v>
      </c>
      <c r="K272" s="152" t="n">
        <f aca="true">INDIRECT("H" &amp; ROW())</f>
        <v>46101.8034652641</v>
      </c>
      <c r="L272" s="128" t="s">
        <v>915</v>
      </c>
      <c r="M272" s="133"/>
      <c r="N272" s="133"/>
      <c r="O272" s="133"/>
      <c r="P272" s="133"/>
      <c r="Q272" s="133"/>
      <c r="R272" s="133"/>
      <c r="S272" s="133"/>
      <c r="T272" s="133"/>
      <c r="U272" s="134"/>
      <c r="V272" s="133"/>
      <c r="W272" s="135" t="n">
        <f aca="false">I272</f>
        <v>46101.8034652641</v>
      </c>
      <c r="X272" s="136" t="s">
        <v>174</v>
      </c>
      <c r="Y272" s="137" t="n">
        <f aca="false">IF(AND($X272=$X273, $X272&lt;&gt;""), $W273-$W272, 0)</f>
        <v>0.00361111107638889</v>
      </c>
      <c r="Z272" s="141"/>
      <c r="AA272" s="0"/>
    </row>
    <row r="273" customFormat="false" ht="21.75" hidden="false" customHeight="true" outlineLevel="0" collapsed="false">
      <c r="A273" s="118" t="n">
        <v>269</v>
      </c>
      <c r="B273" s="144" t="s">
        <v>29</v>
      </c>
      <c r="C273" s="145" t="s">
        <v>905</v>
      </c>
      <c r="D273" s="146" t="s">
        <v>186</v>
      </c>
      <c r="E273" s="147" t="s">
        <v>914</v>
      </c>
      <c r="F273" s="147" t="s">
        <v>916</v>
      </c>
      <c r="G273" s="148" t="n">
        <v>800</v>
      </c>
      <c r="H273" s="149" t="n">
        <f aca="true">INDIRECT("I" &amp; ROW())</f>
        <v>46101.8070763752</v>
      </c>
      <c r="I273" s="150" t="n">
        <f aca="true">INDIRECT("I" &amp; ROW()-1) + J273 * ((G272/1000) * $M$5)</f>
        <v>46101.8070763752</v>
      </c>
      <c r="J273" s="151" t="n">
        <v>6.5</v>
      </c>
      <c r="K273" s="152" t="n">
        <f aca="true">INDIRECT("H" &amp; ROW())</f>
        <v>46101.8070763752</v>
      </c>
      <c r="L273" s="128" t="s">
        <v>917</v>
      </c>
      <c r="M273" s="133"/>
      <c r="N273" s="133"/>
      <c r="O273" s="133"/>
      <c r="P273" s="133"/>
      <c r="Q273" s="133"/>
      <c r="R273" s="133"/>
      <c r="S273" s="133"/>
      <c r="T273" s="133"/>
      <c r="U273" s="134"/>
      <c r="V273" s="133"/>
      <c r="W273" s="135" t="n">
        <f aca="false">I273</f>
        <v>46101.8070763752</v>
      </c>
      <c r="X273" s="136" t="s">
        <v>174</v>
      </c>
      <c r="Y273" s="137" t="n">
        <f aca="false">IF(AND($X273=$X274, $X273&lt;&gt;""), $W274-$W273, 0)</f>
        <v>0.00361111107638889</v>
      </c>
      <c r="Z273" s="141"/>
      <c r="AA273" s="0"/>
    </row>
    <row r="274" customFormat="false" ht="21.75" hidden="false" customHeight="true" outlineLevel="0" collapsed="false">
      <c r="A274" s="118" t="n">
        <v>270</v>
      </c>
      <c r="B274" s="144" t="s">
        <v>29</v>
      </c>
      <c r="C274" s="145" t="s">
        <v>905</v>
      </c>
      <c r="D274" s="146" t="s">
        <v>186</v>
      </c>
      <c r="E274" s="147" t="s">
        <v>918</v>
      </c>
      <c r="F274" s="147" t="s">
        <v>881</v>
      </c>
      <c r="G274" s="148" t="n">
        <v>800</v>
      </c>
      <c r="H274" s="149" t="n">
        <f aca="true">INDIRECT("I" &amp; ROW())</f>
        <v>46101.8106874863</v>
      </c>
      <c r="I274" s="150" t="n">
        <f aca="true">INDIRECT("I" &amp; ROW()-1) + J274 * ((G273/1000) * $M$5)</f>
        <v>46101.8106874863</v>
      </c>
      <c r="J274" s="151" t="n">
        <v>6.5</v>
      </c>
      <c r="K274" s="152" t="n">
        <f aca="true">INDIRECT("H" &amp; ROW())</f>
        <v>46101.8106874863</v>
      </c>
      <c r="L274" s="128" t="s">
        <v>919</v>
      </c>
      <c r="M274" s="133"/>
      <c r="N274" s="133"/>
      <c r="O274" s="133"/>
      <c r="P274" s="133"/>
      <c r="Q274" s="133"/>
      <c r="R274" s="133"/>
      <c r="S274" s="133"/>
      <c r="T274" s="133"/>
      <c r="U274" s="134"/>
      <c r="V274" s="133"/>
      <c r="W274" s="135" t="n">
        <f aca="false">I274</f>
        <v>46101.8106874863</v>
      </c>
      <c r="X274" s="136" t="s">
        <v>174</v>
      </c>
      <c r="Y274" s="137" t="n">
        <f aca="false">IF(AND($X274=$X275, $X274&lt;&gt;""), $W275-$W274, 0)</f>
        <v>0.00361111107638889</v>
      </c>
      <c r="Z274" s="141"/>
      <c r="AA274" s="0"/>
    </row>
    <row r="275" customFormat="false" ht="21.75" hidden="false" customHeight="true" outlineLevel="0" collapsed="false">
      <c r="A275" s="118" t="n">
        <v>271</v>
      </c>
      <c r="B275" s="144" t="s">
        <v>29</v>
      </c>
      <c r="C275" s="145" t="s">
        <v>905</v>
      </c>
      <c r="D275" s="146" t="s">
        <v>186</v>
      </c>
      <c r="E275" s="147" t="s">
        <v>920</v>
      </c>
      <c r="F275" s="147" t="s">
        <v>921</v>
      </c>
      <c r="G275" s="148" t="n">
        <v>800</v>
      </c>
      <c r="H275" s="149" t="n">
        <f aca="true">INDIRECT("I" &amp; ROW())</f>
        <v>46101.8142985973</v>
      </c>
      <c r="I275" s="150" t="n">
        <f aca="true">INDIRECT("I" &amp; ROW()-1) + J275 * ((G274/1000) * $M$5)</f>
        <v>46101.8142985973</v>
      </c>
      <c r="J275" s="151" t="n">
        <v>6.5</v>
      </c>
      <c r="K275" s="152" t="n">
        <f aca="true">INDIRECT("H" &amp; ROW())</f>
        <v>46101.8142985973</v>
      </c>
      <c r="L275" s="128" t="s">
        <v>922</v>
      </c>
      <c r="M275" s="133"/>
      <c r="N275" s="133"/>
      <c r="O275" s="133"/>
      <c r="P275" s="133"/>
      <c r="Q275" s="133"/>
      <c r="R275" s="133"/>
      <c r="S275" s="133"/>
      <c r="T275" s="133"/>
      <c r="U275" s="134"/>
      <c r="V275" s="133"/>
      <c r="W275" s="135" t="n">
        <f aca="false">I275</f>
        <v>46101.8142985973</v>
      </c>
      <c r="X275" s="136" t="s">
        <v>174</v>
      </c>
      <c r="Y275" s="137" t="n">
        <f aca="false">IF(AND($X275=$X276, $X275&lt;&gt;""), $W276-$W275, 0)</f>
        <v>0.00361111107638889</v>
      </c>
      <c r="Z275" s="141"/>
      <c r="AA275" s="0"/>
    </row>
    <row r="276" customFormat="false" ht="21.75" hidden="false" customHeight="true" outlineLevel="0" collapsed="false">
      <c r="A276" s="118" t="n">
        <v>272</v>
      </c>
      <c r="B276" s="144" t="s">
        <v>29</v>
      </c>
      <c r="C276" s="145" t="s">
        <v>905</v>
      </c>
      <c r="D276" s="146" t="s">
        <v>186</v>
      </c>
      <c r="E276" s="147" t="s">
        <v>923</v>
      </c>
      <c r="F276" s="147" t="s">
        <v>868</v>
      </c>
      <c r="G276" s="148" t="n">
        <v>800</v>
      </c>
      <c r="H276" s="149" t="n">
        <f aca="true">INDIRECT("I" &amp; ROW())</f>
        <v>46101.8179097084</v>
      </c>
      <c r="I276" s="150" t="n">
        <f aca="true">INDIRECT("I" &amp; ROW()-1) + J276 * ((G275/1000) * $M$5)</f>
        <v>46101.8179097084</v>
      </c>
      <c r="J276" s="151" t="n">
        <v>6.5</v>
      </c>
      <c r="K276" s="152" t="n">
        <f aca="true">INDIRECT("H" &amp; ROW())</f>
        <v>46101.8179097084</v>
      </c>
      <c r="L276" s="128" t="s">
        <v>924</v>
      </c>
      <c r="M276" s="133"/>
      <c r="N276" s="133"/>
      <c r="O276" s="133"/>
      <c r="P276" s="133"/>
      <c r="Q276" s="133"/>
      <c r="R276" s="133"/>
      <c r="S276" s="133"/>
      <c r="T276" s="133"/>
      <c r="U276" s="134"/>
      <c r="V276" s="133"/>
      <c r="W276" s="135" t="n">
        <f aca="false">I276</f>
        <v>46101.8179097084</v>
      </c>
      <c r="X276" s="136" t="s">
        <v>174</v>
      </c>
      <c r="Y276" s="137" t="n">
        <f aca="false">IF(AND($X276=$X277, $X276&lt;&gt;""), $W277-$W276, 0)</f>
        <v>0.00361111107638889</v>
      </c>
      <c r="Z276" s="141"/>
      <c r="AA276" s="0"/>
    </row>
    <row r="277" customFormat="false" ht="21.75" hidden="false" customHeight="true" outlineLevel="0" collapsed="false">
      <c r="A277" s="118" t="n">
        <v>273</v>
      </c>
      <c r="B277" s="144" t="s">
        <v>29</v>
      </c>
      <c r="C277" s="145" t="s">
        <v>905</v>
      </c>
      <c r="D277" s="146" t="s">
        <v>186</v>
      </c>
      <c r="E277" s="147" t="s">
        <v>925</v>
      </c>
      <c r="F277" s="147" t="s">
        <v>926</v>
      </c>
      <c r="G277" s="148" t="n">
        <v>800</v>
      </c>
      <c r="H277" s="149" t="n">
        <f aca="true">INDIRECT("I" &amp; ROW())</f>
        <v>46101.8215208195</v>
      </c>
      <c r="I277" s="150" t="n">
        <f aca="true">INDIRECT("I" &amp; ROW()-1) + J277 * ((G276/1000) * $M$5)</f>
        <v>46101.8215208195</v>
      </c>
      <c r="J277" s="151" t="n">
        <v>6.5</v>
      </c>
      <c r="K277" s="152" t="n">
        <f aca="true">INDIRECT("H" &amp; ROW())</f>
        <v>46101.8215208195</v>
      </c>
      <c r="L277" s="128" t="s">
        <v>927</v>
      </c>
      <c r="M277" s="133"/>
      <c r="N277" s="133"/>
      <c r="O277" s="133"/>
      <c r="P277" s="133"/>
      <c r="Q277" s="133"/>
      <c r="R277" s="133"/>
      <c r="S277" s="133"/>
      <c r="T277" s="133"/>
      <c r="U277" s="134"/>
      <c r="V277" s="133"/>
      <c r="W277" s="135" t="n">
        <f aca="false">I277</f>
        <v>46101.8215208195</v>
      </c>
      <c r="X277" s="136" t="s">
        <v>174</v>
      </c>
      <c r="Y277" s="137" t="n">
        <f aca="false">IF(AND($X277=$X278, $X277&lt;&gt;""), $W278-$W277, 0)</f>
        <v>0.00361111107638889</v>
      </c>
      <c r="Z277" s="141"/>
      <c r="AA277" s="0"/>
    </row>
    <row r="278" customFormat="false" ht="21.75" hidden="false" customHeight="true" outlineLevel="0" collapsed="false">
      <c r="A278" s="118" t="n">
        <v>274</v>
      </c>
      <c r="B278" s="144" t="s">
        <v>29</v>
      </c>
      <c r="C278" s="145" t="s">
        <v>905</v>
      </c>
      <c r="D278" s="146" t="s">
        <v>186</v>
      </c>
      <c r="E278" s="147" t="s">
        <v>928</v>
      </c>
      <c r="F278" s="147" t="s">
        <v>881</v>
      </c>
      <c r="G278" s="148" t="n">
        <v>800</v>
      </c>
      <c r="H278" s="149" t="n">
        <f aca="true">INDIRECT("I" &amp; ROW())</f>
        <v>46101.8251319306</v>
      </c>
      <c r="I278" s="150" t="n">
        <f aca="true">INDIRECT("I" &amp; ROW()-1) + J278 * ((G277/1000) * $M$5)</f>
        <v>46101.8251319306</v>
      </c>
      <c r="J278" s="151" t="n">
        <v>6.5</v>
      </c>
      <c r="K278" s="152" t="n">
        <f aca="true">INDIRECT("H" &amp; ROW())</f>
        <v>46101.8251319306</v>
      </c>
      <c r="L278" s="128" t="s">
        <v>929</v>
      </c>
      <c r="M278" s="133"/>
      <c r="N278" s="133"/>
      <c r="O278" s="133"/>
      <c r="P278" s="133"/>
      <c r="Q278" s="133"/>
      <c r="R278" s="133"/>
      <c r="S278" s="133"/>
      <c r="T278" s="133"/>
      <c r="U278" s="134"/>
      <c r="V278" s="133"/>
      <c r="W278" s="135" t="n">
        <f aca="false">I278</f>
        <v>46101.8251319306</v>
      </c>
      <c r="X278" s="136" t="s">
        <v>174</v>
      </c>
      <c r="Y278" s="137" t="n">
        <f aca="false">IF(AND($X278=$X279, $X278&lt;&gt;""), $W279-$W278, 0)</f>
        <v>0.00361111107638889</v>
      </c>
      <c r="Z278" s="141"/>
      <c r="AA278" s="0"/>
    </row>
    <row r="279" customFormat="false" ht="21.75" hidden="false" customHeight="true" outlineLevel="0" collapsed="false">
      <c r="A279" s="118" t="n">
        <v>275</v>
      </c>
      <c r="B279" s="144" t="s">
        <v>29</v>
      </c>
      <c r="C279" s="145" t="s">
        <v>905</v>
      </c>
      <c r="D279" s="146" t="s">
        <v>186</v>
      </c>
      <c r="E279" s="147" t="s">
        <v>928</v>
      </c>
      <c r="F279" s="147" t="s">
        <v>930</v>
      </c>
      <c r="G279" s="148" t="n">
        <v>800</v>
      </c>
      <c r="H279" s="149" t="n">
        <f aca="true">INDIRECT("I" &amp; ROW())</f>
        <v>46101.8287430417</v>
      </c>
      <c r="I279" s="150" t="n">
        <f aca="true">INDIRECT("I" &amp; ROW()-1) + J279 * ((G278/1000) * $M$5)</f>
        <v>46101.8287430417</v>
      </c>
      <c r="J279" s="151" t="n">
        <v>6.5</v>
      </c>
      <c r="K279" s="152" t="n">
        <f aca="true">INDIRECT("H" &amp; ROW())</f>
        <v>46101.8287430417</v>
      </c>
      <c r="L279" s="128" t="s">
        <v>931</v>
      </c>
      <c r="M279" s="133"/>
      <c r="N279" s="133"/>
      <c r="O279" s="133"/>
      <c r="P279" s="133"/>
      <c r="Q279" s="133"/>
      <c r="R279" s="133"/>
      <c r="S279" s="133"/>
      <c r="T279" s="133"/>
      <c r="U279" s="134"/>
      <c r="V279" s="133"/>
      <c r="W279" s="135" t="n">
        <f aca="false">I279</f>
        <v>46101.8287430417</v>
      </c>
      <c r="X279" s="136" t="s">
        <v>174</v>
      </c>
      <c r="Y279" s="137" t="n">
        <f aca="false">IF(AND($X279=$X280, $X279&lt;&gt;""), $W280-$W279, 0)</f>
        <v>0.00361111107638889</v>
      </c>
      <c r="Z279" s="141"/>
      <c r="AA279" s="0"/>
    </row>
    <row r="280" customFormat="false" ht="21.75" hidden="false" customHeight="true" outlineLevel="0" collapsed="false">
      <c r="A280" s="118" t="n">
        <v>276</v>
      </c>
      <c r="B280" s="144" t="s">
        <v>29</v>
      </c>
      <c r="C280" s="145" t="s">
        <v>932</v>
      </c>
      <c r="D280" s="146" t="s">
        <v>186</v>
      </c>
      <c r="E280" s="147" t="s">
        <v>933</v>
      </c>
      <c r="F280" s="147" t="s">
        <v>934</v>
      </c>
      <c r="G280" s="148" t="n">
        <v>800</v>
      </c>
      <c r="H280" s="149" t="n">
        <f aca="true">INDIRECT("I" &amp; ROW())</f>
        <v>46101.8323541527</v>
      </c>
      <c r="I280" s="150" t="n">
        <f aca="true">INDIRECT("I" &amp; ROW()-1) + J280 * ((G279/1000) * $M$5)</f>
        <v>46101.8323541527</v>
      </c>
      <c r="J280" s="151" t="n">
        <v>6.5</v>
      </c>
      <c r="K280" s="152" t="n">
        <f aca="true">INDIRECT("H" &amp; ROW())</f>
        <v>46101.8323541527</v>
      </c>
      <c r="L280" s="128" t="s">
        <v>935</v>
      </c>
      <c r="M280" s="133"/>
      <c r="N280" s="133"/>
      <c r="O280" s="133"/>
      <c r="P280" s="133"/>
      <c r="Q280" s="133"/>
      <c r="R280" s="133"/>
      <c r="S280" s="133"/>
      <c r="T280" s="133"/>
      <c r="U280" s="134"/>
      <c r="V280" s="133"/>
      <c r="W280" s="135" t="n">
        <f aca="false">I280</f>
        <v>46101.8323541527</v>
      </c>
      <c r="X280" s="136" t="s">
        <v>174</v>
      </c>
      <c r="Y280" s="137" t="n">
        <f aca="false">IF(AND($X280=$X281, $X280&lt;&gt;""), $W281-$W280, 0)</f>
        <v>0.00361111107638889</v>
      </c>
      <c r="Z280" s="141"/>
      <c r="AA280" s="0"/>
    </row>
    <row r="281" customFormat="false" ht="21.75" hidden="false" customHeight="true" outlineLevel="0" collapsed="false">
      <c r="A281" s="118" t="n">
        <v>277</v>
      </c>
      <c r="B281" s="144" t="s">
        <v>29</v>
      </c>
      <c r="C281" s="145" t="s">
        <v>936</v>
      </c>
      <c r="D281" s="146" t="s">
        <v>186</v>
      </c>
      <c r="E281" s="147" t="s">
        <v>937</v>
      </c>
      <c r="F281" s="147" t="s">
        <v>938</v>
      </c>
      <c r="G281" s="148" t="n">
        <v>800</v>
      </c>
      <c r="H281" s="149" t="n">
        <f aca="true">INDIRECT("I" &amp; ROW())</f>
        <v>46101.8359652638</v>
      </c>
      <c r="I281" s="150" t="n">
        <f aca="true">INDIRECT("I" &amp; ROW()-1) + J281 * ((G280/1000) * $M$5)</f>
        <v>46101.8359652638</v>
      </c>
      <c r="J281" s="151" t="n">
        <v>6.5</v>
      </c>
      <c r="K281" s="152" t="n">
        <f aca="true">INDIRECT("H" &amp; ROW())</f>
        <v>46101.8359652638</v>
      </c>
      <c r="L281" s="128" t="s">
        <v>939</v>
      </c>
      <c r="M281" s="133"/>
      <c r="N281" s="133"/>
      <c r="O281" s="133"/>
      <c r="P281" s="133"/>
      <c r="Q281" s="133"/>
      <c r="R281" s="133"/>
      <c r="S281" s="133"/>
      <c r="T281" s="133"/>
      <c r="U281" s="134"/>
      <c r="V281" s="133"/>
      <c r="W281" s="135" t="n">
        <f aca="false">I281</f>
        <v>46101.8359652638</v>
      </c>
      <c r="X281" s="136" t="s">
        <v>174</v>
      </c>
      <c r="Y281" s="137" t="n">
        <f aca="false">IF(AND($X281=$X282, $X281&lt;&gt;""), $W282-$W281, 0)</f>
        <v>0.00361111107638889</v>
      </c>
      <c r="Z281" s="141"/>
      <c r="AA281" s="0"/>
    </row>
    <row r="282" customFormat="false" ht="21.75" hidden="false" customHeight="true" outlineLevel="0" collapsed="false">
      <c r="A282" s="118" t="n">
        <v>278</v>
      </c>
      <c r="B282" s="144" t="s">
        <v>29</v>
      </c>
      <c r="C282" s="145" t="s">
        <v>936</v>
      </c>
      <c r="D282" s="146" t="s">
        <v>186</v>
      </c>
      <c r="E282" s="147" t="s">
        <v>940</v>
      </c>
      <c r="F282" s="147" t="s">
        <v>941</v>
      </c>
      <c r="G282" s="148" t="n">
        <v>800</v>
      </c>
      <c r="H282" s="149" t="n">
        <f aca="true">INDIRECT("I" &amp; ROW())</f>
        <v>46101.8395763749</v>
      </c>
      <c r="I282" s="150" t="n">
        <f aca="true">INDIRECT("I" &amp; ROW()-1) + J282 * ((G281/1000) * $M$5)</f>
        <v>46101.8395763749</v>
      </c>
      <c r="J282" s="151" t="n">
        <v>6.5</v>
      </c>
      <c r="K282" s="152" t="n">
        <f aca="true">INDIRECT("H" &amp; ROW())</f>
        <v>46101.8395763749</v>
      </c>
      <c r="L282" s="128" t="s">
        <v>942</v>
      </c>
      <c r="M282" s="133"/>
      <c r="N282" s="133"/>
      <c r="O282" s="133"/>
      <c r="P282" s="133"/>
      <c r="Q282" s="133"/>
      <c r="R282" s="133"/>
      <c r="S282" s="133"/>
      <c r="T282" s="133"/>
      <c r="U282" s="134"/>
      <c r="V282" s="133"/>
      <c r="W282" s="135" t="n">
        <f aca="false">I282</f>
        <v>46101.8395763749</v>
      </c>
      <c r="X282" s="136" t="s">
        <v>174</v>
      </c>
      <c r="Y282" s="137" t="n">
        <f aca="false">IF(AND($X282=$X283, $X282&lt;&gt;""), $W283-$W282, 0)</f>
        <v>0.00361111107638889</v>
      </c>
      <c r="Z282" s="141"/>
      <c r="AA282" s="0"/>
    </row>
    <row r="283" customFormat="false" ht="21.75" hidden="false" customHeight="true" outlineLevel="0" collapsed="false">
      <c r="A283" s="118" t="n">
        <v>279</v>
      </c>
      <c r="B283" s="144" t="s">
        <v>29</v>
      </c>
      <c r="C283" s="145" t="s">
        <v>936</v>
      </c>
      <c r="D283" s="146" t="s">
        <v>186</v>
      </c>
      <c r="E283" s="147" t="s">
        <v>940</v>
      </c>
      <c r="F283" s="147" t="s">
        <v>943</v>
      </c>
      <c r="G283" s="148" t="n">
        <v>800</v>
      </c>
      <c r="H283" s="149" t="n">
        <f aca="true">INDIRECT("I" &amp; ROW())</f>
        <v>46101.843187486</v>
      </c>
      <c r="I283" s="150" t="n">
        <f aca="true">INDIRECT("I" &amp; ROW()-1) + J283 * ((G282/1000) * $M$5)</f>
        <v>46101.843187486</v>
      </c>
      <c r="J283" s="151" t="n">
        <v>6.5</v>
      </c>
      <c r="K283" s="152" t="n">
        <f aca="true">INDIRECT("H" &amp; ROW())</f>
        <v>46101.843187486</v>
      </c>
      <c r="L283" s="128" t="s">
        <v>944</v>
      </c>
      <c r="M283" s="133"/>
      <c r="N283" s="133"/>
      <c r="O283" s="133"/>
      <c r="P283" s="133"/>
      <c r="Q283" s="133"/>
      <c r="R283" s="133"/>
      <c r="S283" s="133"/>
      <c r="T283" s="133"/>
      <c r="U283" s="134"/>
      <c r="V283" s="133"/>
      <c r="W283" s="135" t="n">
        <f aca="false">I283</f>
        <v>46101.843187486</v>
      </c>
      <c r="X283" s="136" t="s">
        <v>174</v>
      </c>
      <c r="Y283" s="137" t="n">
        <f aca="false">IF(AND($X283=$X284, $X283&lt;&gt;""), $W284-$W283, 0)</f>
        <v>0.00361111107638889</v>
      </c>
      <c r="Z283" s="141"/>
      <c r="AA283" s="0"/>
    </row>
    <row r="284" customFormat="false" ht="21.75" hidden="false" customHeight="true" outlineLevel="0" collapsed="false">
      <c r="A284" s="118" t="n">
        <v>280</v>
      </c>
      <c r="B284" s="144" t="s">
        <v>29</v>
      </c>
      <c r="C284" s="145" t="s">
        <v>936</v>
      </c>
      <c r="D284" s="146" t="s">
        <v>186</v>
      </c>
      <c r="E284" s="147" t="s">
        <v>945</v>
      </c>
      <c r="F284" s="147" t="s">
        <v>916</v>
      </c>
      <c r="G284" s="148" t="n">
        <v>800</v>
      </c>
      <c r="H284" s="149" t="n">
        <f aca="true">INDIRECT("I" &amp; ROW())</f>
        <v>46101.8467985971</v>
      </c>
      <c r="I284" s="150" t="n">
        <f aca="true">INDIRECT("I" &amp; ROW()-1) + J284 * ((G283/1000) * $M$5)</f>
        <v>46101.8467985971</v>
      </c>
      <c r="J284" s="151" t="n">
        <v>6.5</v>
      </c>
      <c r="K284" s="152" t="n">
        <f aca="true">INDIRECT("H" &amp; ROW())</f>
        <v>46101.8467985971</v>
      </c>
      <c r="L284" s="128" t="s">
        <v>946</v>
      </c>
      <c r="M284" s="133"/>
      <c r="N284" s="133"/>
      <c r="O284" s="133"/>
      <c r="P284" s="133"/>
      <c r="Q284" s="133"/>
      <c r="R284" s="133"/>
      <c r="S284" s="133"/>
      <c r="T284" s="133"/>
      <c r="U284" s="134"/>
      <c r="V284" s="133"/>
      <c r="W284" s="135" t="n">
        <f aca="false">I284</f>
        <v>46101.8467985971</v>
      </c>
      <c r="X284" s="136" t="s">
        <v>174</v>
      </c>
      <c r="Y284" s="137" t="n">
        <f aca="false">IF(AND($X284=$X285, $X284&lt;&gt;""), $W285-$W284, 0)</f>
        <v>0.00361111107638889</v>
      </c>
      <c r="Z284" s="141"/>
      <c r="AA284" s="0"/>
    </row>
    <row r="285" customFormat="false" ht="21.75" hidden="false" customHeight="true" outlineLevel="0" collapsed="false">
      <c r="A285" s="118" t="n">
        <v>281</v>
      </c>
      <c r="B285" s="144" t="s">
        <v>29</v>
      </c>
      <c r="C285" s="145" t="s">
        <v>936</v>
      </c>
      <c r="D285" s="146" t="s">
        <v>186</v>
      </c>
      <c r="E285" s="147" t="s">
        <v>947</v>
      </c>
      <c r="F285" s="147" t="s">
        <v>948</v>
      </c>
      <c r="G285" s="148" t="n">
        <v>800</v>
      </c>
      <c r="H285" s="149" t="n">
        <f aca="true">INDIRECT("I" &amp; ROW())</f>
        <v>46101.8504097082</v>
      </c>
      <c r="I285" s="150" t="n">
        <f aca="true">INDIRECT("I" &amp; ROW()-1) + J285 * ((G284/1000) * $M$5)</f>
        <v>46101.8504097082</v>
      </c>
      <c r="J285" s="151" t="n">
        <v>6.5</v>
      </c>
      <c r="K285" s="152" t="n">
        <f aca="true">INDIRECT("H" &amp; ROW())</f>
        <v>46101.8504097082</v>
      </c>
      <c r="L285" s="128" t="s">
        <v>949</v>
      </c>
      <c r="M285" s="133"/>
      <c r="N285" s="133"/>
      <c r="O285" s="133"/>
      <c r="P285" s="133"/>
      <c r="Q285" s="133"/>
      <c r="R285" s="133"/>
      <c r="S285" s="133"/>
      <c r="T285" s="133"/>
      <c r="U285" s="134"/>
      <c r="V285" s="133"/>
      <c r="W285" s="135" t="n">
        <f aca="false">I285</f>
        <v>46101.8504097082</v>
      </c>
      <c r="X285" s="136" t="s">
        <v>174</v>
      </c>
      <c r="Y285" s="137" t="n">
        <f aca="false">IF(AND($X285=$X286, $X285&lt;&gt;""), $W286-$W285, 0)</f>
        <v>0.00361111107638889</v>
      </c>
      <c r="Z285" s="141"/>
      <c r="AA285" s="0"/>
    </row>
    <row r="286" customFormat="false" ht="21.75" hidden="false" customHeight="true" outlineLevel="0" collapsed="false">
      <c r="A286" s="118" t="n">
        <v>282</v>
      </c>
      <c r="B286" s="144" t="s">
        <v>29</v>
      </c>
      <c r="C286" s="145" t="s">
        <v>936</v>
      </c>
      <c r="D286" s="146" t="s">
        <v>186</v>
      </c>
      <c r="E286" s="147" t="s">
        <v>947</v>
      </c>
      <c r="F286" s="147" t="s">
        <v>950</v>
      </c>
      <c r="G286" s="148" t="n">
        <v>800</v>
      </c>
      <c r="H286" s="149" t="n">
        <f aca="true">INDIRECT("I" &amp; ROW())</f>
        <v>46101.8540208192</v>
      </c>
      <c r="I286" s="150" t="n">
        <f aca="true">INDIRECT("I" &amp; ROW()-1) + J286 * ((G285/1000) * $M$5)</f>
        <v>46101.8540208192</v>
      </c>
      <c r="J286" s="151" t="n">
        <v>6.5</v>
      </c>
      <c r="K286" s="152" t="n">
        <f aca="true">INDIRECT("H" &amp; ROW())</f>
        <v>46101.8540208192</v>
      </c>
      <c r="L286" s="128" t="s">
        <v>951</v>
      </c>
      <c r="M286" s="133"/>
      <c r="N286" s="133"/>
      <c r="O286" s="133"/>
      <c r="P286" s="133"/>
      <c r="Q286" s="133"/>
      <c r="R286" s="133"/>
      <c r="S286" s="133"/>
      <c r="T286" s="133"/>
      <c r="U286" s="134"/>
      <c r="V286" s="133"/>
      <c r="W286" s="135" t="n">
        <f aca="false">I286</f>
        <v>46101.8540208192</v>
      </c>
      <c r="X286" s="136" t="s">
        <v>174</v>
      </c>
      <c r="Y286" s="137" t="n">
        <f aca="false">IF(AND($X286=$X287, $X286&lt;&gt;""), $W287-$W286, 0)</f>
        <v>0.00361111107638889</v>
      </c>
      <c r="Z286" s="141"/>
      <c r="AA286" s="0"/>
    </row>
    <row r="287" customFormat="false" ht="21.75" hidden="false" customHeight="true" outlineLevel="0" collapsed="false">
      <c r="A287" s="118" t="n">
        <v>283</v>
      </c>
      <c r="B287" s="144" t="s">
        <v>29</v>
      </c>
      <c r="C287" s="145" t="s">
        <v>952</v>
      </c>
      <c r="D287" s="146" t="s">
        <v>186</v>
      </c>
      <c r="E287" s="147" t="s">
        <v>947</v>
      </c>
      <c r="F287" s="147" t="s">
        <v>953</v>
      </c>
      <c r="G287" s="148" t="n">
        <v>600</v>
      </c>
      <c r="H287" s="149" t="n">
        <f aca="true">INDIRECT("I" &amp; ROW())</f>
        <v>46101.8576319303</v>
      </c>
      <c r="I287" s="150" t="n">
        <f aca="true">INDIRECT("I" &amp; ROW()-1) + J287 * ((G286/1000) * $M$5)</f>
        <v>46101.8576319303</v>
      </c>
      <c r="J287" s="151" t="n">
        <v>6.5</v>
      </c>
      <c r="K287" s="152" t="n">
        <f aca="true">INDIRECT("H" &amp; ROW())</f>
        <v>46101.8576319303</v>
      </c>
      <c r="L287" s="128" t="s">
        <v>954</v>
      </c>
      <c r="M287" s="133"/>
      <c r="N287" s="133"/>
      <c r="O287" s="133"/>
      <c r="P287" s="133"/>
      <c r="Q287" s="133"/>
      <c r="R287" s="133"/>
      <c r="S287" s="133"/>
      <c r="T287" s="133"/>
      <c r="U287" s="134"/>
      <c r="V287" s="133"/>
      <c r="W287" s="135" t="n">
        <f aca="false">I287</f>
        <v>46101.8576319303</v>
      </c>
      <c r="X287" s="136" t="s">
        <v>174</v>
      </c>
      <c r="Y287" s="137" t="n">
        <f aca="false">IF(AND($X287=$X288, $X287&lt;&gt;""), $W288-$W287, 0)</f>
        <v>0.00270833331018519</v>
      </c>
      <c r="Z287" s="141"/>
      <c r="AA287" s="0"/>
    </row>
    <row r="288" customFormat="false" ht="21.75" hidden="false" customHeight="true" outlineLevel="0" collapsed="false">
      <c r="A288" s="118" t="n">
        <v>284</v>
      </c>
      <c r="B288" s="144" t="s">
        <v>29</v>
      </c>
      <c r="C288" s="145" t="s">
        <v>952</v>
      </c>
      <c r="D288" s="146" t="s">
        <v>186</v>
      </c>
      <c r="E288" s="147" t="s">
        <v>955</v>
      </c>
      <c r="F288" s="147" t="s">
        <v>955</v>
      </c>
      <c r="G288" s="148" t="n">
        <v>800</v>
      </c>
      <c r="H288" s="149" t="n">
        <f aca="true">INDIRECT("I" &amp; ROW())</f>
        <v>46101.8603402636</v>
      </c>
      <c r="I288" s="150" t="n">
        <f aca="true">INDIRECT("I" &amp; ROW()-1) + J288 * ((G287/1000) * $M$5)</f>
        <v>46101.8603402636</v>
      </c>
      <c r="J288" s="151" t="n">
        <v>6.5</v>
      </c>
      <c r="K288" s="152" t="n">
        <f aca="true">INDIRECT("H" &amp; ROW())</f>
        <v>46101.8603402636</v>
      </c>
      <c r="L288" s="128" t="s">
        <v>956</v>
      </c>
      <c r="M288" s="133"/>
      <c r="N288" s="133"/>
      <c r="O288" s="133"/>
      <c r="P288" s="133"/>
      <c r="Q288" s="133"/>
      <c r="R288" s="133"/>
      <c r="S288" s="133"/>
      <c r="T288" s="133"/>
      <c r="U288" s="134"/>
      <c r="V288" s="133"/>
      <c r="W288" s="135" t="n">
        <f aca="false">I288</f>
        <v>46101.8603402636</v>
      </c>
      <c r="X288" s="136" t="s">
        <v>174</v>
      </c>
      <c r="Y288" s="137" t="n">
        <f aca="false">IF(AND($X288=$X289, $X288&lt;&gt;""), $W289-$W288, 0)</f>
        <v>0.00361111107638889</v>
      </c>
      <c r="Z288" s="141"/>
      <c r="AA288" s="0"/>
    </row>
    <row r="289" customFormat="false" ht="21.75" hidden="false" customHeight="true" outlineLevel="0" collapsed="false">
      <c r="A289" s="118" t="n">
        <v>285</v>
      </c>
      <c r="B289" s="144" t="s">
        <v>29</v>
      </c>
      <c r="C289" s="145" t="s">
        <v>952</v>
      </c>
      <c r="D289" s="146" t="s">
        <v>186</v>
      </c>
      <c r="E289" s="147" t="s">
        <v>957</v>
      </c>
      <c r="F289" s="147" t="s">
        <v>957</v>
      </c>
      <c r="G289" s="148" t="n">
        <v>600</v>
      </c>
      <c r="H289" s="149" t="n">
        <f aca="true">INDIRECT("I" &amp; ROW())</f>
        <v>46101.8639513747</v>
      </c>
      <c r="I289" s="150" t="n">
        <f aca="true">INDIRECT("I" &amp; ROW()-1) + J289 * ((G288/1000) * $M$5)</f>
        <v>46101.8639513747</v>
      </c>
      <c r="J289" s="151" t="n">
        <v>6.5</v>
      </c>
      <c r="K289" s="152" t="n">
        <f aca="true">INDIRECT("H" &amp; ROW())</f>
        <v>46101.8639513747</v>
      </c>
      <c r="L289" s="128" t="s">
        <v>958</v>
      </c>
      <c r="M289" s="133"/>
      <c r="N289" s="133"/>
      <c r="O289" s="133"/>
      <c r="P289" s="133"/>
      <c r="Q289" s="133"/>
      <c r="R289" s="133"/>
      <c r="S289" s="133"/>
      <c r="T289" s="133"/>
      <c r="U289" s="134"/>
      <c r="V289" s="133"/>
      <c r="W289" s="135" t="n">
        <f aca="false">I289</f>
        <v>46101.8639513747</v>
      </c>
      <c r="X289" s="136" t="s">
        <v>174</v>
      </c>
      <c r="Y289" s="137" t="n">
        <f aca="false">IF(AND($X289=$X290, $X289&lt;&gt;""), $W290-$W289, 0)</f>
        <v>0.00270833331018519</v>
      </c>
      <c r="Z289" s="141"/>
      <c r="AA289" s="0"/>
    </row>
    <row r="290" customFormat="false" ht="21.75" hidden="false" customHeight="true" outlineLevel="0" collapsed="false">
      <c r="A290" s="118" t="n">
        <v>286</v>
      </c>
      <c r="B290" s="144" t="s">
        <v>29</v>
      </c>
      <c r="C290" s="145" t="s">
        <v>952</v>
      </c>
      <c r="D290" s="146" t="s">
        <v>186</v>
      </c>
      <c r="E290" s="147" t="s">
        <v>959</v>
      </c>
      <c r="F290" s="147" t="s">
        <v>959</v>
      </c>
      <c r="G290" s="148" t="n">
        <v>800</v>
      </c>
      <c r="H290" s="149" t="n">
        <f aca="true">INDIRECT("I" &amp; ROW())</f>
        <v>46101.866659708</v>
      </c>
      <c r="I290" s="150" t="n">
        <f aca="true">INDIRECT("I" &amp; ROW()-1) + J290 * ((G289/1000) * $M$5)</f>
        <v>46101.866659708</v>
      </c>
      <c r="J290" s="151" t="n">
        <v>6.5</v>
      </c>
      <c r="K290" s="152" t="n">
        <f aca="true">INDIRECT("H" &amp; ROW())</f>
        <v>46101.866659708</v>
      </c>
      <c r="L290" s="128" t="s">
        <v>960</v>
      </c>
      <c r="M290" s="133"/>
      <c r="N290" s="133"/>
      <c r="O290" s="133"/>
      <c r="P290" s="133"/>
      <c r="Q290" s="133"/>
      <c r="R290" s="133"/>
      <c r="S290" s="133"/>
      <c r="T290" s="133"/>
      <c r="U290" s="134"/>
      <c r="V290" s="133"/>
      <c r="W290" s="135" t="n">
        <f aca="false">I290</f>
        <v>46101.866659708</v>
      </c>
      <c r="X290" s="136" t="s">
        <v>174</v>
      </c>
      <c r="Y290" s="137" t="n">
        <f aca="false">IF(AND($X290=$X291, $X290&lt;&gt;""), $W291-$W290, 0)</f>
        <v>0.00361111107638889</v>
      </c>
      <c r="Z290" s="141"/>
      <c r="AA290" s="0"/>
    </row>
    <row r="291" customFormat="false" ht="21.75" hidden="false" customHeight="true" outlineLevel="0" collapsed="false">
      <c r="A291" s="118" t="n">
        <v>287</v>
      </c>
      <c r="B291" s="144" t="s">
        <v>29</v>
      </c>
      <c r="C291" s="145" t="s">
        <v>961</v>
      </c>
      <c r="D291" s="146" t="s">
        <v>186</v>
      </c>
      <c r="E291" s="147" t="s">
        <v>962</v>
      </c>
      <c r="F291" s="147" t="s">
        <v>963</v>
      </c>
      <c r="G291" s="148" t="n">
        <v>800</v>
      </c>
      <c r="H291" s="149" t="n">
        <f aca="true">INDIRECT("I" &amp; ROW())</f>
        <v>46101.8702708191</v>
      </c>
      <c r="I291" s="150" t="n">
        <f aca="true">INDIRECT("I" &amp; ROW()-1) + J291 * ((G290/1000) * $M$5)</f>
        <v>46101.8702708191</v>
      </c>
      <c r="J291" s="151" t="n">
        <v>6.5</v>
      </c>
      <c r="K291" s="152" t="n">
        <f aca="true">INDIRECT("H" &amp; ROW())</f>
        <v>46101.8702708191</v>
      </c>
      <c r="L291" s="128" t="s">
        <v>964</v>
      </c>
      <c r="M291" s="133"/>
      <c r="N291" s="133"/>
      <c r="O291" s="133"/>
      <c r="P291" s="133"/>
      <c r="Q291" s="133"/>
      <c r="R291" s="133"/>
      <c r="S291" s="133"/>
      <c r="T291" s="133"/>
      <c r="U291" s="134"/>
      <c r="V291" s="133"/>
      <c r="W291" s="135" t="n">
        <f aca="false">I291</f>
        <v>46101.8702708191</v>
      </c>
      <c r="X291" s="136" t="s">
        <v>174</v>
      </c>
      <c r="Y291" s="137" t="n">
        <f aca="false">IF(AND($X291=$X292, $X291&lt;&gt;""), $W292-$W291, 0)</f>
        <v>0.00361111107638889</v>
      </c>
      <c r="Z291" s="141"/>
      <c r="AA291" s="0"/>
    </row>
    <row r="292" customFormat="false" ht="21.75" hidden="false" customHeight="true" outlineLevel="0" collapsed="false">
      <c r="A292" s="118" t="n">
        <v>288</v>
      </c>
      <c r="B292" s="144" t="s">
        <v>29</v>
      </c>
      <c r="C292" s="145" t="s">
        <v>961</v>
      </c>
      <c r="D292" s="146" t="s">
        <v>186</v>
      </c>
      <c r="E292" s="147" t="s">
        <v>965</v>
      </c>
      <c r="F292" s="147" t="s">
        <v>966</v>
      </c>
      <c r="G292" s="148" t="n">
        <v>800</v>
      </c>
      <c r="H292" s="149" t="n">
        <f aca="true">INDIRECT("I" &amp; ROW())</f>
        <v>46101.8738819302</v>
      </c>
      <c r="I292" s="150" t="n">
        <f aca="true">INDIRECT("I" &amp; ROW()-1) + J292 * ((G291/1000) * $M$5)</f>
        <v>46101.8738819302</v>
      </c>
      <c r="J292" s="151" t="n">
        <v>6.5</v>
      </c>
      <c r="K292" s="152" t="n">
        <f aca="true">INDIRECT("H" &amp; ROW())</f>
        <v>46101.8738819302</v>
      </c>
      <c r="L292" s="128" t="s">
        <v>967</v>
      </c>
      <c r="M292" s="133"/>
      <c r="N292" s="133"/>
      <c r="O292" s="133"/>
      <c r="P292" s="133"/>
      <c r="Q292" s="133"/>
      <c r="R292" s="133"/>
      <c r="S292" s="133"/>
      <c r="T292" s="133"/>
      <c r="U292" s="134"/>
      <c r="V292" s="133"/>
      <c r="W292" s="135" t="n">
        <f aca="false">I292</f>
        <v>46101.8738819302</v>
      </c>
      <c r="X292" s="136" t="s">
        <v>174</v>
      </c>
      <c r="Y292" s="137" t="n">
        <f aca="false">IF(AND($X292=$X293, $X292&lt;&gt;""), $W293-$W292, 0)</f>
        <v>0.00361111107638889</v>
      </c>
      <c r="Z292" s="141"/>
      <c r="AA292" s="0"/>
    </row>
    <row r="293" customFormat="false" ht="21.75" hidden="false" customHeight="true" outlineLevel="0" collapsed="false">
      <c r="A293" s="118" t="n">
        <v>289</v>
      </c>
      <c r="B293" s="144" t="s">
        <v>29</v>
      </c>
      <c r="C293" s="145" t="s">
        <v>961</v>
      </c>
      <c r="D293" s="146" t="s">
        <v>186</v>
      </c>
      <c r="E293" s="147" t="s">
        <v>968</v>
      </c>
      <c r="F293" s="147" t="s">
        <v>881</v>
      </c>
      <c r="G293" s="148" t="n">
        <v>800</v>
      </c>
      <c r="H293" s="149" t="n">
        <f aca="true">INDIRECT("I" &amp; ROW())</f>
        <v>46101.8774930413</v>
      </c>
      <c r="I293" s="150" t="n">
        <f aca="true">INDIRECT("I" &amp; ROW()-1) + J293 * ((G292/1000) * $M$5)</f>
        <v>46101.8774930413</v>
      </c>
      <c r="J293" s="151" t="n">
        <v>6.5</v>
      </c>
      <c r="K293" s="152" t="n">
        <f aca="true">INDIRECT("H" &amp; ROW())</f>
        <v>46101.8774930413</v>
      </c>
      <c r="L293" s="128" t="s">
        <v>969</v>
      </c>
      <c r="M293" s="133"/>
      <c r="N293" s="133"/>
      <c r="O293" s="133"/>
      <c r="P293" s="133"/>
      <c r="Q293" s="133"/>
      <c r="R293" s="133"/>
      <c r="S293" s="133"/>
      <c r="T293" s="133"/>
      <c r="U293" s="134"/>
      <c r="V293" s="133"/>
      <c r="W293" s="135" t="n">
        <f aca="false">I293</f>
        <v>46101.8774930413</v>
      </c>
      <c r="X293" s="136" t="s">
        <v>174</v>
      </c>
      <c r="Y293" s="137" t="n">
        <f aca="false">IF(AND($X293=$X294, $X293&lt;&gt;""), $W294-$W293, 0)</f>
        <v>0.00361111107638889</v>
      </c>
      <c r="Z293" s="141"/>
      <c r="AA293" s="0"/>
    </row>
    <row r="294" customFormat="false" ht="21.75" hidden="false" customHeight="true" outlineLevel="0" collapsed="false">
      <c r="A294" s="118" t="n">
        <v>290</v>
      </c>
      <c r="B294" s="144" t="s">
        <v>29</v>
      </c>
      <c r="C294" s="145" t="s">
        <v>961</v>
      </c>
      <c r="D294" s="146" t="s">
        <v>186</v>
      </c>
      <c r="E294" s="147" t="s">
        <v>970</v>
      </c>
      <c r="F294" s="147" t="s">
        <v>971</v>
      </c>
      <c r="G294" s="148" t="n">
        <v>800</v>
      </c>
      <c r="H294" s="149" t="n">
        <f aca="true">INDIRECT("I" &amp; ROW())</f>
        <v>46101.8811041524</v>
      </c>
      <c r="I294" s="150" t="n">
        <f aca="true">INDIRECT("I" &amp; ROW()-1) + J294 * ((G293/1000) * $M$5)</f>
        <v>46101.8811041524</v>
      </c>
      <c r="J294" s="151" t="n">
        <v>6.5</v>
      </c>
      <c r="K294" s="152" t="n">
        <f aca="true">INDIRECT("H" &amp; ROW())</f>
        <v>46101.8811041524</v>
      </c>
      <c r="L294" s="128" t="s">
        <v>972</v>
      </c>
      <c r="M294" s="133"/>
      <c r="N294" s="133"/>
      <c r="O294" s="133"/>
      <c r="P294" s="133"/>
      <c r="Q294" s="133"/>
      <c r="R294" s="133"/>
      <c r="S294" s="133"/>
      <c r="T294" s="133"/>
      <c r="U294" s="134"/>
      <c r="V294" s="133"/>
      <c r="W294" s="135" t="n">
        <f aca="false">I294</f>
        <v>46101.8811041524</v>
      </c>
      <c r="X294" s="136" t="s">
        <v>174</v>
      </c>
      <c r="Y294" s="137" t="n">
        <f aca="false">IF(AND($X294=$X295, $X294&lt;&gt;""), $W295-$W294, 0)</f>
        <v>0.00361111107638889</v>
      </c>
      <c r="Z294" s="141"/>
      <c r="AA294" s="0"/>
    </row>
    <row r="295" customFormat="false" ht="21.75" hidden="false" customHeight="true" outlineLevel="0" collapsed="false">
      <c r="A295" s="118" t="n">
        <v>291</v>
      </c>
      <c r="B295" s="144" t="s">
        <v>29</v>
      </c>
      <c r="C295" s="145" t="s">
        <v>961</v>
      </c>
      <c r="D295" s="146" t="s">
        <v>186</v>
      </c>
      <c r="E295" s="147" t="s">
        <v>973</v>
      </c>
      <c r="F295" s="147" t="s">
        <v>974</v>
      </c>
      <c r="G295" s="148" t="n">
        <v>800</v>
      </c>
      <c r="H295" s="149" t="n">
        <f aca="true">INDIRECT("I" &amp; ROW())</f>
        <v>46101.8847152634</v>
      </c>
      <c r="I295" s="150" t="n">
        <f aca="true">INDIRECT("I" &amp; ROW()-1) + J295 * ((G294/1000) * $M$5)</f>
        <v>46101.8847152634</v>
      </c>
      <c r="J295" s="151" t="n">
        <v>6.5</v>
      </c>
      <c r="K295" s="152" t="n">
        <f aca="true">INDIRECT("H" &amp; ROW())</f>
        <v>46101.8847152634</v>
      </c>
      <c r="L295" s="128" t="s">
        <v>975</v>
      </c>
      <c r="M295" s="133"/>
      <c r="N295" s="133"/>
      <c r="O295" s="133"/>
      <c r="P295" s="133"/>
      <c r="Q295" s="133"/>
      <c r="R295" s="133"/>
      <c r="S295" s="133"/>
      <c r="T295" s="133"/>
      <c r="U295" s="134"/>
      <c r="V295" s="133"/>
      <c r="W295" s="135" t="n">
        <f aca="false">I295</f>
        <v>46101.8847152634</v>
      </c>
      <c r="X295" s="136" t="s">
        <v>174</v>
      </c>
      <c r="Y295" s="137" t="n">
        <f aca="false">IF(AND($X295=$X296, $X295&lt;&gt;""), $W296-$W295, 0)</f>
        <v>0.00361111107638889</v>
      </c>
      <c r="Z295" s="141"/>
      <c r="AA295" s="0"/>
    </row>
    <row r="296" customFormat="false" ht="21.75" hidden="false" customHeight="true" outlineLevel="0" collapsed="false">
      <c r="A296" s="118" t="n">
        <v>292</v>
      </c>
      <c r="B296" s="144" t="s">
        <v>29</v>
      </c>
      <c r="C296" s="145" t="s">
        <v>961</v>
      </c>
      <c r="D296" s="146" t="s">
        <v>186</v>
      </c>
      <c r="E296" s="147" t="s">
        <v>976</v>
      </c>
      <c r="F296" s="147" t="s">
        <v>868</v>
      </c>
      <c r="G296" s="148" t="n">
        <v>800</v>
      </c>
      <c r="H296" s="149" t="n">
        <f aca="true">INDIRECT("I" &amp; ROW())</f>
        <v>46101.8883263745</v>
      </c>
      <c r="I296" s="150" t="n">
        <f aca="true">INDIRECT("I" &amp; ROW()-1) + J296 * ((G295/1000) * $M$5)</f>
        <v>46101.8883263745</v>
      </c>
      <c r="J296" s="151" t="n">
        <v>6.5</v>
      </c>
      <c r="K296" s="152" t="n">
        <f aca="true">INDIRECT("H" &amp; ROW())</f>
        <v>46101.8883263745</v>
      </c>
      <c r="L296" s="128" t="s">
        <v>977</v>
      </c>
      <c r="M296" s="133"/>
      <c r="N296" s="133"/>
      <c r="O296" s="133"/>
      <c r="P296" s="133"/>
      <c r="Q296" s="133"/>
      <c r="R296" s="133"/>
      <c r="S296" s="133"/>
      <c r="T296" s="133"/>
      <c r="U296" s="134"/>
      <c r="V296" s="133"/>
      <c r="W296" s="135" t="n">
        <f aca="false">I296</f>
        <v>46101.8883263745</v>
      </c>
      <c r="X296" s="136" t="s">
        <v>174</v>
      </c>
      <c r="Y296" s="137" t="n">
        <f aca="false">IF(AND($X296=$X297, $X296&lt;&gt;""), $W297-$W296, 0)</f>
        <v>0.00361111107638889</v>
      </c>
      <c r="Z296" s="141"/>
      <c r="AA296" s="0"/>
    </row>
    <row r="297" customFormat="false" ht="21.75" hidden="false" customHeight="true" outlineLevel="0" collapsed="false">
      <c r="A297" s="118" t="n">
        <v>293</v>
      </c>
      <c r="B297" s="144" t="s">
        <v>29</v>
      </c>
      <c r="C297" s="145" t="s">
        <v>961</v>
      </c>
      <c r="D297" s="146" t="s">
        <v>186</v>
      </c>
      <c r="E297" s="147" t="s">
        <v>978</v>
      </c>
      <c r="F297" s="147" t="s">
        <v>979</v>
      </c>
      <c r="G297" s="148" t="n">
        <v>800</v>
      </c>
      <c r="H297" s="149" t="n">
        <f aca="true">INDIRECT("I" &amp; ROW())</f>
        <v>46101.8919374856</v>
      </c>
      <c r="I297" s="150" t="n">
        <f aca="true">INDIRECT("I" &amp; ROW()-1) + J297 * ((G296/1000) * $M$5)</f>
        <v>46101.8919374856</v>
      </c>
      <c r="J297" s="151" t="n">
        <v>6.5</v>
      </c>
      <c r="K297" s="152" t="n">
        <f aca="true">INDIRECT("H" &amp; ROW())</f>
        <v>46101.8919374856</v>
      </c>
      <c r="L297" s="128" t="s">
        <v>980</v>
      </c>
      <c r="M297" s="133"/>
      <c r="N297" s="133"/>
      <c r="O297" s="133"/>
      <c r="P297" s="133"/>
      <c r="Q297" s="133"/>
      <c r="R297" s="133"/>
      <c r="S297" s="133"/>
      <c r="T297" s="133"/>
      <c r="U297" s="134"/>
      <c r="V297" s="133"/>
      <c r="W297" s="135" t="n">
        <f aca="false">I297</f>
        <v>46101.8919374856</v>
      </c>
      <c r="X297" s="136" t="s">
        <v>174</v>
      </c>
      <c r="Y297" s="137" t="n">
        <f aca="false">IF(AND($X297=$X298, $X297&lt;&gt;""), $W298-$W297, 0)</f>
        <v>0.00361111107638889</v>
      </c>
      <c r="Z297" s="141"/>
      <c r="AA297" s="0"/>
    </row>
    <row r="298" customFormat="false" ht="21.75" hidden="false" customHeight="true" outlineLevel="0" collapsed="false">
      <c r="A298" s="118" t="n">
        <v>294</v>
      </c>
      <c r="B298" s="144" t="s">
        <v>29</v>
      </c>
      <c r="C298" s="145" t="s">
        <v>981</v>
      </c>
      <c r="D298" s="146" t="s">
        <v>186</v>
      </c>
      <c r="E298" s="147" t="s">
        <v>982</v>
      </c>
      <c r="F298" s="147" t="s">
        <v>983</v>
      </c>
      <c r="G298" s="148" t="n">
        <v>700</v>
      </c>
      <c r="H298" s="149" t="n">
        <f aca="true">INDIRECT("I" &amp; ROW())</f>
        <v>46101.8955485967</v>
      </c>
      <c r="I298" s="150" t="n">
        <f aca="true">INDIRECT("I" &amp; ROW()-1) + J298 * ((G297/1000) * $M$5)</f>
        <v>46101.8955485967</v>
      </c>
      <c r="J298" s="151" t="n">
        <v>6.5</v>
      </c>
      <c r="K298" s="152" t="n">
        <f aca="true">INDIRECT("H" &amp; ROW())</f>
        <v>46101.8955485967</v>
      </c>
      <c r="L298" s="128" t="s">
        <v>984</v>
      </c>
      <c r="M298" s="133"/>
      <c r="N298" s="133"/>
      <c r="O298" s="133"/>
      <c r="P298" s="133"/>
      <c r="Q298" s="133"/>
      <c r="R298" s="133"/>
      <c r="S298" s="133"/>
      <c r="T298" s="133"/>
      <c r="U298" s="134"/>
      <c r="V298" s="133"/>
      <c r="W298" s="135" t="n">
        <f aca="false">I298</f>
        <v>46101.8955485967</v>
      </c>
      <c r="X298" s="136" t="s">
        <v>174</v>
      </c>
      <c r="Y298" s="137" t="n">
        <f aca="false">IF(AND($X298=$X299, $X298&lt;&gt;""), $W299-$W298, 0)</f>
        <v>0.00315972219907407</v>
      </c>
      <c r="Z298" s="141"/>
      <c r="AA298" s="0"/>
    </row>
    <row r="299" customFormat="false" ht="21.75" hidden="false" customHeight="true" outlineLevel="0" collapsed="false">
      <c r="A299" s="118" t="n">
        <v>295</v>
      </c>
      <c r="B299" s="144" t="s">
        <v>29</v>
      </c>
      <c r="C299" s="145" t="s">
        <v>985</v>
      </c>
      <c r="D299" s="146" t="s">
        <v>186</v>
      </c>
      <c r="E299" s="147" t="s">
        <v>986</v>
      </c>
      <c r="F299" s="147" t="s">
        <v>986</v>
      </c>
      <c r="G299" s="148" t="n">
        <v>800</v>
      </c>
      <c r="H299" s="149" t="n">
        <f aca="true">INDIRECT("I" &amp; ROW())</f>
        <v>46101.8987083189</v>
      </c>
      <c r="I299" s="150" t="n">
        <f aca="true">INDIRECT("I" &amp; ROW()-1) + J299 * ((G298/1000) * $M$5)</f>
        <v>46101.8987083189</v>
      </c>
      <c r="J299" s="151" t="n">
        <v>6.5</v>
      </c>
      <c r="K299" s="152" t="n">
        <f aca="true">INDIRECT("H" &amp; ROW())</f>
        <v>46101.8987083189</v>
      </c>
      <c r="L299" s="128" t="s">
        <v>987</v>
      </c>
      <c r="M299" s="133"/>
      <c r="N299" s="133"/>
      <c r="O299" s="133"/>
      <c r="P299" s="133"/>
      <c r="Q299" s="133"/>
      <c r="R299" s="133"/>
      <c r="S299" s="133"/>
      <c r="T299" s="133"/>
      <c r="U299" s="134"/>
      <c r="V299" s="133"/>
      <c r="W299" s="135" t="n">
        <f aca="false">I299</f>
        <v>46101.8987083189</v>
      </c>
      <c r="X299" s="136" t="s">
        <v>174</v>
      </c>
      <c r="Y299" s="137" t="n">
        <f aca="false">IF(AND($X299=$X300, $X299&lt;&gt;""), $W300-$W299, 0)</f>
        <v>0.00361111107638889</v>
      </c>
      <c r="Z299" s="141"/>
      <c r="AA299" s="0"/>
    </row>
    <row r="300" customFormat="false" ht="21.75" hidden="false" customHeight="true" outlineLevel="0" collapsed="false">
      <c r="A300" s="118" t="n">
        <v>296</v>
      </c>
      <c r="B300" s="144" t="s">
        <v>29</v>
      </c>
      <c r="C300" s="145" t="s">
        <v>988</v>
      </c>
      <c r="D300" s="146" t="s">
        <v>186</v>
      </c>
      <c r="E300" s="147" t="s">
        <v>989</v>
      </c>
      <c r="F300" s="147" t="s">
        <v>990</v>
      </c>
      <c r="G300" s="148" t="n">
        <v>800</v>
      </c>
      <c r="H300" s="149" t="n">
        <f aca="true">INDIRECT("I" &amp; ROW())</f>
        <v>46101.90231943</v>
      </c>
      <c r="I300" s="150" t="n">
        <f aca="true">INDIRECT("I" &amp; ROW()-1) + J300 * ((G299/1000) * $M$5)</f>
        <v>46101.90231943</v>
      </c>
      <c r="J300" s="151" t="n">
        <v>6.5</v>
      </c>
      <c r="K300" s="152" t="n">
        <f aca="true">INDIRECT("H" &amp; ROW())</f>
        <v>46101.90231943</v>
      </c>
      <c r="L300" s="128" t="s">
        <v>991</v>
      </c>
      <c r="M300" s="133"/>
      <c r="N300" s="133"/>
      <c r="O300" s="133"/>
      <c r="P300" s="133"/>
      <c r="Q300" s="133"/>
      <c r="R300" s="133"/>
      <c r="S300" s="133"/>
      <c r="T300" s="133"/>
      <c r="U300" s="134"/>
      <c r="V300" s="133"/>
      <c r="W300" s="135" t="n">
        <f aca="false">I300</f>
        <v>46101.90231943</v>
      </c>
      <c r="X300" s="136" t="s">
        <v>174</v>
      </c>
      <c r="Y300" s="137" t="n">
        <f aca="false">IF(AND($X300=$X301, $X300&lt;&gt;""), $W301-$W300, 0)</f>
        <v>0.00361111107638889</v>
      </c>
      <c r="Z300" s="141"/>
      <c r="AA300" s="0"/>
    </row>
    <row r="301" customFormat="false" ht="21.75" hidden="false" customHeight="true" outlineLevel="0" collapsed="false">
      <c r="A301" s="118" t="n">
        <v>297</v>
      </c>
      <c r="B301" s="144" t="s">
        <v>29</v>
      </c>
      <c r="C301" s="145" t="s">
        <v>988</v>
      </c>
      <c r="D301" s="146" t="s">
        <v>186</v>
      </c>
      <c r="E301" s="147" t="s">
        <v>992</v>
      </c>
      <c r="F301" s="147" t="s">
        <v>993</v>
      </c>
      <c r="G301" s="148" t="n">
        <v>800</v>
      </c>
      <c r="H301" s="149" t="n">
        <f aca="true">INDIRECT("I" &amp; ROW())</f>
        <v>46101.905930541</v>
      </c>
      <c r="I301" s="150" t="n">
        <f aca="true">INDIRECT("I" &amp; ROW()-1) + J301 * ((G300/1000) * $M$5)</f>
        <v>46101.905930541</v>
      </c>
      <c r="J301" s="151" t="n">
        <v>6.5</v>
      </c>
      <c r="K301" s="152" t="n">
        <f aca="true">INDIRECT("H" &amp; ROW())</f>
        <v>46101.905930541</v>
      </c>
      <c r="L301" s="128" t="s">
        <v>994</v>
      </c>
      <c r="M301" s="133"/>
      <c r="N301" s="133"/>
      <c r="O301" s="133"/>
      <c r="P301" s="133"/>
      <c r="Q301" s="133"/>
      <c r="R301" s="133"/>
      <c r="S301" s="133"/>
      <c r="T301" s="133"/>
      <c r="U301" s="134"/>
      <c r="V301" s="133"/>
      <c r="W301" s="135" t="n">
        <f aca="false">I301</f>
        <v>46101.905930541</v>
      </c>
      <c r="X301" s="136" t="s">
        <v>174</v>
      </c>
      <c r="Y301" s="137" t="n">
        <f aca="false">IF(AND($X301=$X302, $X301&lt;&gt;""), $W302-$W301, 0)</f>
        <v>0.00361111107638889</v>
      </c>
      <c r="Z301" s="141"/>
      <c r="AA301" s="0"/>
    </row>
    <row r="302" customFormat="false" ht="21.75" hidden="false" customHeight="true" outlineLevel="0" collapsed="false">
      <c r="A302" s="118" t="n">
        <v>298</v>
      </c>
      <c r="B302" s="144" t="s">
        <v>29</v>
      </c>
      <c r="C302" s="145" t="s">
        <v>988</v>
      </c>
      <c r="D302" s="146" t="s">
        <v>186</v>
      </c>
      <c r="E302" s="147" t="s">
        <v>995</v>
      </c>
      <c r="F302" s="147" t="s">
        <v>996</v>
      </c>
      <c r="G302" s="148" t="n">
        <v>800</v>
      </c>
      <c r="H302" s="149" t="n">
        <f aca="true">INDIRECT("I" &amp; ROW())</f>
        <v>46101.9095416521</v>
      </c>
      <c r="I302" s="150" t="n">
        <f aca="true">INDIRECT("I" &amp; ROW()-1) + J302 * ((G301/1000) * $M$5)</f>
        <v>46101.9095416521</v>
      </c>
      <c r="J302" s="151" t="n">
        <v>6.5</v>
      </c>
      <c r="K302" s="152" t="n">
        <f aca="true">INDIRECT("H" &amp; ROW())</f>
        <v>46101.9095416521</v>
      </c>
      <c r="L302" s="128" t="s">
        <v>997</v>
      </c>
      <c r="M302" s="133"/>
      <c r="N302" s="133"/>
      <c r="O302" s="133"/>
      <c r="P302" s="133"/>
      <c r="Q302" s="133"/>
      <c r="R302" s="133"/>
      <c r="S302" s="133"/>
      <c r="T302" s="133"/>
      <c r="U302" s="134"/>
      <c r="V302" s="133"/>
      <c r="W302" s="135" t="n">
        <f aca="false">I302</f>
        <v>46101.9095416521</v>
      </c>
      <c r="X302" s="136" t="s">
        <v>174</v>
      </c>
      <c r="Y302" s="137" t="n">
        <f aca="false">IF(AND($X302=$X303, $X302&lt;&gt;""), $W303-$W302, 0)</f>
        <v>0.00361111107638889</v>
      </c>
      <c r="Z302" s="141"/>
      <c r="AA302" s="0"/>
    </row>
    <row r="303" customFormat="false" ht="21.75" hidden="false" customHeight="true" outlineLevel="0" collapsed="false">
      <c r="A303" s="118" t="n">
        <v>299</v>
      </c>
      <c r="B303" s="144" t="s">
        <v>29</v>
      </c>
      <c r="C303" s="145" t="s">
        <v>998</v>
      </c>
      <c r="D303" s="146" t="s">
        <v>186</v>
      </c>
      <c r="E303" s="147" t="s">
        <v>999</v>
      </c>
      <c r="F303" s="147" t="s">
        <v>1000</v>
      </c>
      <c r="G303" s="148" t="n">
        <v>800</v>
      </c>
      <c r="H303" s="149" t="n">
        <f aca="true">INDIRECT("I" &amp; ROW())</f>
        <v>46101.9131527632</v>
      </c>
      <c r="I303" s="150" t="n">
        <f aca="true">INDIRECT("I" &amp; ROW()-1) + J303 * ((G302/1000) * $M$5)</f>
        <v>46101.9131527632</v>
      </c>
      <c r="J303" s="151" t="n">
        <v>6.5</v>
      </c>
      <c r="K303" s="152" t="n">
        <f aca="true">INDIRECT("H" &amp; ROW())</f>
        <v>46101.9131527632</v>
      </c>
      <c r="L303" s="128" t="s">
        <v>1001</v>
      </c>
      <c r="M303" s="133"/>
      <c r="N303" s="133"/>
      <c r="O303" s="133"/>
      <c r="P303" s="133"/>
      <c r="Q303" s="133"/>
      <c r="R303" s="133"/>
      <c r="S303" s="133"/>
      <c r="T303" s="133"/>
      <c r="U303" s="134"/>
      <c r="V303" s="133"/>
      <c r="W303" s="135" t="n">
        <f aca="false">I303</f>
        <v>46101.9131527632</v>
      </c>
      <c r="X303" s="136" t="s">
        <v>174</v>
      </c>
      <c r="Y303" s="137" t="n">
        <f aca="false">IF(AND($X303=$X304, $X303&lt;&gt;""), $W304-$W303, 0)</f>
        <v>0.00361111107638889</v>
      </c>
      <c r="Z303" s="141"/>
      <c r="AA303" s="0"/>
    </row>
    <row r="304" customFormat="false" ht="21.75" hidden="false" customHeight="true" outlineLevel="0" collapsed="false">
      <c r="A304" s="118" t="n">
        <v>300</v>
      </c>
      <c r="B304" s="144" t="s">
        <v>29</v>
      </c>
      <c r="C304" s="145" t="s">
        <v>1002</v>
      </c>
      <c r="D304" s="146" t="s">
        <v>186</v>
      </c>
      <c r="E304" s="147" t="s">
        <v>995</v>
      </c>
      <c r="F304" s="147" t="s">
        <v>916</v>
      </c>
      <c r="G304" s="148" t="n">
        <v>800</v>
      </c>
      <c r="H304" s="149" t="n">
        <f aca="true">INDIRECT("I" &amp; ROW())</f>
        <v>46101.9167638743</v>
      </c>
      <c r="I304" s="150" t="n">
        <f aca="true">INDIRECT("I" &amp; ROW()-1) + J304 * ((G303/1000) * $M$5)</f>
        <v>46101.9167638743</v>
      </c>
      <c r="J304" s="151" t="n">
        <v>6.5</v>
      </c>
      <c r="K304" s="152" t="n">
        <f aca="true">INDIRECT("H" &amp; ROW())</f>
        <v>46101.9167638743</v>
      </c>
      <c r="L304" s="128" t="s">
        <v>1003</v>
      </c>
      <c r="M304" s="133"/>
      <c r="N304" s="133"/>
      <c r="O304" s="133"/>
      <c r="P304" s="133"/>
      <c r="Q304" s="133"/>
      <c r="R304" s="133"/>
      <c r="S304" s="133"/>
      <c r="T304" s="133"/>
      <c r="U304" s="134"/>
      <c r="V304" s="133"/>
      <c r="W304" s="135" t="n">
        <f aca="false">I304</f>
        <v>46101.9167638743</v>
      </c>
      <c r="X304" s="136" t="s">
        <v>174</v>
      </c>
      <c r="Y304" s="137" t="n">
        <f aca="false">IF(AND($X304=$X305, $X304&lt;&gt;""), $W305-$W304, 0)</f>
        <v>0.00361111107638889</v>
      </c>
      <c r="Z304" s="141"/>
      <c r="AA304" s="0"/>
    </row>
    <row r="305" customFormat="false" ht="21.75" hidden="false" customHeight="true" outlineLevel="0" collapsed="false">
      <c r="A305" s="118" t="n">
        <v>301</v>
      </c>
      <c r="B305" s="144" t="s">
        <v>29</v>
      </c>
      <c r="C305" s="145" t="s">
        <v>1002</v>
      </c>
      <c r="D305" s="146" t="s">
        <v>186</v>
      </c>
      <c r="E305" s="147" t="s">
        <v>1004</v>
      </c>
      <c r="F305" s="147" t="s">
        <v>1005</v>
      </c>
      <c r="G305" s="148" t="n">
        <v>800</v>
      </c>
      <c r="H305" s="149" t="n">
        <f aca="true">INDIRECT("I" &amp; ROW())</f>
        <v>46101.9203749854</v>
      </c>
      <c r="I305" s="150" t="n">
        <f aca="true">INDIRECT("I" &amp; ROW()-1) + J305 * ((G304/1000) * $M$5)</f>
        <v>46101.9203749854</v>
      </c>
      <c r="J305" s="151" t="n">
        <v>6.5</v>
      </c>
      <c r="K305" s="152" t="n">
        <f aca="true">INDIRECT("H" &amp; ROW())</f>
        <v>46101.9203749854</v>
      </c>
      <c r="L305" s="128" t="s">
        <v>1006</v>
      </c>
      <c r="M305" s="133"/>
      <c r="N305" s="133"/>
      <c r="O305" s="133"/>
      <c r="P305" s="133"/>
      <c r="Q305" s="133"/>
      <c r="R305" s="133"/>
      <c r="S305" s="133"/>
      <c r="T305" s="133"/>
      <c r="U305" s="134"/>
      <c r="V305" s="133"/>
      <c r="W305" s="135" t="n">
        <f aca="false">I305</f>
        <v>46101.9203749854</v>
      </c>
      <c r="X305" s="136" t="s">
        <v>174</v>
      </c>
      <c r="Y305" s="137" t="n">
        <f aca="false">IF(AND($X305=$X306, $X305&lt;&gt;""), $W306-$W305, 0)</f>
        <v>0.00361111107638889</v>
      </c>
      <c r="Z305" s="141"/>
      <c r="AA305" s="0"/>
    </row>
    <row r="306" customFormat="false" ht="21.75" hidden="false" customHeight="true" outlineLevel="0" collapsed="false">
      <c r="A306" s="118" t="n">
        <v>302</v>
      </c>
      <c r="B306" s="144" t="s">
        <v>29</v>
      </c>
      <c r="C306" s="145" t="s">
        <v>1002</v>
      </c>
      <c r="D306" s="146" t="s">
        <v>186</v>
      </c>
      <c r="E306" s="147" t="s">
        <v>1004</v>
      </c>
      <c r="F306" s="147" t="s">
        <v>1007</v>
      </c>
      <c r="G306" s="148" t="n">
        <v>800</v>
      </c>
      <c r="H306" s="149" t="n">
        <f aca="true">INDIRECT("I" &amp; ROW())</f>
        <v>46101.9239860965</v>
      </c>
      <c r="I306" s="150" t="n">
        <f aca="true">INDIRECT("I" &amp; ROW()-1) + J306 * ((G305/1000) * $M$5)</f>
        <v>46101.9239860965</v>
      </c>
      <c r="J306" s="151" t="n">
        <v>6.5</v>
      </c>
      <c r="K306" s="152" t="n">
        <f aca="true">INDIRECT("H" &amp; ROW())</f>
        <v>46101.9239860965</v>
      </c>
      <c r="L306" s="128" t="s">
        <v>1008</v>
      </c>
      <c r="M306" s="133"/>
      <c r="N306" s="133"/>
      <c r="O306" s="133"/>
      <c r="P306" s="133"/>
      <c r="Q306" s="133"/>
      <c r="R306" s="133"/>
      <c r="S306" s="133"/>
      <c r="T306" s="133"/>
      <c r="U306" s="134"/>
      <c r="V306" s="133"/>
      <c r="W306" s="135" t="n">
        <f aca="false">I306</f>
        <v>46101.9239860965</v>
      </c>
      <c r="X306" s="136" t="s">
        <v>174</v>
      </c>
      <c r="Y306" s="137" t="n">
        <f aca="false">IF(AND($X306=$X307, $X306&lt;&gt;""), $W307-$W306, 0)</f>
        <v>0.00361111107638889</v>
      </c>
      <c r="Z306" s="141"/>
      <c r="AA306" s="0"/>
    </row>
    <row r="307" customFormat="false" ht="21.75" hidden="false" customHeight="true" outlineLevel="0" collapsed="false">
      <c r="A307" s="118" t="n">
        <v>303</v>
      </c>
      <c r="B307" s="144" t="s">
        <v>29</v>
      </c>
      <c r="C307" s="145" t="s">
        <v>1002</v>
      </c>
      <c r="D307" s="146" t="s">
        <v>186</v>
      </c>
      <c r="E307" s="147" t="s">
        <v>1009</v>
      </c>
      <c r="F307" s="147" t="s">
        <v>1007</v>
      </c>
      <c r="G307" s="148" t="n">
        <v>800</v>
      </c>
      <c r="H307" s="149" t="n">
        <f aca="true">INDIRECT("I" &amp; ROW())</f>
        <v>46101.9275972075</v>
      </c>
      <c r="I307" s="150" t="n">
        <f aca="true">INDIRECT("I" &amp; ROW()-1) + J307 * ((G306/1000) * $M$5)</f>
        <v>46101.9275972075</v>
      </c>
      <c r="J307" s="151" t="n">
        <v>6.5</v>
      </c>
      <c r="K307" s="152" t="n">
        <f aca="true">INDIRECT("H" &amp; ROW())</f>
        <v>46101.9275972075</v>
      </c>
      <c r="L307" s="128" t="s">
        <v>1010</v>
      </c>
      <c r="M307" s="133"/>
      <c r="N307" s="133"/>
      <c r="O307" s="133"/>
      <c r="P307" s="133"/>
      <c r="Q307" s="133"/>
      <c r="R307" s="133"/>
      <c r="S307" s="133"/>
      <c r="T307" s="133"/>
      <c r="U307" s="134"/>
      <c r="V307" s="133"/>
      <c r="W307" s="135" t="n">
        <f aca="false">I307</f>
        <v>46101.9275972075</v>
      </c>
      <c r="X307" s="136" t="s">
        <v>174</v>
      </c>
      <c r="Y307" s="137" t="n">
        <f aca="false">IF(AND($X307=$X308, $X307&lt;&gt;""), $W308-$W307, 0)</f>
        <v>0.00361111107638889</v>
      </c>
      <c r="Z307" s="141"/>
      <c r="AA307" s="0"/>
    </row>
    <row r="308" customFormat="false" ht="21.75" hidden="false" customHeight="true" outlineLevel="0" collapsed="false">
      <c r="A308" s="118" t="n">
        <v>304</v>
      </c>
      <c r="B308" s="144" t="s">
        <v>29</v>
      </c>
      <c r="C308" s="145" t="s">
        <v>1002</v>
      </c>
      <c r="D308" s="146" t="s">
        <v>186</v>
      </c>
      <c r="E308" s="147" t="s">
        <v>1011</v>
      </c>
      <c r="F308" s="147" t="s">
        <v>930</v>
      </c>
      <c r="G308" s="148" t="n">
        <v>800</v>
      </c>
      <c r="H308" s="149" t="n">
        <f aca="true">INDIRECT("I" &amp; ROW())</f>
        <v>46101.9312083186</v>
      </c>
      <c r="I308" s="150" t="n">
        <f aca="true">INDIRECT("I" &amp; ROW()-1) + J308 * ((G307/1000) * $M$5)</f>
        <v>46101.9312083186</v>
      </c>
      <c r="J308" s="151" t="n">
        <v>6.5</v>
      </c>
      <c r="K308" s="152" t="n">
        <f aca="true">INDIRECT("H" &amp; ROW())</f>
        <v>46101.9312083186</v>
      </c>
      <c r="L308" s="128" t="s">
        <v>1012</v>
      </c>
      <c r="M308" s="133"/>
      <c r="N308" s="133"/>
      <c r="O308" s="133"/>
      <c r="P308" s="133"/>
      <c r="Q308" s="133"/>
      <c r="R308" s="133"/>
      <c r="S308" s="133"/>
      <c r="T308" s="133"/>
      <c r="U308" s="134"/>
      <c r="V308" s="133"/>
      <c r="W308" s="135" t="n">
        <f aca="false">I308</f>
        <v>46101.9312083186</v>
      </c>
      <c r="X308" s="136" t="s">
        <v>174</v>
      </c>
      <c r="Y308" s="137" t="n">
        <f aca="false">IF(AND($X308=$X309, $X308&lt;&gt;""), $W309-$W308, 0)</f>
        <v>0.00361111107638889</v>
      </c>
      <c r="Z308" s="141"/>
      <c r="AA308" s="0"/>
    </row>
    <row r="309" customFormat="false" ht="21.75" hidden="false" customHeight="true" outlineLevel="0" collapsed="false">
      <c r="A309" s="118" t="n">
        <v>305</v>
      </c>
      <c r="B309" s="144" t="s">
        <v>29</v>
      </c>
      <c r="C309" s="145" t="s">
        <v>1002</v>
      </c>
      <c r="D309" s="146" t="s">
        <v>186</v>
      </c>
      <c r="E309" s="147" t="s">
        <v>1013</v>
      </c>
      <c r="F309" s="147" t="s">
        <v>868</v>
      </c>
      <c r="G309" s="148" t="n">
        <v>800</v>
      </c>
      <c r="H309" s="149" t="n">
        <f aca="true">INDIRECT("I" &amp; ROW())</f>
        <v>46101.9348194297</v>
      </c>
      <c r="I309" s="150" t="n">
        <f aca="true">INDIRECT("I" &amp; ROW()-1) + J309 * ((G308/1000) * $M$5)</f>
        <v>46101.9348194297</v>
      </c>
      <c r="J309" s="151" t="n">
        <v>6.5</v>
      </c>
      <c r="K309" s="152" t="n">
        <f aca="true">INDIRECT("H" &amp; ROW())</f>
        <v>46101.9348194297</v>
      </c>
      <c r="L309" s="128" t="s">
        <v>1014</v>
      </c>
      <c r="M309" s="133"/>
      <c r="N309" s="133"/>
      <c r="O309" s="133"/>
      <c r="P309" s="133"/>
      <c r="Q309" s="133"/>
      <c r="R309" s="133"/>
      <c r="S309" s="133"/>
      <c r="T309" s="133"/>
      <c r="U309" s="134"/>
      <c r="V309" s="133"/>
      <c r="W309" s="135" t="n">
        <f aca="false">I309</f>
        <v>46101.9348194297</v>
      </c>
      <c r="X309" s="136" t="s">
        <v>174</v>
      </c>
      <c r="Y309" s="137" t="n">
        <f aca="false">IF(AND($X309=$X310, $X309&lt;&gt;""), $W310-$W309, 0)</f>
        <v>0.00361111107638889</v>
      </c>
      <c r="Z309" s="141"/>
      <c r="AA309" s="0"/>
    </row>
    <row r="310" customFormat="false" ht="21.75" hidden="false" customHeight="true" outlineLevel="0" collapsed="false">
      <c r="A310" s="118" t="n">
        <v>306</v>
      </c>
      <c r="B310" s="144" t="s">
        <v>29</v>
      </c>
      <c r="C310" s="145" t="s">
        <v>1002</v>
      </c>
      <c r="D310" s="146" t="s">
        <v>186</v>
      </c>
      <c r="E310" s="147" t="s">
        <v>1015</v>
      </c>
      <c r="F310" s="147" t="s">
        <v>881</v>
      </c>
      <c r="G310" s="148" t="n">
        <v>800</v>
      </c>
      <c r="H310" s="149" t="n">
        <f aca="true">INDIRECT("I" &amp; ROW())</f>
        <v>46101.9384305408</v>
      </c>
      <c r="I310" s="150" t="n">
        <f aca="true">INDIRECT("I" &amp; ROW()-1) + J310 * ((G309/1000) * $M$5)</f>
        <v>46101.9384305408</v>
      </c>
      <c r="J310" s="151" t="n">
        <v>6.5</v>
      </c>
      <c r="K310" s="152" t="n">
        <f aca="true">INDIRECT("H" &amp; ROW())</f>
        <v>46101.9384305408</v>
      </c>
      <c r="L310" s="128" t="s">
        <v>1016</v>
      </c>
      <c r="M310" s="133"/>
      <c r="N310" s="133"/>
      <c r="O310" s="133"/>
      <c r="P310" s="133"/>
      <c r="Q310" s="133"/>
      <c r="R310" s="133"/>
      <c r="S310" s="133"/>
      <c r="T310" s="133"/>
      <c r="U310" s="134"/>
      <c r="V310" s="133"/>
      <c r="W310" s="135" t="n">
        <f aca="false">I310</f>
        <v>46101.9384305408</v>
      </c>
      <c r="X310" s="136" t="s">
        <v>174</v>
      </c>
      <c r="Y310" s="137" t="n">
        <f aca="false">IF(AND($X310=$X311, $X310&lt;&gt;""), $W311-$W310, 0)</f>
        <v>0.00361111107638889</v>
      </c>
      <c r="Z310" s="141"/>
      <c r="AA310" s="0"/>
    </row>
    <row r="311" customFormat="false" ht="21.75" hidden="false" customHeight="true" outlineLevel="0" collapsed="false">
      <c r="A311" s="118" t="n">
        <v>307</v>
      </c>
      <c r="B311" s="144" t="s">
        <v>29</v>
      </c>
      <c r="C311" s="145" t="s">
        <v>1002</v>
      </c>
      <c r="D311" s="146" t="s">
        <v>186</v>
      </c>
      <c r="E311" s="147" t="s">
        <v>1015</v>
      </c>
      <c r="F311" s="147" t="s">
        <v>881</v>
      </c>
      <c r="G311" s="148" t="n">
        <v>800</v>
      </c>
      <c r="H311" s="149" t="n">
        <f aca="true">INDIRECT("I" &amp; ROW())</f>
        <v>46101.9420416519</v>
      </c>
      <c r="I311" s="150" t="n">
        <f aca="true">INDIRECT("I" &amp; ROW()-1) + J311 * ((G310/1000) * $M$5)</f>
        <v>46101.9420416519</v>
      </c>
      <c r="J311" s="151" t="n">
        <v>6.5</v>
      </c>
      <c r="K311" s="152" t="n">
        <f aca="true">INDIRECT("H" &amp; ROW())</f>
        <v>46101.9420416519</v>
      </c>
      <c r="L311" s="128" t="s">
        <v>1017</v>
      </c>
      <c r="M311" s="133"/>
      <c r="N311" s="133"/>
      <c r="O311" s="133"/>
      <c r="P311" s="133"/>
      <c r="Q311" s="133"/>
      <c r="R311" s="133"/>
      <c r="S311" s="133"/>
      <c r="T311" s="133"/>
      <c r="U311" s="134"/>
      <c r="V311" s="133"/>
      <c r="W311" s="135" t="n">
        <f aca="false">I311</f>
        <v>46101.9420416519</v>
      </c>
      <c r="X311" s="136" t="s">
        <v>174</v>
      </c>
      <c r="Y311" s="137" t="n">
        <f aca="false">IF(AND($X311=$X312, $X311&lt;&gt;""), $W312-$W311, 0)</f>
        <v>0.00361111107638889</v>
      </c>
      <c r="Z311" s="141"/>
      <c r="AA311" s="0"/>
    </row>
    <row r="312" customFormat="false" ht="21.75" hidden="false" customHeight="true" outlineLevel="0" collapsed="false">
      <c r="A312" s="118" t="n">
        <v>308</v>
      </c>
      <c r="B312" s="144" t="s">
        <v>29</v>
      </c>
      <c r="C312" s="145" t="s">
        <v>1018</v>
      </c>
      <c r="D312" s="146" t="s">
        <v>186</v>
      </c>
      <c r="E312" s="147" t="s">
        <v>1019</v>
      </c>
      <c r="F312" s="147" t="s">
        <v>881</v>
      </c>
      <c r="G312" s="148" t="n">
        <v>800</v>
      </c>
      <c r="H312" s="149" t="n">
        <f aca="true">INDIRECT("I" &amp; ROW())</f>
        <v>46101.9456527629</v>
      </c>
      <c r="I312" s="150" t="n">
        <f aca="true">INDIRECT("I" &amp; ROW()-1) + J312 * ((G311/1000) * $M$5)</f>
        <v>46101.9456527629</v>
      </c>
      <c r="J312" s="151" t="n">
        <v>6.5</v>
      </c>
      <c r="K312" s="152" t="n">
        <f aca="true">INDIRECT("H" &amp; ROW())</f>
        <v>46101.9456527629</v>
      </c>
      <c r="L312" s="128" t="s">
        <v>1020</v>
      </c>
      <c r="M312" s="133"/>
      <c r="N312" s="133"/>
      <c r="O312" s="133"/>
      <c r="P312" s="133"/>
      <c r="Q312" s="133"/>
      <c r="R312" s="133"/>
      <c r="S312" s="133"/>
      <c r="T312" s="133"/>
      <c r="U312" s="134"/>
      <c r="V312" s="133"/>
      <c r="W312" s="135" t="n">
        <f aca="false">I312</f>
        <v>46101.9456527629</v>
      </c>
      <c r="X312" s="136" t="s">
        <v>174</v>
      </c>
      <c r="Y312" s="137" t="n">
        <f aca="false">IF(AND($X312=$X313, $X312&lt;&gt;""), $W313-$W312, 0)</f>
        <v>0.00361111107638889</v>
      </c>
      <c r="Z312" s="141"/>
      <c r="AA312" s="0"/>
    </row>
    <row r="313" customFormat="false" ht="21.75" hidden="false" customHeight="true" outlineLevel="0" collapsed="false">
      <c r="A313" s="118" t="n">
        <v>309</v>
      </c>
      <c r="B313" s="144" t="s">
        <v>29</v>
      </c>
      <c r="C313" s="145" t="s">
        <v>1021</v>
      </c>
      <c r="D313" s="146" t="s">
        <v>186</v>
      </c>
      <c r="E313" s="147" t="s">
        <v>1019</v>
      </c>
      <c r="F313" s="147" t="s">
        <v>1022</v>
      </c>
      <c r="G313" s="148" t="n">
        <v>800</v>
      </c>
      <c r="H313" s="149" t="n">
        <f aca="true">INDIRECT("I" &amp; ROW())</f>
        <v>46101.949263874</v>
      </c>
      <c r="I313" s="150" t="n">
        <f aca="true">INDIRECT("I" &amp; ROW()-1) + J313 * ((G312/1000) * $M$5)</f>
        <v>46101.949263874</v>
      </c>
      <c r="J313" s="151" t="n">
        <v>6.5</v>
      </c>
      <c r="K313" s="152" t="n">
        <f aca="true">INDIRECT("H" &amp; ROW())</f>
        <v>46101.949263874</v>
      </c>
      <c r="L313" s="128" t="s">
        <v>1023</v>
      </c>
      <c r="M313" s="133"/>
      <c r="N313" s="133"/>
      <c r="O313" s="133"/>
      <c r="P313" s="133"/>
      <c r="Q313" s="133"/>
      <c r="R313" s="133"/>
      <c r="S313" s="133"/>
      <c r="T313" s="133"/>
      <c r="U313" s="134"/>
      <c r="V313" s="133"/>
      <c r="W313" s="135" t="n">
        <f aca="false">I313</f>
        <v>46101.949263874</v>
      </c>
      <c r="X313" s="136" t="s">
        <v>174</v>
      </c>
      <c r="Y313" s="137" t="n">
        <f aca="false">IF(AND($X313=$X314, $X313&lt;&gt;""), $W314-$W313, 0)</f>
        <v>0.00361111107638889</v>
      </c>
      <c r="Z313" s="141"/>
      <c r="AA313" s="0"/>
    </row>
    <row r="314" customFormat="false" ht="21.75" hidden="false" customHeight="true" outlineLevel="0" collapsed="false">
      <c r="A314" s="118" t="n">
        <v>310</v>
      </c>
      <c r="B314" s="144" t="s">
        <v>29</v>
      </c>
      <c r="C314" s="145" t="s">
        <v>1021</v>
      </c>
      <c r="D314" s="146" t="s">
        <v>186</v>
      </c>
      <c r="E314" s="147" t="s">
        <v>1024</v>
      </c>
      <c r="F314" s="147" t="s">
        <v>1025</v>
      </c>
      <c r="G314" s="148" t="n">
        <v>800</v>
      </c>
      <c r="H314" s="149" t="n">
        <f aca="true">INDIRECT("I" &amp; ROW())</f>
        <v>46101.9528749851</v>
      </c>
      <c r="I314" s="150" t="n">
        <f aca="true">INDIRECT("I" &amp; ROW()-1) + J314 * ((G313/1000) * $M$5)</f>
        <v>46101.9528749851</v>
      </c>
      <c r="J314" s="151" t="n">
        <v>6.5</v>
      </c>
      <c r="K314" s="152" t="n">
        <f aca="true">INDIRECT("H" &amp; ROW())</f>
        <v>46101.9528749851</v>
      </c>
      <c r="L314" s="128" t="s">
        <v>1026</v>
      </c>
      <c r="M314" s="133"/>
      <c r="N314" s="133"/>
      <c r="O314" s="133"/>
      <c r="P314" s="133"/>
      <c r="Q314" s="133"/>
      <c r="R314" s="133"/>
      <c r="S314" s="133"/>
      <c r="T314" s="133"/>
      <c r="U314" s="134"/>
      <c r="V314" s="133"/>
      <c r="W314" s="135" t="n">
        <f aca="false">I314</f>
        <v>46101.9528749851</v>
      </c>
      <c r="X314" s="136" t="s">
        <v>174</v>
      </c>
      <c r="Y314" s="137" t="n">
        <f aca="false">IF(AND($X314=$X315, $X314&lt;&gt;""), $W315-$W314, 0)</f>
        <v>0.00361111107638889</v>
      </c>
      <c r="Z314" s="141"/>
      <c r="AA314" s="0"/>
    </row>
    <row r="315" customFormat="false" ht="21.75" hidden="false" customHeight="true" outlineLevel="0" collapsed="false">
      <c r="A315" s="118" t="n">
        <v>311</v>
      </c>
      <c r="B315" s="144" t="s">
        <v>29</v>
      </c>
      <c r="C315" s="145" t="s">
        <v>1021</v>
      </c>
      <c r="D315" s="146" t="s">
        <v>186</v>
      </c>
      <c r="E315" s="147" t="s">
        <v>1027</v>
      </c>
      <c r="F315" s="147" t="s">
        <v>1028</v>
      </c>
      <c r="G315" s="148" t="n">
        <v>800</v>
      </c>
      <c r="H315" s="149" t="n">
        <f aca="true">INDIRECT("I" &amp; ROW())</f>
        <v>46101.9564860962</v>
      </c>
      <c r="I315" s="150" t="n">
        <f aca="true">INDIRECT("I" &amp; ROW()-1) + J315 * ((G314/1000) * $M$5)</f>
        <v>46101.9564860962</v>
      </c>
      <c r="J315" s="151" t="n">
        <v>6.5</v>
      </c>
      <c r="K315" s="152" t="n">
        <f aca="true">INDIRECT("H" &amp; ROW())</f>
        <v>46101.9564860962</v>
      </c>
      <c r="L315" s="128" t="s">
        <v>1029</v>
      </c>
      <c r="M315" s="133"/>
      <c r="N315" s="133"/>
      <c r="O315" s="133"/>
      <c r="P315" s="133"/>
      <c r="Q315" s="133"/>
      <c r="R315" s="133"/>
      <c r="S315" s="133"/>
      <c r="T315" s="133"/>
      <c r="U315" s="134"/>
      <c r="V315" s="133"/>
      <c r="W315" s="135" t="n">
        <f aca="false">I315</f>
        <v>46101.9564860962</v>
      </c>
      <c r="X315" s="136" t="s">
        <v>174</v>
      </c>
      <c r="Y315" s="137" t="n">
        <f aca="false">IF(AND($X315=$X316, $X315&lt;&gt;""), $W316-$W315, 0)</f>
        <v>0.00361111107638889</v>
      </c>
      <c r="Z315" s="141"/>
      <c r="AA315" s="0"/>
    </row>
    <row r="316" customFormat="false" ht="21.75" hidden="false" customHeight="true" outlineLevel="0" collapsed="false">
      <c r="A316" s="118" t="n">
        <v>312</v>
      </c>
      <c r="B316" s="144" t="s">
        <v>29</v>
      </c>
      <c r="C316" s="145" t="s">
        <v>1021</v>
      </c>
      <c r="D316" s="146" t="s">
        <v>186</v>
      </c>
      <c r="E316" s="147" t="s">
        <v>1030</v>
      </c>
      <c r="F316" s="147" t="s">
        <v>881</v>
      </c>
      <c r="G316" s="148" t="n">
        <v>800</v>
      </c>
      <c r="H316" s="149" t="n">
        <f aca="true">INDIRECT("I" &amp; ROW())</f>
        <v>46101.9600972073</v>
      </c>
      <c r="I316" s="150" t="n">
        <f aca="true">INDIRECT("I" &amp; ROW()-1) + J316 * ((G315/1000) * $M$5)</f>
        <v>46101.9600972073</v>
      </c>
      <c r="J316" s="151" t="n">
        <v>6.5</v>
      </c>
      <c r="K316" s="152" t="n">
        <f aca="true">INDIRECT("H" &amp; ROW())</f>
        <v>46101.9600972073</v>
      </c>
      <c r="L316" s="128" t="s">
        <v>1031</v>
      </c>
      <c r="M316" s="133"/>
      <c r="N316" s="133"/>
      <c r="O316" s="133"/>
      <c r="P316" s="133"/>
      <c r="Q316" s="133"/>
      <c r="R316" s="133"/>
      <c r="S316" s="133"/>
      <c r="T316" s="133"/>
      <c r="U316" s="134"/>
      <c r="V316" s="133"/>
      <c r="W316" s="135" t="n">
        <f aca="false">I316</f>
        <v>46101.9600972073</v>
      </c>
      <c r="X316" s="136" t="s">
        <v>174</v>
      </c>
      <c r="Y316" s="137" t="n">
        <f aca="false">IF(AND($X316=$X317, $X316&lt;&gt;""), $W317-$W316, 0)</f>
        <v>0.00361111107638889</v>
      </c>
      <c r="Z316" s="141"/>
      <c r="AA316" s="0"/>
    </row>
    <row r="317" customFormat="false" ht="21.75" hidden="false" customHeight="true" outlineLevel="0" collapsed="false">
      <c r="A317" s="118" t="n">
        <v>313</v>
      </c>
      <c r="B317" s="144" t="s">
        <v>29</v>
      </c>
      <c r="C317" s="145" t="s">
        <v>1021</v>
      </c>
      <c r="D317" s="146" t="s">
        <v>186</v>
      </c>
      <c r="E317" s="147" t="s">
        <v>1032</v>
      </c>
      <c r="F317" s="147" t="s">
        <v>907</v>
      </c>
      <c r="G317" s="148" t="n">
        <v>800</v>
      </c>
      <c r="H317" s="149" t="n">
        <f aca="true">INDIRECT("I" &amp; ROW())</f>
        <v>46101.9637083184</v>
      </c>
      <c r="I317" s="150" t="n">
        <f aca="true">INDIRECT("I" &amp; ROW()-1) + J317 * ((G316/1000) * $M$5)</f>
        <v>46101.9637083184</v>
      </c>
      <c r="J317" s="151" t="n">
        <v>6.5</v>
      </c>
      <c r="K317" s="152" t="n">
        <f aca="true">INDIRECT("H" &amp; ROW())</f>
        <v>46101.9637083184</v>
      </c>
      <c r="L317" s="128" t="s">
        <v>1033</v>
      </c>
      <c r="M317" s="133"/>
      <c r="N317" s="133"/>
      <c r="O317" s="133"/>
      <c r="P317" s="133"/>
      <c r="Q317" s="133"/>
      <c r="R317" s="133"/>
      <c r="S317" s="133"/>
      <c r="T317" s="133"/>
      <c r="U317" s="134"/>
      <c r="V317" s="133"/>
      <c r="W317" s="135" t="n">
        <f aca="false">I317</f>
        <v>46101.9637083184</v>
      </c>
      <c r="X317" s="136" t="s">
        <v>174</v>
      </c>
      <c r="Y317" s="137" t="n">
        <f aca="false">IF(AND($X317=$X318, $X317&lt;&gt;""), $W318-$W317, 0)</f>
        <v>0.00361111107638889</v>
      </c>
      <c r="Z317" s="141"/>
      <c r="AA317" s="0"/>
    </row>
    <row r="318" customFormat="false" ht="21.75" hidden="false" customHeight="true" outlineLevel="0" collapsed="false">
      <c r="A318" s="118" t="n">
        <v>314</v>
      </c>
      <c r="B318" s="144" t="s">
        <v>1034</v>
      </c>
      <c r="C318" s="145" t="s">
        <v>1021</v>
      </c>
      <c r="D318" s="146" t="s">
        <v>186</v>
      </c>
      <c r="E318" s="147" t="s">
        <v>1035</v>
      </c>
      <c r="F318" s="147" t="s">
        <v>1036</v>
      </c>
      <c r="G318" s="148" t="n">
        <v>850</v>
      </c>
      <c r="H318" s="149" t="n">
        <f aca="true">INDIRECT("I" &amp; ROW())</f>
        <v>46101.9673194294</v>
      </c>
      <c r="I318" s="150" t="n">
        <f aca="true">INDIRECT("I" &amp; ROW()-1) + J318 * ((G317/1000) * $M$5)</f>
        <v>46101.9673194294</v>
      </c>
      <c r="J318" s="151" t="n">
        <v>6.5</v>
      </c>
      <c r="K318" s="152" t="n">
        <f aca="true">INDIRECT("H" &amp; ROW())</f>
        <v>46101.9673194294</v>
      </c>
      <c r="L318" s="128" t="s">
        <v>1037</v>
      </c>
      <c r="M318" s="133"/>
      <c r="N318" s="133"/>
      <c r="O318" s="133"/>
      <c r="P318" s="133"/>
      <c r="Q318" s="133"/>
      <c r="R318" s="133"/>
      <c r="S318" s="133"/>
      <c r="T318" s="133"/>
      <c r="U318" s="134"/>
      <c r="V318" s="133"/>
      <c r="W318" s="135" t="n">
        <f aca="false">I318</f>
        <v>46101.9673194294</v>
      </c>
      <c r="X318" s="136" t="s">
        <v>174</v>
      </c>
      <c r="Y318" s="137" t="n">
        <f aca="false">IF(AND($X318=$X319, $X318&lt;&gt;""), $W319-$W318, 0)</f>
        <v>0.00383680552083333</v>
      </c>
      <c r="Z318" s="141"/>
      <c r="AA318" s="0"/>
    </row>
    <row r="319" customFormat="false" ht="21.75" hidden="false" customHeight="true" outlineLevel="0" collapsed="false">
      <c r="A319" s="118" t="n">
        <v>315</v>
      </c>
      <c r="B319" s="144" t="s">
        <v>1034</v>
      </c>
      <c r="C319" s="145" t="s">
        <v>1021</v>
      </c>
      <c r="D319" s="146" t="s">
        <v>186</v>
      </c>
      <c r="E319" s="147" t="s">
        <v>1038</v>
      </c>
      <c r="F319" s="147"/>
      <c r="G319" s="148" t="n">
        <v>850</v>
      </c>
      <c r="H319" s="149" t="n">
        <f aca="true">INDIRECT("I" &amp; ROW())</f>
        <v>46101.971156235</v>
      </c>
      <c r="I319" s="150" t="n">
        <f aca="true">INDIRECT("I" &amp; ROW()-1) + J319 * ((G318/1000) * $M$5)</f>
        <v>46101.971156235</v>
      </c>
      <c r="J319" s="151" t="n">
        <v>6.5</v>
      </c>
      <c r="K319" s="152" t="n">
        <f aca="true">INDIRECT("H" &amp; ROW())</f>
        <v>46101.971156235</v>
      </c>
      <c r="L319" s="128" t="s">
        <v>1039</v>
      </c>
      <c r="M319" s="133"/>
      <c r="N319" s="133"/>
      <c r="O319" s="133"/>
      <c r="P319" s="133"/>
      <c r="Q319" s="133"/>
      <c r="R319" s="133"/>
      <c r="S319" s="133"/>
      <c r="T319" s="133"/>
      <c r="U319" s="134"/>
      <c r="V319" s="133"/>
      <c r="W319" s="135" t="n">
        <f aca="false">I319</f>
        <v>46101.971156235</v>
      </c>
      <c r="X319" s="136" t="s">
        <v>174</v>
      </c>
      <c r="Y319" s="137" t="n">
        <f aca="false">IF(AND($X319=$X320, $X319&lt;&gt;""), $W320-$W319, 0)</f>
        <v>0.00383680552083333</v>
      </c>
      <c r="Z319" s="141"/>
      <c r="AA319" s="0"/>
    </row>
    <row r="320" customFormat="false" ht="21.75" hidden="false" customHeight="true" outlineLevel="0" collapsed="false">
      <c r="A320" s="118" t="n">
        <v>316</v>
      </c>
      <c r="B320" s="144" t="s">
        <v>1034</v>
      </c>
      <c r="C320" s="145" t="s">
        <v>1021</v>
      </c>
      <c r="D320" s="146" t="s">
        <v>186</v>
      </c>
      <c r="E320" s="147" t="s">
        <v>1040</v>
      </c>
      <c r="F320" s="147"/>
      <c r="G320" s="148" t="n">
        <v>850</v>
      </c>
      <c r="H320" s="149" t="n">
        <f aca="true">INDIRECT("I" &amp; ROW())</f>
        <v>46101.9749930405</v>
      </c>
      <c r="I320" s="150" t="n">
        <f aca="true">INDIRECT("I" &amp; ROW()-1) + J320 * ((G319/1000) * $M$5)</f>
        <v>46101.9749930405</v>
      </c>
      <c r="J320" s="151" t="n">
        <v>6.5</v>
      </c>
      <c r="K320" s="152" t="n">
        <f aca="true">INDIRECT("H" &amp; ROW())</f>
        <v>46101.9749930405</v>
      </c>
      <c r="L320" s="128" t="s">
        <v>1041</v>
      </c>
      <c r="M320" s="133"/>
      <c r="N320" s="133"/>
      <c r="O320" s="133"/>
      <c r="P320" s="133"/>
      <c r="Q320" s="133"/>
      <c r="R320" s="133"/>
      <c r="S320" s="133"/>
      <c r="T320" s="133"/>
      <c r="U320" s="134"/>
      <c r="V320" s="133"/>
      <c r="W320" s="135" t="n">
        <f aca="false">I320</f>
        <v>46101.9749930405</v>
      </c>
      <c r="X320" s="136" t="s">
        <v>174</v>
      </c>
      <c r="Y320" s="137" t="n">
        <f aca="false">IF(AND($X320=$X321, $X320&lt;&gt;""), $W321-$W320, 0)</f>
        <v>0.00383680552083333</v>
      </c>
      <c r="Z320" s="141"/>
      <c r="AA320" s="0"/>
    </row>
    <row r="321" customFormat="false" ht="21.75" hidden="false" customHeight="true" outlineLevel="0" collapsed="false">
      <c r="A321" s="118" t="n">
        <v>317</v>
      </c>
      <c r="B321" s="144" t="s">
        <v>1034</v>
      </c>
      <c r="C321" s="145" t="s">
        <v>1021</v>
      </c>
      <c r="D321" s="146" t="s">
        <v>186</v>
      </c>
      <c r="E321" s="147" t="s">
        <v>1042</v>
      </c>
      <c r="F321" s="147"/>
      <c r="G321" s="148" t="n">
        <v>850</v>
      </c>
      <c r="H321" s="149" t="n">
        <f aca="true">INDIRECT("I" &amp; ROW())</f>
        <v>46101.978829846</v>
      </c>
      <c r="I321" s="150" t="n">
        <f aca="true">INDIRECT("I" &amp; ROW()-1) + J321 * ((G320/1000) * $M$5)</f>
        <v>46101.978829846</v>
      </c>
      <c r="J321" s="151" t="n">
        <v>6.5</v>
      </c>
      <c r="K321" s="152" t="n">
        <f aca="true">INDIRECT("H" &amp; ROW())</f>
        <v>46101.978829846</v>
      </c>
      <c r="L321" s="128" t="s">
        <v>1043</v>
      </c>
      <c r="M321" s="133"/>
      <c r="N321" s="133"/>
      <c r="O321" s="133"/>
      <c r="P321" s="133"/>
      <c r="Q321" s="133"/>
      <c r="R321" s="133"/>
      <c r="S321" s="133"/>
      <c r="T321" s="133"/>
      <c r="U321" s="134"/>
      <c r="V321" s="133"/>
      <c r="W321" s="135" t="n">
        <f aca="false">I321</f>
        <v>46101.978829846</v>
      </c>
      <c r="X321" s="136" t="s">
        <v>174</v>
      </c>
      <c r="Y321" s="137" t="n">
        <f aca="false">IF(AND($X321=$X322, $X321&lt;&gt;""), $W322-$W321, 0)</f>
        <v>0.00383680552083333</v>
      </c>
      <c r="Z321" s="141"/>
      <c r="AA321" s="0"/>
    </row>
    <row r="322" customFormat="false" ht="21.75" hidden="false" customHeight="true" outlineLevel="0" collapsed="false">
      <c r="A322" s="118" t="n">
        <v>318</v>
      </c>
      <c r="B322" s="144" t="s">
        <v>1034</v>
      </c>
      <c r="C322" s="145" t="s">
        <v>1021</v>
      </c>
      <c r="D322" s="146" t="s">
        <v>186</v>
      </c>
      <c r="E322" s="147" t="s">
        <v>1044</v>
      </c>
      <c r="F322" s="147" t="s">
        <v>1045</v>
      </c>
      <c r="G322" s="148" t="n">
        <v>1000</v>
      </c>
      <c r="H322" s="149" t="n">
        <f aca="true">INDIRECT("I" &amp; ROW())</f>
        <v>46101.9826666515</v>
      </c>
      <c r="I322" s="150" t="n">
        <f aca="true">INDIRECT("I" &amp; ROW()-1) + J322 * ((G321/1000) * $M$5)</f>
        <v>46101.9826666515</v>
      </c>
      <c r="J322" s="151" t="n">
        <v>6.5</v>
      </c>
      <c r="K322" s="152" t="n">
        <f aca="true">INDIRECT("H" &amp; ROW())</f>
        <v>46101.9826666515</v>
      </c>
      <c r="L322" s="128" t="s">
        <v>1046</v>
      </c>
      <c r="M322" s="133"/>
      <c r="N322" s="133"/>
      <c r="O322" s="133"/>
      <c r="P322" s="133"/>
      <c r="Q322" s="133"/>
      <c r="R322" s="133"/>
      <c r="S322" s="133"/>
      <c r="T322" s="133"/>
      <c r="U322" s="134"/>
      <c r="V322" s="133"/>
      <c r="W322" s="135" t="n">
        <f aca="false">I322</f>
        <v>46101.9826666515</v>
      </c>
      <c r="X322" s="136" t="s">
        <v>174</v>
      </c>
      <c r="Y322" s="137" t="n">
        <f aca="false">IF(AND($X322=$X323, $X322&lt;&gt;""), $W323-$W322, 0)</f>
        <v>0.00451388885416667</v>
      </c>
      <c r="Z322" s="141"/>
      <c r="AA322" s="0"/>
    </row>
    <row r="323" customFormat="false" ht="21.75" hidden="false" customHeight="true" outlineLevel="0" collapsed="false">
      <c r="A323" s="118" t="n">
        <v>319</v>
      </c>
      <c r="B323" s="144" t="s">
        <v>1034</v>
      </c>
      <c r="C323" s="145" t="s">
        <v>1021</v>
      </c>
      <c r="D323" s="146" t="s">
        <v>186</v>
      </c>
      <c r="E323" s="147" t="s">
        <v>1047</v>
      </c>
      <c r="F323" s="147"/>
      <c r="G323" s="148" t="n">
        <v>1000</v>
      </c>
      <c r="H323" s="149" t="n">
        <f aca="true">INDIRECT("I" &amp; ROW())</f>
        <v>46101.9871805404</v>
      </c>
      <c r="I323" s="150" t="n">
        <f aca="true">INDIRECT("I" &amp; ROW()-1) + J323 * ((G322/1000) * $M$5)</f>
        <v>46101.9871805404</v>
      </c>
      <c r="J323" s="151" t="n">
        <v>6.5</v>
      </c>
      <c r="K323" s="152" t="n">
        <f aca="true">INDIRECT("H" &amp; ROW())</f>
        <v>46101.9871805404</v>
      </c>
      <c r="L323" s="128" t="s">
        <v>1048</v>
      </c>
      <c r="M323" s="133"/>
      <c r="N323" s="133"/>
      <c r="O323" s="133"/>
      <c r="P323" s="133"/>
      <c r="Q323" s="133"/>
      <c r="R323" s="133"/>
      <c r="S323" s="133"/>
      <c r="T323" s="133"/>
      <c r="U323" s="134"/>
      <c r="V323" s="133"/>
      <c r="W323" s="135" t="n">
        <f aca="false">I323</f>
        <v>46101.9871805404</v>
      </c>
      <c r="X323" s="136" t="s">
        <v>174</v>
      </c>
      <c r="Y323" s="137" t="n">
        <f aca="false">IF(AND($X323=$X324, $X323&lt;&gt;""), $W324-$W323, 0)</f>
        <v>0.00451388885416667</v>
      </c>
      <c r="Z323" s="141"/>
      <c r="AA323" s="0"/>
    </row>
    <row r="324" customFormat="false" ht="21.75" hidden="false" customHeight="true" outlineLevel="0" collapsed="false">
      <c r="A324" s="118" t="n">
        <v>320</v>
      </c>
      <c r="B324" s="144" t="s">
        <v>1034</v>
      </c>
      <c r="C324" s="145" t="s">
        <v>1021</v>
      </c>
      <c r="D324" s="146" t="s">
        <v>186</v>
      </c>
      <c r="E324" s="147" t="s">
        <v>1049</v>
      </c>
      <c r="F324" s="147"/>
      <c r="G324" s="148" t="n">
        <v>1000</v>
      </c>
      <c r="H324" s="149" t="n">
        <f aca="true">INDIRECT("I" &amp; ROW())</f>
        <v>46101.9916944292</v>
      </c>
      <c r="I324" s="150" t="n">
        <f aca="true">INDIRECT("I" &amp; ROW()-1) + J324 * ((G323/1000) * $M$5)</f>
        <v>46101.9916944292</v>
      </c>
      <c r="J324" s="151" t="n">
        <v>6.5</v>
      </c>
      <c r="K324" s="152" t="n">
        <f aca="true">INDIRECT("H" &amp; ROW())</f>
        <v>46101.9916944292</v>
      </c>
      <c r="L324" s="128" t="s">
        <v>1050</v>
      </c>
      <c r="M324" s="133"/>
      <c r="N324" s="133"/>
      <c r="O324" s="133"/>
      <c r="P324" s="133"/>
      <c r="Q324" s="133"/>
      <c r="R324" s="133"/>
      <c r="S324" s="133"/>
      <c r="T324" s="133"/>
      <c r="U324" s="134"/>
      <c r="V324" s="133"/>
      <c r="W324" s="135" t="n">
        <f aca="false">I324</f>
        <v>46101.9916944292</v>
      </c>
      <c r="X324" s="136" t="s">
        <v>174</v>
      </c>
      <c r="Y324" s="137" t="n">
        <f aca="false">IF(AND($X324=$X325, $X324&lt;&gt;""), $W325-$W324, 0)</f>
        <v>0.00451388885416667</v>
      </c>
      <c r="Z324" s="141"/>
      <c r="AA324" s="0"/>
    </row>
    <row r="325" customFormat="false" ht="21.75" hidden="false" customHeight="true" outlineLevel="0" collapsed="false">
      <c r="A325" s="118" t="n">
        <v>321</v>
      </c>
      <c r="B325" s="144" t="s">
        <v>1034</v>
      </c>
      <c r="C325" s="145" t="s">
        <v>1021</v>
      </c>
      <c r="D325" s="146" t="s">
        <v>186</v>
      </c>
      <c r="E325" s="147" t="s">
        <v>1051</v>
      </c>
      <c r="F325" s="147"/>
      <c r="G325" s="148" t="n">
        <v>1000</v>
      </c>
      <c r="H325" s="149" t="n">
        <f aca="true">INDIRECT("I" &amp; ROW())</f>
        <v>46101.9962083181</v>
      </c>
      <c r="I325" s="150" t="n">
        <f aca="true">INDIRECT("I" &amp; ROW()-1) + J325 * ((G324/1000) * $M$5)</f>
        <v>46101.9962083181</v>
      </c>
      <c r="J325" s="151" t="n">
        <v>6.5</v>
      </c>
      <c r="K325" s="152" t="n">
        <f aca="true">INDIRECT("H" &amp; ROW())</f>
        <v>46101.9962083181</v>
      </c>
      <c r="L325" s="128" t="s">
        <v>1052</v>
      </c>
      <c r="M325" s="133"/>
      <c r="N325" s="133"/>
      <c r="O325" s="133"/>
      <c r="P325" s="133"/>
      <c r="Q325" s="133"/>
      <c r="R325" s="133"/>
      <c r="S325" s="133"/>
      <c r="T325" s="133"/>
      <c r="U325" s="134"/>
      <c r="V325" s="133"/>
      <c r="W325" s="135" t="n">
        <f aca="false">I325</f>
        <v>46101.9962083181</v>
      </c>
      <c r="X325" s="136" t="s">
        <v>174</v>
      </c>
      <c r="Y325" s="137" t="n">
        <f aca="false">IF(AND($X325=$X326, $X325&lt;&gt;""), $W326-$W325, 0)</f>
        <v>0.00451388885416667</v>
      </c>
      <c r="Z325" s="141"/>
      <c r="AA325" s="0"/>
    </row>
    <row r="326" customFormat="false" ht="21.75" hidden="false" customHeight="true" outlineLevel="0" collapsed="false">
      <c r="A326" s="118" t="n">
        <v>322</v>
      </c>
      <c r="B326" s="144" t="s">
        <v>1034</v>
      </c>
      <c r="C326" s="145" t="s">
        <v>1021</v>
      </c>
      <c r="D326" s="146" t="s">
        <v>186</v>
      </c>
      <c r="E326" s="147" t="s">
        <v>1053</v>
      </c>
      <c r="F326" s="147"/>
      <c r="G326" s="148" t="n">
        <v>1000</v>
      </c>
      <c r="H326" s="149" t="n">
        <f aca="true">INDIRECT("I" &amp; ROW())</f>
        <v>46102.000722207</v>
      </c>
      <c r="I326" s="150" t="n">
        <f aca="true">INDIRECT("I" &amp; ROW()-1) + J326 * ((G325/1000) * $M$5)</f>
        <v>46102.000722207</v>
      </c>
      <c r="J326" s="151" t="n">
        <v>6.5</v>
      </c>
      <c r="K326" s="152" t="n">
        <f aca="true">INDIRECT("H" &amp; ROW())</f>
        <v>46102.000722207</v>
      </c>
      <c r="L326" s="128" t="s">
        <v>1054</v>
      </c>
      <c r="M326" s="133"/>
      <c r="N326" s="133"/>
      <c r="O326" s="133"/>
      <c r="P326" s="133"/>
      <c r="Q326" s="133"/>
      <c r="R326" s="133"/>
      <c r="S326" s="133"/>
      <c r="T326" s="133"/>
      <c r="U326" s="134"/>
      <c r="V326" s="133"/>
      <c r="W326" s="135" t="n">
        <f aca="false">I326</f>
        <v>46102.000722207</v>
      </c>
      <c r="X326" s="136" t="s">
        <v>174</v>
      </c>
      <c r="Y326" s="137" t="n">
        <f aca="false">IF(AND($X326=$X327, $X326&lt;&gt;""), $W327-$W326, 0)</f>
        <v>0.00451388885416667</v>
      </c>
      <c r="Z326" s="141"/>
      <c r="AA326" s="0"/>
    </row>
    <row r="327" customFormat="false" ht="21.75" hidden="false" customHeight="true" outlineLevel="0" collapsed="false">
      <c r="A327" s="118" t="n">
        <v>323</v>
      </c>
      <c r="B327" s="144" t="s">
        <v>1034</v>
      </c>
      <c r="C327" s="145" t="s">
        <v>1055</v>
      </c>
      <c r="D327" s="146" t="s">
        <v>186</v>
      </c>
      <c r="E327" s="147" t="s">
        <v>1056</v>
      </c>
      <c r="F327" s="147"/>
      <c r="G327" s="148" t="n">
        <v>1000</v>
      </c>
      <c r="H327" s="149" t="n">
        <f aca="true">INDIRECT("I" &amp; ROW())</f>
        <v>46102.0052360958</v>
      </c>
      <c r="I327" s="150" t="n">
        <f aca="true">INDIRECT("I" &amp; ROW()-1) + J327 * ((G326/1000) * $M$5)</f>
        <v>46102.0052360958</v>
      </c>
      <c r="J327" s="151" t="n">
        <v>6.5</v>
      </c>
      <c r="K327" s="152" t="n">
        <f aca="true">INDIRECT("H" &amp; ROW())</f>
        <v>46102.0052360958</v>
      </c>
      <c r="L327" s="128" t="s">
        <v>1057</v>
      </c>
      <c r="M327" s="133"/>
      <c r="N327" s="133"/>
      <c r="O327" s="133"/>
      <c r="P327" s="133"/>
      <c r="Q327" s="133"/>
      <c r="R327" s="133"/>
      <c r="S327" s="133"/>
      <c r="T327" s="133"/>
      <c r="U327" s="134"/>
      <c r="V327" s="133"/>
      <c r="W327" s="135" t="n">
        <f aca="false">I327</f>
        <v>46102.0052360958</v>
      </c>
      <c r="X327" s="136" t="s">
        <v>174</v>
      </c>
      <c r="Y327" s="137" t="n">
        <f aca="false">IF(AND($X327=$X328, $X327&lt;&gt;""), $W328-$W327, 0)</f>
        <v>0.00451388885416667</v>
      </c>
      <c r="Z327" s="141"/>
      <c r="AA327" s="0"/>
    </row>
    <row r="328" customFormat="false" ht="21.75" hidden="false" customHeight="true" outlineLevel="0" collapsed="false">
      <c r="A328" s="118" t="n">
        <v>324</v>
      </c>
      <c r="B328" s="144" t="s">
        <v>1034</v>
      </c>
      <c r="C328" s="145" t="s">
        <v>1058</v>
      </c>
      <c r="D328" s="146" t="s">
        <v>186</v>
      </c>
      <c r="E328" s="147" t="s">
        <v>1059</v>
      </c>
      <c r="F328" s="147"/>
      <c r="G328" s="148" t="n">
        <v>1000</v>
      </c>
      <c r="H328" s="149" t="n">
        <f aca="true">INDIRECT("I" &amp; ROW())</f>
        <v>46102.0097499847</v>
      </c>
      <c r="I328" s="150" t="n">
        <f aca="true">INDIRECT("I" &amp; ROW()-1) + J328 * ((G327/1000) * $M$5)</f>
        <v>46102.0097499847</v>
      </c>
      <c r="J328" s="151" t="n">
        <v>6.5</v>
      </c>
      <c r="K328" s="152" t="n">
        <f aca="true">INDIRECT("H" &amp; ROW())</f>
        <v>46102.0097499847</v>
      </c>
      <c r="L328" s="128" t="s">
        <v>1060</v>
      </c>
      <c r="M328" s="133"/>
      <c r="N328" s="133"/>
      <c r="O328" s="133"/>
      <c r="P328" s="133"/>
      <c r="Q328" s="133"/>
      <c r="R328" s="133"/>
      <c r="S328" s="133"/>
      <c r="T328" s="133"/>
      <c r="U328" s="134"/>
      <c r="V328" s="133"/>
      <c r="W328" s="135" t="n">
        <f aca="false">I328</f>
        <v>46102.0097499847</v>
      </c>
      <c r="X328" s="136" t="s">
        <v>174</v>
      </c>
      <c r="Y328" s="137" t="n">
        <f aca="false">IF(AND($X328=$X329, $X328&lt;&gt;""), $W329-$W328, 0)</f>
        <v>0.00451388885416667</v>
      </c>
      <c r="Z328" s="141"/>
      <c r="AA328" s="0"/>
    </row>
    <row r="329" customFormat="false" ht="21.75" hidden="false" customHeight="true" outlineLevel="0" collapsed="false">
      <c r="A329" s="118" t="n">
        <v>325</v>
      </c>
      <c r="B329" s="144" t="s">
        <v>1034</v>
      </c>
      <c r="C329" s="145" t="s">
        <v>1058</v>
      </c>
      <c r="D329" s="146" t="s">
        <v>186</v>
      </c>
      <c r="E329" s="147" t="s">
        <v>1061</v>
      </c>
      <c r="F329" s="147"/>
      <c r="G329" s="148" t="n">
        <v>1000</v>
      </c>
      <c r="H329" s="149" t="n">
        <f aca="true">INDIRECT("I" &amp; ROW())</f>
        <v>46102.0142638735</v>
      </c>
      <c r="I329" s="150" t="n">
        <f aca="true">INDIRECT("I" &amp; ROW()-1) + J329 * ((G328/1000) * $M$5)</f>
        <v>46102.0142638735</v>
      </c>
      <c r="J329" s="151" t="n">
        <v>6.5</v>
      </c>
      <c r="K329" s="152" t="n">
        <f aca="true">INDIRECT("H" &amp; ROW())</f>
        <v>46102.0142638735</v>
      </c>
      <c r="L329" s="128" t="s">
        <v>1062</v>
      </c>
      <c r="M329" s="133"/>
      <c r="N329" s="133"/>
      <c r="O329" s="133"/>
      <c r="P329" s="133"/>
      <c r="Q329" s="133"/>
      <c r="R329" s="133"/>
      <c r="S329" s="133"/>
      <c r="T329" s="133"/>
      <c r="U329" s="134"/>
      <c r="V329" s="133"/>
      <c r="W329" s="135" t="n">
        <f aca="false">I329</f>
        <v>46102.0142638735</v>
      </c>
      <c r="X329" s="136" t="s">
        <v>174</v>
      </c>
      <c r="Y329" s="137" t="n">
        <f aca="false">IF(AND($X329=$X330, $X329&lt;&gt;""), $W330-$W329, 0)</f>
        <v>0.00451388885416667</v>
      </c>
      <c r="Z329" s="141"/>
      <c r="AA329" s="0"/>
    </row>
    <row r="330" customFormat="false" ht="21.75" hidden="false" customHeight="true" outlineLevel="0" collapsed="false">
      <c r="A330" s="118" t="n">
        <v>326</v>
      </c>
      <c r="B330" s="144" t="s">
        <v>1034</v>
      </c>
      <c r="C330" s="145" t="s">
        <v>1058</v>
      </c>
      <c r="D330" s="146" t="s">
        <v>186</v>
      </c>
      <c r="E330" s="147" t="s">
        <v>1063</v>
      </c>
      <c r="F330" s="147"/>
      <c r="G330" s="148" t="n">
        <v>1000</v>
      </c>
      <c r="H330" s="149" t="n">
        <f aca="true">INDIRECT("I" &amp; ROW())</f>
        <v>46102.0187777624</v>
      </c>
      <c r="I330" s="150" t="n">
        <f aca="true">INDIRECT("I" &amp; ROW()-1) + J330 * ((G329/1000) * $M$5)</f>
        <v>46102.0187777624</v>
      </c>
      <c r="J330" s="151" t="n">
        <v>6.5</v>
      </c>
      <c r="K330" s="152" t="n">
        <f aca="true">INDIRECT("H" &amp; ROW())</f>
        <v>46102.0187777624</v>
      </c>
      <c r="L330" s="128" t="s">
        <v>1064</v>
      </c>
      <c r="M330" s="133"/>
      <c r="N330" s="133"/>
      <c r="O330" s="133"/>
      <c r="P330" s="133"/>
      <c r="Q330" s="133"/>
      <c r="R330" s="133"/>
      <c r="S330" s="133"/>
      <c r="T330" s="133"/>
      <c r="U330" s="134"/>
      <c r="V330" s="133"/>
      <c r="W330" s="135" t="n">
        <f aca="false">I330</f>
        <v>46102.0187777624</v>
      </c>
      <c r="X330" s="136" t="s">
        <v>174</v>
      </c>
      <c r="Y330" s="137" t="n">
        <f aca="false">IF(AND($X330=$X331, $X330&lt;&gt;""), $W331-$W330, 0)</f>
        <v>0.00451388885416667</v>
      </c>
      <c r="Z330" s="141"/>
      <c r="AA330" s="0"/>
    </row>
    <row r="331" customFormat="false" ht="21.75" hidden="false" customHeight="true" outlineLevel="0" collapsed="false">
      <c r="A331" s="118" t="n">
        <v>327</v>
      </c>
      <c r="B331" s="144" t="s">
        <v>1034</v>
      </c>
      <c r="C331" s="145" t="s">
        <v>1065</v>
      </c>
      <c r="D331" s="146" t="s">
        <v>186</v>
      </c>
      <c r="E331" s="147" t="s">
        <v>1066</v>
      </c>
      <c r="F331" s="147"/>
      <c r="G331" s="148" t="n">
        <v>1000</v>
      </c>
      <c r="H331" s="149" t="n">
        <f aca="true">INDIRECT("I" &amp; ROW())</f>
        <v>46102.0232916512</v>
      </c>
      <c r="I331" s="150" t="n">
        <f aca="true">INDIRECT("I" &amp; ROW()-1) + J331 * ((G330/1000) * $M$5)</f>
        <v>46102.0232916512</v>
      </c>
      <c r="J331" s="151" t="n">
        <v>6.5</v>
      </c>
      <c r="K331" s="152" t="n">
        <f aca="true">INDIRECT("H" &amp; ROW())</f>
        <v>46102.0232916512</v>
      </c>
      <c r="L331" s="128" t="s">
        <v>1067</v>
      </c>
      <c r="M331" s="133"/>
      <c r="N331" s="133"/>
      <c r="O331" s="133"/>
      <c r="P331" s="133"/>
      <c r="Q331" s="133"/>
      <c r="R331" s="133"/>
      <c r="S331" s="133"/>
      <c r="T331" s="133"/>
      <c r="U331" s="134"/>
      <c r="V331" s="133"/>
      <c r="W331" s="135" t="n">
        <f aca="false">I331</f>
        <v>46102.0232916512</v>
      </c>
      <c r="X331" s="136" t="s">
        <v>174</v>
      </c>
      <c r="Y331" s="137" t="n">
        <f aca="false">IF(AND($X331=$X332, $X331&lt;&gt;""), $W332-$W331, 0)</f>
        <v>0.00451388885416667</v>
      </c>
      <c r="Z331" s="141"/>
      <c r="AA331" s="0"/>
    </row>
    <row r="332" customFormat="false" ht="21.75" hidden="false" customHeight="true" outlineLevel="0" collapsed="false">
      <c r="A332" s="118" t="n">
        <v>328</v>
      </c>
      <c r="B332" s="144" t="s">
        <v>1034</v>
      </c>
      <c r="C332" s="145" t="s">
        <v>1068</v>
      </c>
      <c r="D332" s="146" t="s">
        <v>186</v>
      </c>
      <c r="E332" s="147" t="s">
        <v>1069</v>
      </c>
      <c r="F332" s="147"/>
      <c r="G332" s="148" t="n">
        <v>1000</v>
      </c>
      <c r="H332" s="149" t="n">
        <f aca="true">INDIRECT("I" &amp; ROW())</f>
        <v>46102.0278055401</v>
      </c>
      <c r="I332" s="150" t="n">
        <f aca="true">INDIRECT("I" &amp; ROW()-1) + J332 * ((G331/1000) * $M$5)</f>
        <v>46102.0278055401</v>
      </c>
      <c r="J332" s="151" t="n">
        <v>6.5</v>
      </c>
      <c r="K332" s="152" t="n">
        <f aca="true">INDIRECT("H" &amp; ROW())</f>
        <v>46102.0278055401</v>
      </c>
      <c r="L332" s="128" t="s">
        <v>1070</v>
      </c>
      <c r="M332" s="133"/>
      <c r="N332" s="133"/>
      <c r="O332" s="133"/>
      <c r="P332" s="133"/>
      <c r="Q332" s="133"/>
      <c r="R332" s="133"/>
      <c r="S332" s="133"/>
      <c r="T332" s="133"/>
      <c r="U332" s="134"/>
      <c r="V332" s="133"/>
      <c r="W332" s="135" t="n">
        <f aca="false">I332</f>
        <v>46102.0278055401</v>
      </c>
      <c r="X332" s="136" t="s">
        <v>174</v>
      </c>
      <c r="Y332" s="137" t="n">
        <f aca="false">IF(AND($X332=$X333, $X332&lt;&gt;""), $W333-$W332, 0)</f>
        <v>0.00451388885416667</v>
      </c>
      <c r="Z332" s="141"/>
      <c r="AA332" s="0"/>
    </row>
    <row r="333" customFormat="false" ht="21.75" hidden="false" customHeight="true" outlineLevel="0" collapsed="false">
      <c r="A333" s="118" t="n">
        <v>329</v>
      </c>
      <c r="B333" s="144" t="s">
        <v>1034</v>
      </c>
      <c r="C333" s="145" t="s">
        <v>1068</v>
      </c>
      <c r="D333" s="146" t="s">
        <v>186</v>
      </c>
      <c r="E333" s="147" t="s">
        <v>1071</v>
      </c>
      <c r="F333" s="147"/>
      <c r="G333" s="148" t="n">
        <v>1000</v>
      </c>
      <c r="H333" s="149" t="n">
        <f aca="true">INDIRECT("I" &amp; ROW())</f>
        <v>46102.0323194289</v>
      </c>
      <c r="I333" s="150" t="n">
        <f aca="true">INDIRECT("I" &amp; ROW()-1) + J333 * ((G332/1000) * $M$5)</f>
        <v>46102.0323194289</v>
      </c>
      <c r="J333" s="151" t="n">
        <v>6.5</v>
      </c>
      <c r="K333" s="152" t="n">
        <f aca="true">INDIRECT("H" &amp; ROW())</f>
        <v>46102.0323194289</v>
      </c>
      <c r="L333" s="128" t="s">
        <v>1072</v>
      </c>
      <c r="M333" s="133"/>
      <c r="N333" s="133"/>
      <c r="O333" s="133"/>
      <c r="P333" s="133"/>
      <c r="Q333" s="133"/>
      <c r="R333" s="133"/>
      <c r="S333" s="133"/>
      <c r="T333" s="133"/>
      <c r="U333" s="134"/>
      <c r="V333" s="133"/>
      <c r="W333" s="135" t="n">
        <f aca="false">I333</f>
        <v>46102.0323194289</v>
      </c>
      <c r="X333" s="136" t="s">
        <v>174</v>
      </c>
      <c r="Y333" s="137" t="n">
        <f aca="false">IF(AND($X333=$X334, $X333&lt;&gt;""), $W334-$W333, 0)</f>
        <v>0.00451388885416667</v>
      </c>
      <c r="Z333" s="141"/>
      <c r="AA333" s="0"/>
    </row>
    <row r="334" customFormat="false" ht="21.75" hidden="false" customHeight="true" outlineLevel="0" collapsed="false">
      <c r="A334" s="118" t="n">
        <v>330</v>
      </c>
      <c r="B334" s="144" t="s">
        <v>1034</v>
      </c>
      <c r="C334" s="145" t="s">
        <v>1068</v>
      </c>
      <c r="D334" s="146" t="s">
        <v>186</v>
      </c>
      <c r="E334" s="147" t="s">
        <v>1073</v>
      </c>
      <c r="F334" s="147"/>
      <c r="G334" s="148" t="n">
        <v>1000</v>
      </c>
      <c r="H334" s="149" t="n">
        <f aca="true">INDIRECT("I" &amp; ROW())</f>
        <v>46102.0368333178</v>
      </c>
      <c r="I334" s="150" t="n">
        <f aca="true">INDIRECT("I" &amp; ROW()-1) + J334 * ((G333/1000) * $M$5)</f>
        <v>46102.0368333178</v>
      </c>
      <c r="J334" s="151" t="n">
        <v>6.5</v>
      </c>
      <c r="K334" s="152" t="n">
        <f aca="true">INDIRECT("H" &amp; ROW())</f>
        <v>46102.0368333178</v>
      </c>
      <c r="L334" s="128" t="s">
        <v>1074</v>
      </c>
      <c r="M334" s="133"/>
      <c r="N334" s="133"/>
      <c r="O334" s="133"/>
      <c r="P334" s="133"/>
      <c r="Q334" s="133"/>
      <c r="R334" s="133"/>
      <c r="S334" s="133"/>
      <c r="T334" s="133"/>
      <c r="U334" s="134"/>
      <c r="V334" s="133"/>
      <c r="W334" s="135" t="n">
        <f aca="false">I334</f>
        <v>46102.0368333178</v>
      </c>
      <c r="X334" s="136" t="s">
        <v>174</v>
      </c>
      <c r="Y334" s="137" t="n">
        <f aca="false">IF(AND($X334=$X335, $X334&lt;&gt;""), $W335-$W334, 0)</f>
        <v>0.00451388885416667</v>
      </c>
      <c r="Z334" s="141"/>
      <c r="AA334" s="0"/>
    </row>
    <row r="335" customFormat="false" ht="21.75" hidden="false" customHeight="true" outlineLevel="0" collapsed="false">
      <c r="A335" s="118" t="n">
        <v>331</v>
      </c>
      <c r="B335" s="144" t="s">
        <v>1034</v>
      </c>
      <c r="C335" s="145" t="s">
        <v>1068</v>
      </c>
      <c r="D335" s="146" t="s">
        <v>186</v>
      </c>
      <c r="E335" s="147" t="s">
        <v>1075</v>
      </c>
      <c r="F335" s="147"/>
      <c r="G335" s="148" t="n">
        <v>1000</v>
      </c>
      <c r="H335" s="149" t="n">
        <f aca="true">INDIRECT("I" &amp; ROW())</f>
        <v>46102.0413472066</v>
      </c>
      <c r="I335" s="150" t="n">
        <f aca="true">INDIRECT("I" &amp; ROW()-1) + J335 * ((G334/1000) * $M$5)</f>
        <v>46102.0413472066</v>
      </c>
      <c r="J335" s="151" t="n">
        <v>6.5</v>
      </c>
      <c r="K335" s="152" t="n">
        <f aca="true">INDIRECT("H" &amp; ROW())</f>
        <v>46102.0413472066</v>
      </c>
      <c r="L335" s="128" t="s">
        <v>1076</v>
      </c>
      <c r="M335" s="133"/>
      <c r="N335" s="133"/>
      <c r="O335" s="133"/>
      <c r="P335" s="133"/>
      <c r="Q335" s="133"/>
      <c r="R335" s="133"/>
      <c r="S335" s="133"/>
      <c r="T335" s="133"/>
      <c r="U335" s="134"/>
      <c r="V335" s="133"/>
      <c r="W335" s="135" t="n">
        <f aca="false">I335</f>
        <v>46102.0413472066</v>
      </c>
      <c r="X335" s="136" t="s">
        <v>174</v>
      </c>
      <c r="Y335" s="137" t="n">
        <f aca="false">IF(AND($X335=$X336, $X335&lt;&gt;""), $W336-$W335, 0)</f>
        <v>0.00451388885416667</v>
      </c>
      <c r="Z335" s="141"/>
      <c r="AA335" s="0"/>
    </row>
    <row r="336" customFormat="false" ht="21.75" hidden="false" customHeight="true" outlineLevel="0" collapsed="false">
      <c r="A336" s="118" t="n">
        <v>332</v>
      </c>
      <c r="B336" s="144" t="s">
        <v>1034</v>
      </c>
      <c r="C336" s="145" t="s">
        <v>1068</v>
      </c>
      <c r="D336" s="146" t="s">
        <v>186</v>
      </c>
      <c r="E336" s="147" t="s">
        <v>1077</v>
      </c>
      <c r="F336" s="147"/>
      <c r="G336" s="148" t="n">
        <v>1000</v>
      </c>
      <c r="H336" s="149" t="n">
        <f aca="true">INDIRECT("I" &amp; ROW())</f>
        <v>46102.0458610955</v>
      </c>
      <c r="I336" s="150" t="n">
        <f aca="true">INDIRECT("I" &amp; ROW()-1) + J336 * ((G335/1000) * $M$5)</f>
        <v>46102.0458610955</v>
      </c>
      <c r="J336" s="151" t="n">
        <v>6.5</v>
      </c>
      <c r="K336" s="152" t="n">
        <f aca="true">INDIRECT("H" &amp; ROW())</f>
        <v>46102.0458610955</v>
      </c>
      <c r="L336" s="128" t="s">
        <v>1078</v>
      </c>
      <c r="M336" s="133"/>
      <c r="N336" s="133"/>
      <c r="O336" s="133"/>
      <c r="P336" s="133"/>
      <c r="Q336" s="133"/>
      <c r="R336" s="133"/>
      <c r="S336" s="133"/>
      <c r="T336" s="133"/>
      <c r="U336" s="134"/>
      <c r="V336" s="133"/>
      <c r="W336" s="135" t="n">
        <f aca="false">I336</f>
        <v>46102.0458610955</v>
      </c>
      <c r="X336" s="136" t="s">
        <v>174</v>
      </c>
      <c r="Y336" s="137" t="n">
        <f aca="false">IF(AND($X336=$X337, $X336&lt;&gt;""), $W337-$W336, 0)</f>
        <v>0.00451388885416667</v>
      </c>
      <c r="Z336" s="141"/>
      <c r="AA336" s="0"/>
    </row>
    <row r="337" customFormat="false" ht="21.75" hidden="false" customHeight="true" outlineLevel="0" collapsed="false">
      <c r="A337" s="118" t="n">
        <v>333</v>
      </c>
      <c r="B337" s="144" t="s">
        <v>1034</v>
      </c>
      <c r="C337" s="145" t="s">
        <v>1068</v>
      </c>
      <c r="D337" s="146" t="s">
        <v>186</v>
      </c>
      <c r="E337" s="147" t="s">
        <v>1079</v>
      </c>
      <c r="F337" s="147" t="s">
        <v>1080</v>
      </c>
      <c r="G337" s="148" t="n">
        <v>1000</v>
      </c>
      <c r="H337" s="149" t="n">
        <f aca="true">INDIRECT("I" &amp; ROW())</f>
        <v>46102.0503749843</v>
      </c>
      <c r="I337" s="150" t="n">
        <f aca="true">INDIRECT("I" &amp; ROW()-1) + J337 * ((G336/1000) * $M$5)</f>
        <v>46102.0503749843</v>
      </c>
      <c r="J337" s="151" t="n">
        <v>6.5</v>
      </c>
      <c r="K337" s="152" t="n">
        <f aca="true">INDIRECT("H" &amp; ROW())</f>
        <v>46102.0503749843</v>
      </c>
      <c r="L337" s="128" t="s">
        <v>1081</v>
      </c>
      <c r="M337" s="133"/>
      <c r="N337" s="133"/>
      <c r="O337" s="133"/>
      <c r="P337" s="133"/>
      <c r="Q337" s="133"/>
      <c r="R337" s="133"/>
      <c r="S337" s="133"/>
      <c r="T337" s="133"/>
      <c r="U337" s="134"/>
      <c r="V337" s="133"/>
      <c r="W337" s="135" t="n">
        <f aca="false">I337</f>
        <v>46102.0503749843</v>
      </c>
      <c r="X337" s="136" t="s">
        <v>174</v>
      </c>
      <c r="Y337" s="137" t="n">
        <f aca="false">IF(AND($X337=$X338, $X337&lt;&gt;""), $W338-$W337, 0)</f>
        <v>0.00451388885416667</v>
      </c>
      <c r="Z337" s="141"/>
      <c r="AA337" s="0"/>
    </row>
    <row r="338" customFormat="false" ht="21.75" hidden="false" customHeight="true" outlineLevel="0" collapsed="false">
      <c r="A338" s="118" t="n">
        <v>334</v>
      </c>
      <c r="B338" s="144" t="s">
        <v>1034</v>
      </c>
      <c r="C338" s="145" t="s">
        <v>1082</v>
      </c>
      <c r="D338" s="146" t="s">
        <v>186</v>
      </c>
      <c r="E338" s="147" t="s">
        <v>1083</v>
      </c>
      <c r="F338" s="147" t="s">
        <v>1084</v>
      </c>
      <c r="G338" s="148" t="n">
        <v>900</v>
      </c>
      <c r="H338" s="149" t="n">
        <f aca="true">INDIRECT("I" &amp; ROW())</f>
        <v>46102.0548888732</v>
      </c>
      <c r="I338" s="150" t="n">
        <f aca="true">INDIRECT("I" &amp; ROW()-1) + J338 * ((G337/1000) * $M$5)</f>
        <v>46102.0548888732</v>
      </c>
      <c r="J338" s="151" t="n">
        <v>6.5</v>
      </c>
      <c r="K338" s="152" t="n">
        <f aca="true">INDIRECT("H" &amp; ROW())</f>
        <v>46102.0548888732</v>
      </c>
      <c r="L338" s="128" t="s">
        <v>1085</v>
      </c>
      <c r="M338" s="133"/>
      <c r="N338" s="133"/>
      <c r="O338" s="133"/>
      <c r="P338" s="133"/>
      <c r="Q338" s="133"/>
      <c r="R338" s="133"/>
      <c r="S338" s="133"/>
      <c r="T338" s="133"/>
      <c r="U338" s="134"/>
      <c r="V338" s="133"/>
      <c r="W338" s="135" t="n">
        <f aca="false">I338</f>
        <v>46102.0548888732</v>
      </c>
      <c r="X338" s="136" t="s">
        <v>174</v>
      </c>
      <c r="Y338" s="137" t="n">
        <f aca="false">IF(AND($X338=$X339, $X338&lt;&gt;""), $W339-$W338, 0)</f>
        <v>0.00406249996527778</v>
      </c>
      <c r="Z338" s="141"/>
      <c r="AA338" s="0"/>
    </row>
    <row r="339" customFormat="false" ht="21.75" hidden="false" customHeight="true" outlineLevel="0" collapsed="false">
      <c r="A339" s="118" t="n">
        <v>335</v>
      </c>
      <c r="B339" s="144" t="s">
        <v>1034</v>
      </c>
      <c r="C339" s="145" t="s">
        <v>1082</v>
      </c>
      <c r="D339" s="146" t="s">
        <v>186</v>
      </c>
      <c r="E339" s="147" t="s">
        <v>1086</v>
      </c>
      <c r="F339" s="147"/>
      <c r="G339" s="148" t="n">
        <v>850</v>
      </c>
      <c r="H339" s="149" t="n">
        <f aca="true">INDIRECT("I" &amp; ROW())</f>
        <v>46102.0589513732</v>
      </c>
      <c r="I339" s="150" t="n">
        <f aca="true">INDIRECT("I" &amp; ROW()-1) + J339 * ((G338/1000) * $M$5)</f>
        <v>46102.0589513732</v>
      </c>
      <c r="J339" s="151" t="n">
        <v>6.5</v>
      </c>
      <c r="K339" s="152" t="n">
        <f aca="true">INDIRECT("H" &amp; ROW())</f>
        <v>46102.0589513732</v>
      </c>
      <c r="L339" s="128" t="s">
        <v>1087</v>
      </c>
      <c r="M339" s="133"/>
      <c r="N339" s="133"/>
      <c r="O339" s="133"/>
      <c r="P339" s="133"/>
      <c r="Q339" s="133"/>
      <c r="R339" s="133"/>
      <c r="S339" s="133"/>
      <c r="T339" s="133"/>
      <c r="U339" s="134"/>
      <c r="V339" s="133"/>
      <c r="W339" s="135" t="n">
        <f aca="false">I339</f>
        <v>46102.0589513732</v>
      </c>
      <c r="X339" s="136" t="s">
        <v>174</v>
      </c>
      <c r="Y339" s="137" t="n">
        <f aca="false">IF(AND($X339=$X340, $X339&lt;&gt;""), $W340-$W339, 0)</f>
        <v>0.00383680552083333</v>
      </c>
      <c r="Z339" s="141"/>
      <c r="AA339" s="0"/>
    </row>
    <row r="340" customFormat="false" ht="21.75" hidden="false" customHeight="true" outlineLevel="0" collapsed="false">
      <c r="A340" s="118" t="n">
        <v>336</v>
      </c>
      <c r="B340" s="144" t="s">
        <v>1034</v>
      </c>
      <c r="C340" s="145" t="s">
        <v>1088</v>
      </c>
      <c r="D340" s="146" t="s">
        <v>186</v>
      </c>
      <c r="E340" s="147" t="s">
        <v>1089</v>
      </c>
      <c r="F340" s="147" t="s">
        <v>1090</v>
      </c>
      <c r="G340" s="148" t="n">
        <v>850</v>
      </c>
      <c r="H340" s="149" t="n">
        <f aca="true">INDIRECT("I" &amp; ROW())</f>
        <v>46102.0627881787</v>
      </c>
      <c r="I340" s="150" t="n">
        <f aca="true">INDIRECT("I" &amp; ROW()-1) + J340 * ((G339/1000) * $M$5)</f>
        <v>46102.0627881787</v>
      </c>
      <c r="J340" s="151" t="n">
        <v>6.5</v>
      </c>
      <c r="K340" s="152" t="n">
        <f aca="true">INDIRECT("H" &amp; ROW())</f>
        <v>46102.0627881787</v>
      </c>
      <c r="L340" s="128" t="s">
        <v>1091</v>
      </c>
      <c r="M340" s="133"/>
      <c r="N340" s="133"/>
      <c r="O340" s="133"/>
      <c r="P340" s="133"/>
      <c r="Q340" s="133"/>
      <c r="R340" s="133"/>
      <c r="S340" s="133"/>
      <c r="T340" s="133"/>
      <c r="U340" s="134"/>
      <c r="V340" s="133"/>
      <c r="W340" s="135" t="n">
        <f aca="false">I340</f>
        <v>46102.0627881787</v>
      </c>
      <c r="X340" s="136" t="s">
        <v>174</v>
      </c>
      <c r="Y340" s="137" t="n">
        <f aca="false">IF(AND($X340=$X341, $X340&lt;&gt;""), $W341-$W340, 0)</f>
        <v>0.00383680552083333</v>
      </c>
      <c r="Z340" s="141"/>
      <c r="AA340" s="0"/>
    </row>
    <row r="341" customFormat="false" ht="21.75" hidden="false" customHeight="true" outlineLevel="0" collapsed="false">
      <c r="A341" s="118" t="n">
        <v>337</v>
      </c>
      <c r="B341" s="144" t="s">
        <v>1034</v>
      </c>
      <c r="C341" s="145" t="s">
        <v>1088</v>
      </c>
      <c r="D341" s="146" t="s">
        <v>186</v>
      </c>
      <c r="E341" s="147" t="s">
        <v>1089</v>
      </c>
      <c r="F341" s="147" t="s">
        <v>1092</v>
      </c>
      <c r="G341" s="148" t="n">
        <v>850</v>
      </c>
      <c r="H341" s="149" t="n">
        <f aca="true">INDIRECT("I" &amp; ROW())</f>
        <v>46102.0666249842</v>
      </c>
      <c r="I341" s="150" t="n">
        <f aca="true">INDIRECT("I" &amp; ROW()-1) + J341 * ((G340/1000) * $M$5)</f>
        <v>46102.0666249842</v>
      </c>
      <c r="J341" s="151" t="n">
        <v>6.5</v>
      </c>
      <c r="K341" s="152" t="n">
        <f aca="true">INDIRECT("H" &amp; ROW())</f>
        <v>46102.0666249842</v>
      </c>
      <c r="L341" s="128" t="s">
        <v>1093</v>
      </c>
      <c r="M341" s="133"/>
      <c r="N341" s="133"/>
      <c r="O341" s="133"/>
      <c r="P341" s="133"/>
      <c r="Q341" s="133"/>
      <c r="R341" s="133"/>
      <c r="S341" s="133"/>
      <c r="T341" s="133"/>
      <c r="U341" s="134"/>
      <c r="V341" s="133"/>
      <c r="W341" s="135" t="n">
        <f aca="false">I341</f>
        <v>46102.0666249842</v>
      </c>
      <c r="X341" s="136" t="s">
        <v>174</v>
      </c>
      <c r="Y341" s="137" t="n">
        <f aca="false">IF(AND($X341=$X342, $X341&lt;&gt;""), $W342-$W341, 0)</f>
        <v>0.00383680552083333</v>
      </c>
      <c r="Z341" s="141"/>
      <c r="AA341" s="0"/>
    </row>
    <row r="342" customFormat="false" ht="21.75" hidden="false" customHeight="true" outlineLevel="0" collapsed="false">
      <c r="A342" s="118" t="n">
        <v>338</v>
      </c>
      <c r="B342" s="144" t="s">
        <v>1034</v>
      </c>
      <c r="C342" s="145" t="s">
        <v>1088</v>
      </c>
      <c r="D342" s="146" t="s">
        <v>186</v>
      </c>
      <c r="E342" s="147" t="s">
        <v>1089</v>
      </c>
      <c r="F342" s="147" t="s">
        <v>1094</v>
      </c>
      <c r="G342" s="148" t="n">
        <v>850</v>
      </c>
      <c r="H342" s="149" t="n">
        <f aca="true">INDIRECT("I" &amp; ROW())</f>
        <v>46102.0704617897</v>
      </c>
      <c r="I342" s="150" t="n">
        <f aca="true">INDIRECT("I" &amp; ROW()-1) + J342 * ((G341/1000) * $M$5)</f>
        <v>46102.0704617897</v>
      </c>
      <c r="J342" s="151" t="n">
        <v>6.5</v>
      </c>
      <c r="K342" s="152" t="n">
        <f aca="true">INDIRECT("H" &amp; ROW())</f>
        <v>46102.0704617897</v>
      </c>
      <c r="L342" s="128" t="s">
        <v>1095</v>
      </c>
      <c r="M342" s="133"/>
      <c r="N342" s="133"/>
      <c r="O342" s="133"/>
      <c r="P342" s="133"/>
      <c r="Q342" s="133"/>
      <c r="R342" s="133"/>
      <c r="S342" s="133"/>
      <c r="T342" s="133"/>
      <c r="U342" s="134"/>
      <c r="V342" s="133"/>
      <c r="W342" s="135" t="n">
        <f aca="false">I342</f>
        <v>46102.0704617897</v>
      </c>
      <c r="X342" s="136" t="s">
        <v>174</v>
      </c>
      <c r="Y342" s="137" t="n">
        <f aca="false">IF(AND($X342=$X343, $X342&lt;&gt;""), $W343-$W342, 0)</f>
        <v>0.00383680552083333</v>
      </c>
      <c r="Z342" s="141"/>
      <c r="AA342" s="0"/>
    </row>
    <row r="343" customFormat="false" ht="21.75" hidden="false" customHeight="true" outlineLevel="0" collapsed="false">
      <c r="A343" s="118" t="n">
        <v>339</v>
      </c>
      <c r="B343" s="144" t="s">
        <v>1034</v>
      </c>
      <c r="C343" s="145" t="s">
        <v>1096</v>
      </c>
      <c r="D343" s="146" t="s">
        <v>186</v>
      </c>
      <c r="E343" s="147" t="s">
        <v>1089</v>
      </c>
      <c r="F343" s="147" t="s">
        <v>1097</v>
      </c>
      <c r="G343" s="148" t="n">
        <v>800</v>
      </c>
      <c r="H343" s="149" t="n">
        <f aca="true">INDIRECT("I" &amp; ROW())</f>
        <v>46102.0742985952</v>
      </c>
      <c r="I343" s="150" t="n">
        <f aca="true">INDIRECT("I" &amp; ROW()-1) + J343 * ((G342/1000) * $M$5)</f>
        <v>46102.0742985952</v>
      </c>
      <c r="J343" s="151" t="n">
        <v>6.5</v>
      </c>
      <c r="K343" s="152" t="n">
        <f aca="true">INDIRECT("H" &amp; ROW())</f>
        <v>46102.0742985952</v>
      </c>
      <c r="L343" s="128" t="s">
        <v>1098</v>
      </c>
      <c r="M343" s="133"/>
      <c r="N343" s="133"/>
      <c r="O343" s="133"/>
      <c r="P343" s="133"/>
      <c r="Q343" s="133"/>
      <c r="R343" s="133"/>
      <c r="S343" s="133"/>
      <c r="T343" s="133"/>
      <c r="U343" s="134"/>
      <c r="V343" s="133"/>
      <c r="W343" s="135" t="n">
        <f aca="false">I343</f>
        <v>46102.0742985952</v>
      </c>
      <c r="X343" s="136" t="s">
        <v>174</v>
      </c>
      <c r="Y343" s="137" t="n">
        <f aca="false">IF(AND($X343=$X344, $X343&lt;&gt;""), $W344-$W343, 0)</f>
        <v>0.00361111107638889</v>
      </c>
      <c r="Z343" s="141"/>
      <c r="AA343" s="0"/>
    </row>
    <row r="344" customFormat="false" ht="21.75" hidden="false" customHeight="true" outlineLevel="0" collapsed="false">
      <c r="A344" s="118" t="n">
        <v>340</v>
      </c>
      <c r="B344" s="144" t="s">
        <v>1034</v>
      </c>
      <c r="C344" s="145" t="s">
        <v>1096</v>
      </c>
      <c r="D344" s="146" t="s">
        <v>186</v>
      </c>
      <c r="E344" s="147" t="s">
        <v>1099</v>
      </c>
      <c r="F344" s="147"/>
      <c r="G344" s="148" t="n">
        <v>500</v>
      </c>
      <c r="H344" s="149" t="n">
        <f aca="true">INDIRECT("I" &amp; ROW())</f>
        <v>46102.0779097063</v>
      </c>
      <c r="I344" s="150" t="n">
        <f aca="true">INDIRECT("I" &amp; ROW()-1) + J344 * ((G343/1000) * $M$5)</f>
        <v>46102.0779097063</v>
      </c>
      <c r="J344" s="151" t="n">
        <v>6.5</v>
      </c>
      <c r="K344" s="152" t="n">
        <f aca="true">INDIRECT("H" &amp; ROW())</f>
        <v>46102.0779097063</v>
      </c>
      <c r="L344" s="128" t="s">
        <v>1100</v>
      </c>
      <c r="M344" s="133"/>
      <c r="N344" s="133"/>
      <c r="O344" s="133"/>
      <c r="P344" s="133"/>
      <c r="Q344" s="133"/>
      <c r="R344" s="133"/>
      <c r="S344" s="133"/>
      <c r="T344" s="133"/>
      <c r="U344" s="134"/>
      <c r="V344" s="133"/>
      <c r="W344" s="135" t="n">
        <f aca="false">I344</f>
        <v>46102.0779097063</v>
      </c>
      <c r="X344" s="136" t="s">
        <v>174</v>
      </c>
      <c r="Y344" s="137" t="n">
        <f aca="false">IF(AND($X344=$X345, $X344&lt;&gt;""), $W345-$W344, 0)</f>
        <v>0.0022569444212963</v>
      </c>
      <c r="Z344" s="141"/>
      <c r="AA344" s="0"/>
    </row>
    <row r="345" customFormat="false" ht="21.75" hidden="false" customHeight="true" outlineLevel="0" collapsed="false">
      <c r="A345" s="118" t="n">
        <v>341</v>
      </c>
      <c r="B345" s="144" t="s">
        <v>1034</v>
      </c>
      <c r="C345" s="145" t="s">
        <v>1096</v>
      </c>
      <c r="D345" s="146" t="s">
        <v>186</v>
      </c>
      <c r="E345" s="147" t="s">
        <v>1101</v>
      </c>
      <c r="F345" s="147"/>
      <c r="G345" s="148" t="n">
        <v>560</v>
      </c>
      <c r="H345" s="149" t="n">
        <f aca="true">INDIRECT("I" &amp; ROW())</f>
        <v>46102.0801666508</v>
      </c>
      <c r="I345" s="150" t="n">
        <f aca="true">INDIRECT("I" &amp; ROW()-1) + J345 * ((G344/1000) * $M$5)</f>
        <v>46102.0801666508</v>
      </c>
      <c r="J345" s="151" t="n">
        <v>6.5</v>
      </c>
      <c r="K345" s="152" t="n">
        <f aca="true">INDIRECT("H" &amp; ROW())</f>
        <v>46102.0801666508</v>
      </c>
      <c r="L345" s="128" t="s">
        <v>1102</v>
      </c>
      <c r="M345" s="133"/>
      <c r="N345" s="133"/>
      <c r="O345" s="133"/>
      <c r="P345" s="133"/>
      <c r="Q345" s="133"/>
      <c r="R345" s="133"/>
      <c r="S345" s="133"/>
      <c r="T345" s="133"/>
      <c r="U345" s="134"/>
      <c r="V345" s="133"/>
      <c r="W345" s="135" t="n">
        <f aca="false">I345</f>
        <v>46102.0801666508</v>
      </c>
      <c r="X345" s="136" t="s">
        <v>174</v>
      </c>
      <c r="Y345" s="137" t="n">
        <f aca="false">IF(AND($X345=$X346, $X345&lt;&gt;""), $W346-$W345, 0)</f>
        <v>0.00252777775462963</v>
      </c>
      <c r="Z345" s="141"/>
      <c r="AA345" s="0"/>
    </row>
    <row r="346" customFormat="false" ht="21.75" hidden="false" customHeight="true" outlineLevel="0" collapsed="false">
      <c r="A346" s="118" t="n">
        <v>342</v>
      </c>
      <c r="B346" s="144" t="s">
        <v>1034</v>
      </c>
      <c r="C346" s="145" t="s">
        <v>1096</v>
      </c>
      <c r="D346" s="146" t="s">
        <v>186</v>
      </c>
      <c r="E346" s="147" t="s">
        <v>1103</v>
      </c>
      <c r="F346" s="147" t="s">
        <v>1104</v>
      </c>
      <c r="G346" s="148" t="n">
        <v>500</v>
      </c>
      <c r="H346" s="149" t="n">
        <f aca="true">INDIRECT("I" &amp; ROW())</f>
        <v>46102.0826944285</v>
      </c>
      <c r="I346" s="150" t="n">
        <f aca="true">INDIRECT("I" &amp; ROW()-1) + J346 * ((G345/1000) * $M$5)</f>
        <v>46102.0826944285</v>
      </c>
      <c r="J346" s="151" t="n">
        <v>6.5</v>
      </c>
      <c r="K346" s="152" t="n">
        <f aca="true">INDIRECT("H" &amp; ROW())</f>
        <v>46102.0826944285</v>
      </c>
      <c r="L346" s="128" t="s">
        <v>1105</v>
      </c>
      <c r="M346" s="133"/>
      <c r="N346" s="133"/>
      <c r="O346" s="133"/>
      <c r="P346" s="133"/>
      <c r="Q346" s="133"/>
      <c r="R346" s="133"/>
      <c r="S346" s="133"/>
      <c r="T346" s="133"/>
      <c r="U346" s="134"/>
      <c r="V346" s="133"/>
      <c r="W346" s="135" t="n">
        <f aca="false">I346</f>
        <v>46102.0826944285</v>
      </c>
      <c r="X346" s="136" t="s">
        <v>174</v>
      </c>
      <c r="Y346" s="137" t="n">
        <f aca="false">IF(AND($X346=$X347, $X346&lt;&gt;""), $W347-$W346, 0)</f>
        <v>0.0022569444212963</v>
      </c>
      <c r="Z346" s="141"/>
      <c r="AA346" s="0"/>
    </row>
    <row r="347" customFormat="false" ht="21.75" hidden="false" customHeight="true" outlineLevel="0" collapsed="false">
      <c r="A347" s="118" t="n">
        <v>343</v>
      </c>
      <c r="B347" s="144" t="s">
        <v>1034</v>
      </c>
      <c r="C347" s="145" t="s">
        <v>1096</v>
      </c>
      <c r="D347" s="146" t="s">
        <v>186</v>
      </c>
      <c r="E347" s="147" t="s">
        <v>1106</v>
      </c>
      <c r="F347" s="147"/>
      <c r="G347" s="148" t="n">
        <v>480</v>
      </c>
      <c r="H347" s="149" t="n">
        <f aca="true">INDIRECT("I" &amp; ROW())</f>
        <v>46102.0849513729</v>
      </c>
      <c r="I347" s="150" t="n">
        <f aca="true">INDIRECT("I" &amp; ROW()-1) + J347 * ((G346/1000) * $M$5)</f>
        <v>46102.0849513729</v>
      </c>
      <c r="J347" s="151" t="n">
        <v>6.5</v>
      </c>
      <c r="K347" s="152" t="n">
        <f aca="true">INDIRECT("H" &amp; ROW())</f>
        <v>46102.0849513729</v>
      </c>
      <c r="L347" s="128" t="s">
        <v>1107</v>
      </c>
      <c r="M347" s="133"/>
      <c r="N347" s="133"/>
      <c r="O347" s="133"/>
      <c r="P347" s="133"/>
      <c r="Q347" s="133"/>
      <c r="R347" s="133"/>
      <c r="S347" s="133"/>
      <c r="T347" s="133"/>
      <c r="U347" s="134"/>
      <c r="V347" s="133"/>
      <c r="W347" s="135" t="n">
        <f aca="false">I347</f>
        <v>46102.0849513729</v>
      </c>
      <c r="X347" s="136" t="s">
        <v>174</v>
      </c>
      <c r="Y347" s="137" t="n">
        <f aca="false">IF(AND($X347=$X348, $X347&lt;&gt;""), $W348-$W347, 0)</f>
        <v>0.00216666665509259</v>
      </c>
      <c r="Z347" s="141"/>
      <c r="AA347" s="0"/>
    </row>
    <row r="348" customFormat="false" ht="21.75" hidden="false" customHeight="true" outlineLevel="0" collapsed="false">
      <c r="A348" s="118" t="n">
        <v>344</v>
      </c>
      <c r="B348" s="144" t="s">
        <v>1034</v>
      </c>
      <c r="C348" s="145" t="s">
        <v>1096</v>
      </c>
      <c r="D348" s="146" t="s">
        <v>186</v>
      </c>
      <c r="E348" s="147" t="s">
        <v>1108</v>
      </c>
      <c r="F348" s="147"/>
      <c r="G348" s="148" t="n">
        <v>500</v>
      </c>
      <c r="H348" s="149" t="n">
        <f aca="true">INDIRECT("I" &amp; ROW())</f>
        <v>46102.0871180396</v>
      </c>
      <c r="I348" s="150" t="n">
        <f aca="true">INDIRECT("I" &amp; ROW()-1) + J348 * ((G347/1000) * $M$5)</f>
        <v>46102.0871180396</v>
      </c>
      <c r="J348" s="151" t="n">
        <v>6.5</v>
      </c>
      <c r="K348" s="152" t="n">
        <f aca="true">INDIRECT("H" &amp; ROW())</f>
        <v>46102.0871180396</v>
      </c>
      <c r="L348" s="128" t="s">
        <v>1109</v>
      </c>
      <c r="M348" s="133"/>
      <c r="N348" s="133"/>
      <c r="O348" s="133"/>
      <c r="P348" s="133"/>
      <c r="Q348" s="133"/>
      <c r="R348" s="133"/>
      <c r="S348" s="133"/>
      <c r="T348" s="133"/>
      <c r="U348" s="134"/>
      <c r="V348" s="133"/>
      <c r="W348" s="135" t="n">
        <f aca="false">I348</f>
        <v>46102.0871180396</v>
      </c>
      <c r="X348" s="136" t="s">
        <v>174</v>
      </c>
      <c r="Y348" s="137" t="n">
        <f aca="false">IF(AND($X348=$X349, $X348&lt;&gt;""), $W349-$W348, 0)</f>
        <v>0.0022569444212963</v>
      </c>
      <c r="Z348" s="141"/>
      <c r="AA348" s="0"/>
    </row>
    <row r="349" customFormat="false" ht="21.75" hidden="false" customHeight="true" outlineLevel="0" collapsed="false">
      <c r="A349" s="118" t="n">
        <v>345</v>
      </c>
      <c r="B349" s="144" t="s">
        <v>1034</v>
      </c>
      <c r="C349" s="145" t="s">
        <v>1110</v>
      </c>
      <c r="D349" s="146" t="s">
        <v>186</v>
      </c>
      <c r="E349" s="147" t="s">
        <v>1111</v>
      </c>
      <c r="F349" s="147"/>
      <c r="G349" s="148" t="n">
        <v>700</v>
      </c>
      <c r="H349" s="149" t="n">
        <f aca="true">INDIRECT("I" &amp; ROW())</f>
        <v>46102.089374984</v>
      </c>
      <c r="I349" s="150" t="n">
        <f aca="true">INDIRECT("I" &amp; ROW()-1) + J349 * ((G348/1000) * $M$5)</f>
        <v>46102.089374984</v>
      </c>
      <c r="J349" s="151" t="n">
        <v>6.5</v>
      </c>
      <c r="K349" s="152" t="n">
        <f aca="true">INDIRECT("H" &amp; ROW())</f>
        <v>46102.089374984</v>
      </c>
      <c r="L349" s="128" t="s">
        <v>1112</v>
      </c>
      <c r="M349" s="133"/>
      <c r="N349" s="133"/>
      <c r="O349" s="133"/>
      <c r="P349" s="133"/>
      <c r="Q349" s="133"/>
      <c r="R349" s="133"/>
      <c r="S349" s="133"/>
      <c r="T349" s="133"/>
      <c r="U349" s="134"/>
      <c r="V349" s="133"/>
      <c r="W349" s="135" t="n">
        <f aca="false">I349</f>
        <v>46102.089374984</v>
      </c>
      <c r="X349" s="136" t="s">
        <v>174</v>
      </c>
      <c r="Y349" s="137" t="n">
        <f aca="false">IF(AND($X349=$X350, $X349&lt;&gt;""), $W350-$W349, 0)</f>
        <v>0.00315972219907407</v>
      </c>
      <c r="Z349" s="141"/>
      <c r="AA349" s="0"/>
    </row>
    <row r="350" customFormat="false" ht="21.75" hidden="false" customHeight="true" outlineLevel="0" collapsed="false">
      <c r="A350" s="118" t="n">
        <v>346</v>
      </c>
      <c r="B350" s="144" t="s">
        <v>1034</v>
      </c>
      <c r="C350" s="145" t="s">
        <v>1110</v>
      </c>
      <c r="D350" s="146" t="s">
        <v>186</v>
      </c>
      <c r="E350" s="147" t="s">
        <v>1113</v>
      </c>
      <c r="F350" s="147"/>
      <c r="G350" s="148" t="n">
        <v>700</v>
      </c>
      <c r="H350" s="149" t="n">
        <f aca="true">INDIRECT("I" &amp; ROW())</f>
        <v>46102.0925347062</v>
      </c>
      <c r="I350" s="150" t="n">
        <f aca="true">INDIRECT("I" &amp; ROW()-1) + J350 * ((G349/1000) * $M$5)</f>
        <v>46102.0925347062</v>
      </c>
      <c r="J350" s="151" t="n">
        <v>6.5</v>
      </c>
      <c r="K350" s="152" t="n">
        <f aca="true">INDIRECT("H" &amp; ROW())</f>
        <v>46102.0925347062</v>
      </c>
      <c r="L350" s="128" t="s">
        <v>1114</v>
      </c>
      <c r="M350" s="133"/>
      <c r="N350" s="133"/>
      <c r="O350" s="133"/>
      <c r="P350" s="133"/>
      <c r="Q350" s="133"/>
      <c r="R350" s="133"/>
      <c r="S350" s="133"/>
      <c r="T350" s="133"/>
      <c r="U350" s="134"/>
      <c r="V350" s="133"/>
      <c r="W350" s="135" t="n">
        <f aca="false">I350</f>
        <v>46102.0925347062</v>
      </c>
      <c r="X350" s="136" t="s">
        <v>174</v>
      </c>
      <c r="Y350" s="137" t="n">
        <f aca="false">IF(AND($X350=$X351, $X350&lt;&gt;""), $W351-$W350, 0)</f>
        <v>0.00315972219907407</v>
      </c>
      <c r="Z350" s="141"/>
      <c r="AA350" s="0"/>
    </row>
    <row r="351" customFormat="false" ht="21.75" hidden="false" customHeight="true" outlineLevel="0" collapsed="false">
      <c r="A351" s="118" t="n">
        <v>347</v>
      </c>
      <c r="B351" s="144" t="s">
        <v>1034</v>
      </c>
      <c r="C351" s="145" t="s">
        <v>1110</v>
      </c>
      <c r="D351" s="146" t="s">
        <v>186</v>
      </c>
      <c r="E351" s="147" t="s">
        <v>1115</v>
      </c>
      <c r="F351" s="147" t="s">
        <v>1116</v>
      </c>
      <c r="G351" s="148" t="n">
        <v>600</v>
      </c>
      <c r="H351" s="149" t="n">
        <f aca="true">INDIRECT("I" &amp; ROW())</f>
        <v>46102.0956944284</v>
      </c>
      <c r="I351" s="150" t="n">
        <f aca="true">INDIRECT("I" &amp; ROW()-1) + J351 * ((G350/1000) * $M$5)</f>
        <v>46102.0956944284</v>
      </c>
      <c r="J351" s="151" t="n">
        <v>6.5</v>
      </c>
      <c r="K351" s="152" t="n">
        <f aca="true">INDIRECT("H" &amp; ROW())</f>
        <v>46102.0956944284</v>
      </c>
      <c r="L351" s="128" t="s">
        <v>1117</v>
      </c>
      <c r="M351" s="133"/>
      <c r="N351" s="133"/>
      <c r="O351" s="133"/>
      <c r="P351" s="133"/>
      <c r="Q351" s="133"/>
      <c r="R351" s="133"/>
      <c r="S351" s="133"/>
      <c r="T351" s="133"/>
      <c r="U351" s="134"/>
      <c r="V351" s="133"/>
      <c r="W351" s="135" t="n">
        <f aca="false">I351</f>
        <v>46102.0956944284</v>
      </c>
      <c r="X351" s="136" t="s">
        <v>174</v>
      </c>
      <c r="Y351" s="137" t="n">
        <f aca="false">IF(AND($X351=$X352, $X351&lt;&gt;""), $W352-$W351, 0)</f>
        <v>0.00270833331018519</v>
      </c>
      <c r="Z351" s="141"/>
      <c r="AA351" s="0"/>
    </row>
    <row r="352" customFormat="false" ht="21.75" hidden="false" customHeight="true" outlineLevel="0" collapsed="false">
      <c r="A352" s="118" t="n">
        <v>348</v>
      </c>
      <c r="B352" s="144" t="s">
        <v>1034</v>
      </c>
      <c r="C352" s="145" t="s">
        <v>1110</v>
      </c>
      <c r="D352" s="146" t="s">
        <v>186</v>
      </c>
      <c r="E352" s="147" t="s">
        <v>1118</v>
      </c>
      <c r="F352" s="147" t="s">
        <v>1119</v>
      </c>
      <c r="G352" s="148" t="n">
        <v>950</v>
      </c>
      <c r="H352" s="149" t="n">
        <f aca="true">INDIRECT("I" &amp; ROW())</f>
        <v>46102.0984027617</v>
      </c>
      <c r="I352" s="150" t="n">
        <f aca="true">INDIRECT("I" &amp; ROW()-1) + J352 * ((G351/1000) * $M$5)</f>
        <v>46102.0984027617</v>
      </c>
      <c r="J352" s="151" t="n">
        <v>6.5</v>
      </c>
      <c r="K352" s="152" t="n">
        <f aca="true">INDIRECT("H" &amp; ROW())</f>
        <v>46102.0984027617</v>
      </c>
      <c r="L352" s="128" t="s">
        <v>1120</v>
      </c>
      <c r="M352" s="133"/>
      <c r="N352" s="133"/>
      <c r="O352" s="133"/>
      <c r="P352" s="133"/>
      <c r="Q352" s="133"/>
      <c r="R352" s="133"/>
      <c r="S352" s="133"/>
      <c r="T352" s="133"/>
      <c r="U352" s="134"/>
      <c r="V352" s="133"/>
      <c r="W352" s="135" t="n">
        <f aca="false">I352</f>
        <v>46102.0984027617</v>
      </c>
      <c r="X352" s="136" t="s">
        <v>174</v>
      </c>
      <c r="Y352" s="137" t="n">
        <f aca="false">IF(AND($X352=$X353, $X352&lt;&gt;""), $W353-$W352, 0)</f>
        <v>0.00428819440972222</v>
      </c>
      <c r="Z352" s="141"/>
      <c r="AA352" s="0"/>
    </row>
    <row r="353" customFormat="false" ht="21.75" hidden="false" customHeight="true" outlineLevel="0" collapsed="false">
      <c r="A353" s="118" t="n">
        <v>349</v>
      </c>
      <c r="B353" s="144" t="s">
        <v>1034</v>
      </c>
      <c r="C353" s="145" t="s">
        <v>1110</v>
      </c>
      <c r="D353" s="146" t="s">
        <v>186</v>
      </c>
      <c r="E353" s="147" t="s">
        <v>1121</v>
      </c>
      <c r="F353" s="147" t="s">
        <v>1122</v>
      </c>
      <c r="G353" s="148" t="n">
        <v>980</v>
      </c>
      <c r="H353" s="149" t="n">
        <f aca="true">INDIRECT("I" &amp; ROW())</f>
        <v>46102.1026909561</v>
      </c>
      <c r="I353" s="150" t="n">
        <f aca="true">INDIRECT("I" &amp; ROW()-1) + J353 * ((G352/1000) * $M$5)</f>
        <v>46102.1026909561</v>
      </c>
      <c r="J353" s="151" t="n">
        <v>6.5</v>
      </c>
      <c r="K353" s="152" t="n">
        <f aca="true">INDIRECT("H" &amp; ROW())</f>
        <v>46102.1026909561</v>
      </c>
      <c r="L353" s="128" t="s">
        <v>1123</v>
      </c>
      <c r="M353" s="133"/>
      <c r="N353" s="133"/>
      <c r="O353" s="133"/>
      <c r="P353" s="133"/>
      <c r="Q353" s="133"/>
      <c r="R353" s="133"/>
      <c r="S353" s="133"/>
      <c r="T353" s="133"/>
      <c r="U353" s="134"/>
      <c r="V353" s="133"/>
      <c r="W353" s="135" t="n">
        <f aca="false">I353</f>
        <v>46102.1026909561</v>
      </c>
      <c r="X353" s="136" t="s">
        <v>174</v>
      </c>
      <c r="Y353" s="137" t="n">
        <f aca="false">IF(AND($X353=$X354, $X353&lt;&gt;""), $W354-$W353, 0)</f>
        <v>0.00442361107638889</v>
      </c>
      <c r="Z353" s="141"/>
      <c r="AA353" s="0"/>
    </row>
    <row r="354" customFormat="false" ht="21.75" hidden="false" customHeight="true" outlineLevel="0" collapsed="false">
      <c r="A354" s="118" t="n">
        <v>350</v>
      </c>
      <c r="B354" s="144" t="s">
        <v>1034</v>
      </c>
      <c r="C354" s="145" t="s">
        <v>1110</v>
      </c>
      <c r="D354" s="146" t="s">
        <v>186</v>
      </c>
      <c r="E354" s="147" t="s">
        <v>1124</v>
      </c>
      <c r="F354" s="147"/>
      <c r="G354" s="148" t="n">
        <v>960</v>
      </c>
      <c r="H354" s="149" t="n">
        <f aca="true">INDIRECT("I" &amp; ROW())</f>
        <v>46102.1071145672</v>
      </c>
      <c r="I354" s="150" t="n">
        <f aca="true">INDIRECT("I" &amp; ROW()-1) + J354 * ((G353/1000) * $M$5)</f>
        <v>46102.1071145672</v>
      </c>
      <c r="J354" s="151" t="n">
        <v>6.5</v>
      </c>
      <c r="K354" s="152" t="n">
        <f aca="true">INDIRECT("H" &amp; ROW())</f>
        <v>46102.1071145672</v>
      </c>
      <c r="L354" s="128" t="s">
        <v>1125</v>
      </c>
      <c r="M354" s="133"/>
      <c r="N354" s="133"/>
      <c r="O354" s="133"/>
      <c r="P354" s="133"/>
      <c r="Q354" s="133"/>
      <c r="R354" s="133"/>
      <c r="S354" s="133"/>
      <c r="T354" s="133"/>
      <c r="U354" s="134"/>
      <c r="V354" s="133"/>
      <c r="W354" s="135" t="n">
        <f aca="false">I354</f>
        <v>46102.1071145672</v>
      </c>
      <c r="X354" s="136" t="s">
        <v>174</v>
      </c>
      <c r="Y354" s="137" t="n">
        <f aca="false">IF(AND($X354=$X355, $X354&lt;&gt;""), $W355-$W354, 0)</f>
        <v>0.00433333329861111</v>
      </c>
      <c r="Z354" s="141"/>
      <c r="AA354" s="0"/>
    </row>
    <row r="355" customFormat="false" ht="21.75" hidden="false" customHeight="true" outlineLevel="0" collapsed="false">
      <c r="A355" s="118" t="n">
        <v>351</v>
      </c>
      <c r="B355" s="144" t="s">
        <v>1034</v>
      </c>
      <c r="C355" s="145" t="s">
        <v>1126</v>
      </c>
      <c r="D355" s="146" t="s">
        <v>186</v>
      </c>
      <c r="E355" s="147" t="s">
        <v>1127</v>
      </c>
      <c r="F355" s="147"/>
      <c r="G355" s="148" t="n">
        <v>700</v>
      </c>
      <c r="H355" s="149" t="n">
        <f aca="true">INDIRECT("I" &amp; ROW())</f>
        <v>46102.1114479005</v>
      </c>
      <c r="I355" s="150" t="n">
        <f aca="true">INDIRECT("I" &amp; ROW()-1) + J355 * ((G354/1000) * $M$5)</f>
        <v>46102.1114479005</v>
      </c>
      <c r="J355" s="151" t="n">
        <v>6.5</v>
      </c>
      <c r="K355" s="152" t="n">
        <f aca="true">INDIRECT("H" &amp; ROW())</f>
        <v>46102.1114479005</v>
      </c>
      <c r="L355" s="128" t="s">
        <v>1128</v>
      </c>
      <c r="M355" s="133"/>
      <c r="N355" s="133"/>
      <c r="O355" s="133"/>
      <c r="P355" s="133"/>
      <c r="Q355" s="133"/>
      <c r="R355" s="133"/>
      <c r="S355" s="133"/>
      <c r="T355" s="133"/>
      <c r="U355" s="134"/>
      <c r="V355" s="133"/>
      <c r="W355" s="135" t="n">
        <f aca="false">I355</f>
        <v>46102.1114479005</v>
      </c>
      <c r="X355" s="136" t="s">
        <v>174</v>
      </c>
      <c r="Y355" s="137" t="n">
        <f aca="false">IF(AND($X355=$X356, $X355&lt;&gt;""), $W356-$W355, 0)</f>
        <v>0.00315972219907407</v>
      </c>
      <c r="Z355" s="141"/>
      <c r="AA355" s="0"/>
    </row>
    <row r="356" customFormat="false" ht="21.75" hidden="false" customHeight="true" outlineLevel="0" collapsed="false">
      <c r="A356" s="118" t="n">
        <v>352</v>
      </c>
      <c r="B356" s="144" t="s">
        <v>1034</v>
      </c>
      <c r="C356" s="145" t="s">
        <v>1126</v>
      </c>
      <c r="D356" s="146" t="s">
        <v>186</v>
      </c>
      <c r="E356" s="147" t="s">
        <v>1129</v>
      </c>
      <c r="F356" s="147" t="s">
        <v>1130</v>
      </c>
      <c r="G356" s="148" t="n">
        <v>1000</v>
      </c>
      <c r="H356" s="149" t="n">
        <f aca="true">INDIRECT("I" &amp; ROW())</f>
        <v>46102.1146076227</v>
      </c>
      <c r="I356" s="150" t="n">
        <f aca="true">INDIRECT("I" &amp; ROW()-1) + J356 * ((G355/1000) * $M$5)</f>
        <v>46102.1146076227</v>
      </c>
      <c r="J356" s="151" t="n">
        <v>6.5</v>
      </c>
      <c r="K356" s="152" t="n">
        <f aca="true">INDIRECT("H" &amp; ROW())</f>
        <v>46102.1146076227</v>
      </c>
      <c r="L356" s="128" t="s">
        <v>1131</v>
      </c>
      <c r="M356" s="133"/>
      <c r="N356" s="133"/>
      <c r="O356" s="133"/>
      <c r="P356" s="133"/>
      <c r="Q356" s="133"/>
      <c r="R356" s="133"/>
      <c r="S356" s="133"/>
      <c r="T356" s="133"/>
      <c r="U356" s="134"/>
      <c r="V356" s="133"/>
      <c r="W356" s="135" t="n">
        <f aca="false">I356</f>
        <v>46102.1146076227</v>
      </c>
      <c r="X356" s="136" t="s">
        <v>174</v>
      </c>
      <c r="Y356" s="137" t="n">
        <f aca="false">IF(AND($X356=$X357, $X356&lt;&gt;""), $W357-$W356, 0)</f>
        <v>0.00451388885416667</v>
      </c>
      <c r="Z356" s="141"/>
      <c r="AA356" s="0"/>
    </row>
    <row r="357" customFormat="false" ht="21.75" hidden="false" customHeight="true" outlineLevel="0" collapsed="false">
      <c r="A357" s="118" t="n">
        <v>353</v>
      </c>
      <c r="B357" s="144" t="s">
        <v>1034</v>
      </c>
      <c r="C357" s="145" t="s">
        <v>1132</v>
      </c>
      <c r="D357" s="146" t="s">
        <v>186</v>
      </c>
      <c r="E357" s="147" t="s">
        <v>1133</v>
      </c>
      <c r="F357" s="147" t="s">
        <v>1134</v>
      </c>
      <c r="G357" s="148" t="n">
        <v>1000</v>
      </c>
      <c r="H357" s="149" t="n">
        <f aca="true">INDIRECT("I" &amp; ROW())</f>
        <v>46102.1191215116</v>
      </c>
      <c r="I357" s="150" t="n">
        <f aca="true">INDIRECT("I" &amp; ROW()-1) + J357 * ((G356/1000) * $M$5)</f>
        <v>46102.1191215116</v>
      </c>
      <c r="J357" s="151" t="n">
        <v>6.5</v>
      </c>
      <c r="K357" s="152" t="n">
        <f aca="true">INDIRECT("H" &amp; ROW())</f>
        <v>46102.1191215116</v>
      </c>
      <c r="L357" s="128" t="s">
        <v>1135</v>
      </c>
      <c r="M357" s="133"/>
      <c r="N357" s="133"/>
      <c r="O357" s="133"/>
      <c r="P357" s="133"/>
      <c r="Q357" s="133"/>
      <c r="R357" s="133"/>
      <c r="S357" s="133"/>
      <c r="T357" s="133"/>
      <c r="U357" s="134"/>
      <c r="V357" s="133"/>
      <c r="W357" s="135" t="n">
        <f aca="false">I357</f>
        <v>46102.1191215116</v>
      </c>
      <c r="X357" s="136" t="s">
        <v>174</v>
      </c>
      <c r="Y357" s="137" t="n">
        <f aca="false">IF(AND($X357=$X358, $X357&lt;&gt;""), $W358-$W357, 0)</f>
        <v>0.00451388885416667</v>
      </c>
      <c r="Z357" s="141"/>
      <c r="AA357" s="0"/>
    </row>
    <row r="358" customFormat="false" ht="21.75" hidden="false" customHeight="true" outlineLevel="0" collapsed="false">
      <c r="A358" s="118" t="n">
        <v>354</v>
      </c>
      <c r="B358" s="144" t="s">
        <v>1034</v>
      </c>
      <c r="C358" s="145" t="s">
        <v>1132</v>
      </c>
      <c r="D358" s="146" t="s">
        <v>186</v>
      </c>
      <c r="E358" s="147" t="s">
        <v>1136</v>
      </c>
      <c r="F358" s="147"/>
      <c r="G358" s="148" t="n">
        <v>1000</v>
      </c>
      <c r="H358" s="149" t="n">
        <f aca="true">INDIRECT("I" &amp; ROW())</f>
        <v>46102.1236354004</v>
      </c>
      <c r="I358" s="150" t="n">
        <f aca="true">INDIRECT("I" &amp; ROW()-1) + J358 * ((G357/1000) * $M$5)</f>
        <v>46102.1236354004</v>
      </c>
      <c r="J358" s="151" t="n">
        <v>6.5</v>
      </c>
      <c r="K358" s="152" t="n">
        <f aca="true">INDIRECT("H" &amp; ROW())</f>
        <v>46102.1236354004</v>
      </c>
      <c r="L358" s="128" t="s">
        <v>1137</v>
      </c>
      <c r="M358" s="133"/>
      <c r="N358" s="133"/>
      <c r="O358" s="133"/>
      <c r="P358" s="133"/>
      <c r="Q358" s="133"/>
      <c r="R358" s="133"/>
      <c r="S358" s="133"/>
      <c r="T358" s="133"/>
      <c r="U358" s="134"/>
      <c r="V358" s="133"/>
      <c r="W358" s="135" t="n">
        <f aca="false">I358</f>
        <v>46102.1236354004</v>
      </c>
      <c r="X358" s="136" t="s">
        <v>174</v>
      </c>
      <c r="Y358" s="137" t="n">
        <f aca="false">IF(AND($X358=$X359, $X358&lt;&gt;""), $W359-$W358, 0)</f>
        <v>0.00451388885416667</v>
      </c>
      <c r="Z358" s="141"/>
      <c r="AA358" s="0"/>
    </row>
    <row r="359" customFormat="false" ht="21.75" hidden="false" customHeight="true" outlineLevel="0" collapsed="false">
      <c r="A359" s="118" t="n">
        <v>355</v>
      </c>
      <c r="B359" s="144" t="s">
        <v>1034</v>
      </c>
      <c r="C359" s="145" t="s">
        <v>1138</v>
      </c>
      <c r="D359" s="146" t="s">
        <v>186</v>
      </c>
      <c r="E359" s="147" t="s">
        <v>1139</v>
      </c>
      <c r="F359" s="147"/>
      <c r="G359" s="148" t="n">
        <v>760</v>
      </c>
      <c r="H359" s="149" t="n">
        <f aca="true">INDIRECT("I" &amp; ROW())</f>
        <v>46102.1281492893</v>
      </c>
      <c r="I359" s="150" t="n">
        <f aca="true">INDIRECT("I" &amp; ROW()-1) + J359 * ((G358/1000) * $M$5)</f>
        <v>46102.1281492893</v>
      </c>
      <c r="J359" s="151" t="n">
        <v>6.5</v>
      </c>
      <c r="K359" s="152" t="n">
        <f aca="true">INDIRECT("H" &amp; ROW())</f>
        <v>46102.1281492893</v>
      </c>
      <c r="L359" s="128" t="s">
        <v>1140</v>
      </c>
      <c r="M359" s="133"/>
      <c r="N359" s="133"/>
      <c r="O359" s="133"/>
      <c r="P359" s="133"/>
      <c r="Q359" s="133"/>
      <c r="R359" s="133"/>
      <c r="S359" s="133"/>
      <c r="T359" s="133"/>
      <c r="U359" s="134"/>
      <c r="V359" s="133"/>
      <c r="W359" s="135" t="n">
        <f aca="false">I359</f>
        <v>46102.1281492893</v>
      </c>
      <c r="X359" s="136" t="s">
        <v>174</v>
      </c>
      <c r="Y359" s="137" t="n">
        <f aca="false">IF(AND($X359=$X360, $X359&lt;&gt;""), $W360-$W359, 0)</f>
        <v>0.00343055553240741</v>
      </c>
      <c r="Z359" s="141"/>
      <c r="AA359" s="0"/>
    </row>
    <row r="360" customFormat="false" ht="21.75" hidden="false" customHeight="true" outlineLevel="0" collapsed="false">
      <c r="A360" s="118" t="n">
        <v>356</v>
      </c>
      <c r="B360" s="144" t="s">
        <v>1034</v>
      </c>
      <c r="C360" s="145" t="s">
        <v>1138</v>
      </c>
      <c r="D360" s="146" t="s">
        <v>186</v>
      </c>
      <c r="E360" s="147" t="s">
        <v>1141</v>
      </c>
      <c r="F360" s="147"/>
      <c r="G360" s="148" t="n">
        <v>560</v>
      </c>
      <c r="H360" s="149" t="n">
        <f aca="true">INDIRECT("I" &amp; ROW())</f>
        <v>46102.1315798448</v>
      </c>
      <c r="I360" s="150" t="n">
        <f aca="true">INDIRECT("I" &amp; ROW()-1) + J360 * ((G359/1000) * $M$5)</f>
        <v>46102.1315798448</v>
      </c>
      <c r="J360" s="151" t="n">
        <v>6.5</v>
      </c>
      <c r="K360" s="152" t="n">
        <f aca="true">INDIRECT("H" &amp; ROW())</f>
        <v>46102.1315798448</v>
      </c>
      <c r="L360" s="128" t="s">
        <v>1142</v>
      </c>
      <c r="M360" s="133"/>
      <c r="N360" s="133"/>
      <c r="O360" s="133"/>
      <c r="P360" s="133"/>
      <c r="Q360" s="133"/>
      <c r="R360" s="133"/>
      <c r="S360" s="133"/>
      <c r="T360" s="133"/>
      <c r="U360" s="134"/>
      <c r="V360" s="133"/>
      <c r="W360" s="135" t="n">
        <f aca="false">I360</f>
        <v>46102.1315798448</v>
      </c>
      <c r="X360" s="136" t="s">
        <v>174</v>
      </c>
      <c r="Y360" s="137" t="n">
        <f aca="false">IF(AND($X360=$X361, $X360&lt;&gt;""), $W361-$W360, 0)</f>
        <v>0.00252777775462963</v>
      </c>
      <c r="Z360" s="141"/>
      <c r="AA360" s="0"/>
    </row>
    <row r="361" customFormat="false" ht="21.75" hidden="false" customHeight="true" outlineLevel="0" collapsed="false">
      <c r="A361" s="118" t="n">
        <v>357</v>
      </c>
      <c r="B361" s="144" t="s">
        <v>1034</v>
      </c>
      <c r="C361" s="145" t="s">
        <v>1143</v>
      </c>
      <c r="D361" s="146" t="s">
        <v>186</v>
      </c>
      <c r="E361" s="147" t="s">
        <v>1144</v>
      </c>
      <c r="F361" s="147"/>
      <c r="G361" s="148" t="n">
        <v>1000</v>
      </c>
      <c r="H361" s="149" t="n">
        <f aca="true">INDIRECT("I" &amp; ROW())</f>
        <v>46102.1341076226</v>
      </c>
      <c r="I361" s="150" t="n">
        <f aca="true">INDIRECT("I" &amp; ROW()-1) + J361 * ((G360/1000) * $M$5)</f>
        <v>46102.1341076226</v>
      </c>
      <c r="J361" s="151" t="n">
        <v>6.5</v>
      </c>
      <c r="K361" s="152" t="n">
        <f aca="true">INDIRECT("H" &amp; ROW())</f>
        <v>46102.1341076226</v>
      </c>
      <c r="L361" s="128" t="s">
        <v>1145</v>
      </c>
      <c r="M361" s="133"/>
      <c r="N361" s="133"/>
      <c r="O361" s="133"/>
      <c r="P361" s="133"/>
      <c r="Q361" s="133"/>
      <c r="R361" s="133"/>
      <c r="S361" s="133"/>
      <c r="T361" s="133"/>
      <c r="U361" s="134"/>
      <c r="V361" s="133"/>
      <c r="W361" s="135" t="n">
        <f aca="false">I361</f>
        <v>46102.1341076226</v>
      </c>
      <c r="X361" s="136" t="s">
        <v>174</v>
      </c>
      <c r="Y361" s="137" t="n">
        <f aca="false">IF(AND($X361=$X362, $X361&lt;&gt;""), $W362-$W361, 0)</f>
        <v>0.00451388885416667</v>
      </c>
      <c r="Z361" s="141"/>
      <c r="AA361" s="0"/>
    </row>
    <row r="362" customFormat="false" ht="21.75" hidden="false" customHeight="true" outlineLevel="0" collapsed="false">
      <c r="A362" s="118" t="n">
        <v>358</v>
      </c>
      <c r="B362" s="144" t="s">
        <v>1034</v>
      </c>
      <c r="C362" s="145" t="s">
        <v>1143</v>
      </c>
      <c r="D362" s="146" t="s">
        <v>186</v>
      </c>
      <c r="E362" s="147" t="s">
        <v>1146</v>
      </c>
      <c r="F362" s="147"/>
      <c r="G362" s="148" t="n">
        <v>1000</v>
      </c>
      <c r="H362" s="149" t="n">
        <f aca="true">INDIRECT("I" &amp; ROW())</f>
        <v>46102.1386215114</v>
      </c>
      <c r="I362" s="150" t="n">
        <f aca="true">INDIRECT("I" &amp; ROW()-1) + J362 * ((G361/1000) * $M$5)</f>
        <v>46102.1386215114</v>
      </c>
      <c r="J362" s="151" t="n">
        <v>6.5</v>
      </c>
      <c r="K362" s="152" t="n">
        <f aca="true">INDIRECT("H" &amp; ROW())</f>
        <v>46102.1386215114</v>
      </c>
      <c r="L362" s="128" t="s">
        <v>1147</v>
      </c>
      <c r="M362" s="133"/>
      <c r="N362" s="133"/>
      <c r="O362" s="133"/>
      <c r="P362" s="133"/>
      <c r="Q362" s="133"/>
      <c r="R362" s="133"/>
      <c r="S362" s="133"/>
      <c r="T362" s="133"/>
      <c r="U362" s="134"/>
      <c r="V362" s="133"/>
      <c r="W362" s="135" t="n">
        <f aca="false">I362</f>
        <v>46102.1386215114</v>
      </c>
      <c r="X362" s="136" t="s">
        <v>174</v>
      </c>
      <c r="Y362" s="137" t="n">
        <f aca="false">IF(AND($X362=$X363, $X362&lt;&gt;""), $W363-$W362, 0)</f>
        <v>0</v>
      </c>
      <c r="Z362" s="141"/>
      <c r="AA362" s="0"/>
    </row>
    <row r="363" customFormat="false" ht="21.75" hidden="false" customHeight="true" outlineLevel="0" collapsed="false">
      <c r="A363" s="118" t="n">
        <v>359</v>
      </c>
      <c r="B363" s="144" t="s">
        <v>1034</v>
      </c>
      <c r="C363" s="145" t="s">
        <v>1143</v>
      </c>
      <c r="D363" s="146" t="s">
        <v>186</v>
      </c>
      <c r="E363" s="147" t="s">
        <v>1148</v>
      </c>
      <c r="F363" s="147"/>
      <c r="G363" s="148" t="n">
        <v>1000</v>
      </c>
      <c r="H363" s="149" t="n">
        <f aca="true">INDIRECT("I" &amp; ROW())</f>
        <v>46102.1431354003</v>
      </c>
      <c r="I363" s="150" t="n">
        <f aca="true">INDIRECT("I" &amp; ROW()-1) + J363 * ((G362/1000) * $M$5)</f>
        <v>46102.1431354003</v>
      </c>
      <c r="J363" s="151" t="n">
        <v>6.5</v>
      </c>
      <c r="K363" s="152" t="n">
        <f aca="true">INDIRECT("H" &amp; ROW())</f>
        <v>46102.1431354003</v>
      </c>
      <c r="L363" s="128" t="s">
        <v>1149</v>
      </c>
      <c r="M363" s="133"/>
      <c r="N363" s="133"/>
      <c r="O363" s="133"/>
      <c r="P363" s="133"/>
      <c r="Q363" s="133"/>
      <c r="R363" s="133"/>
      <c r="S363" s="133"/>
      <c r="T363" s="133"/>
      <c r="U363" s="134"/>
      <c r="V363" s="133"/>
      <c r="W363" s="135" t="n">
        <f aca="false">I363</f>
        <v>46102.1431354003</v>
      </c>
      <c r="X363" s="153" t="s">
        <v>473</v>
      </c>
      <c r="Y363" s="137" t="n">
        <f aca="false">IF(AND($X363=$X364, $X363&lt;&gt;""), $W364-$W363, 0)</f>
        <v>0.00451388885416667</v>
      </c>
      <c r="Z363" s="137" t="n">
        <f aca="false">SUM(Y363:Y538)</f>
        <v>0.580260411909722</v>
      </c>
      <c r="AA363" s="0"/>
    </row>
    <row r="364" customFormat="false" ht="21.75" hidden="false" customHeight="true" outlineLevel="0" collapsed="false">
      <c r="A364" s="118" t="n">
        <v>360</v>
      </c>
      <c r="B364" s="144" t="s">
        <v>1034</v>
      </c>
      <c r="C364" s="145" t="s">
        <v>1150</v>
      </c>
      <c r="D364" s="146" t="s">
        <v>186</v>
      </c>
      <c r="E364" s="147" t="s">
        <v>1151</v>
      </c>
      <c r="F364" s="147"/>
      <c r="G364" s="148" t="n">
        <v>950</v>
      </c>
      <c r="H364" s="149" t="n">
        <f aca="true">INDIRECT("I" &amp; ROW())</f>
        <v>46102.1476492891</v>
      </c>
      <c r="I364" s="150" t="n">
        <f aca="true">INDIRECT("I" &amp; ROW()-1) + J364 * ((G363/1000) * $M$5)</f>
        <v>46102.1476492891</v>
      </c>
      <c r="J364" s="151" t="n">
        <v>6.5</v>
      </c>
      <c r="K364" s="152" t="n">
        <f aca="true">INDIRECT("H" &amp; ROW())</f>
        <v>46102.1476492891</v>
      </c>
      <c r="L364" s="128" t="s">
        <v>1152</v>
      </c>
      <c r="M364" s="133"/>
      <c r="N364" s="133"/>
      <c r="O364" s="133"/>
      <c r="P364" s="133"/>
      <c r="Q364" s="133"/>
      <c r="R364" s="133"/>
      <c r="S364" s="133"/>
      <c r="T364" s="133"/>
      <c r="U364" s="134"/>
      <c r="V364" s="133"/>
      <c r="W364" s="135" t="n">
        <f aca="false">I364</f>
        <v>46102.1476492891</v>
      </c>
      <c r="X364" s="153" t="s">
        <v>473</v>
      </c>
      <c r="Y364" s="137" t="n">
        <f aca="false">IF(AND($X364=$X365, $X364&lt;&gt;""), $W365-$W364, 0)</f>
        <v>0.00428819440972222</v>
      </c>
      <c r="Z364" s="141"/>
      <c r="AA364" s="0"/>
    </row>
    <row r="365" customFormat="false" ht="21.75" hidden="false" customHeight="true" outlineLevel="0" collapsed="false">
      <c r="A365" s="118" t="n">
        <v>361</v>
      </c>
      <c r="B365" s="144" t="s">
        <v>1034</v>
      </c>
      <c r="C365" s="145" t="s">
        <v>1153</v>
      </c>
      <c r="D365" s="146" t="s">
        <v>186</v>
      </c>
      <c r="E365" s="147" t="s">
        <v>1154</v>
      </c>
      <c r="F365" s="147" t="s">
        <v>1155</v>
      </c>
      <c r="G365" s="148" t="n">
        <v>1000</v>
      </c>
      <c r="H365" s="149" t="n">
        <f aca="true">INDIRECT("I" &amp; ROW())</f>
        <v>46102.1519374835</v>
      </c>
      <c r="I365" s="150" t="n">
        <f aca="true">INDIRECT("I" &amp; ROW()-1) + J365 * ((G364/1000) * $M$5)</f>
        <v>46102.1519374835</v>
      </c>
      <c r="J365" s="151" t="n">
        <v>6.5</v>
      </c>
      <c r="K365" s="152" t="n">
        <f aca="true">INDIRECT("H" &amp; ROW())</f>
        <v>46102.1519374835</v>
      </c>
      <c r="L365" s="128" t="s">
        <v>1156</v>
      </c>
      <c r="M365" s="133"/>
      <c r="N365" s="133"/>
      <c r="O365" s="133"/>
      <c r="P365" s="133"/>
      <c r="Q365" s="133"/>
      <c r="R365" s="133"/>
      <c r="S365" s="133"/>
      <c r="T365" s="133"/>
      <c r="U365" s="134"/>
      <c r="V365" s="133"/>
      <c r="W365" s="135" t="n">
        <f aca="false">I365</f>
        <v>46102.1519374835</v>
      </c>
      <c r="X365" s="153" t="s">
        <v>473</v>
      </c>
      <c r="Y365" s="137" t="n">
        <f aca="false">IF(AND($X365=$X366, $X365&lt;&gt;""), $W366-$W365, 0)</f>
        <v>0.00451388885416667</v>
      </c>
      <c r="Z365" s="141"/>
      <c r="AA365" s="0"/>
    </row>
    <row r="366" customFormat="false" ht="21.75" hidden="false" customHeight="true" outlineLevel="0" collapsed="false">
      <c r="A366" s="118" t="n">
        <v>362</v>
      </c>
      <c r="B366" s="144" t="s">
        <v>1034</v>
      </c>
      <c r="C366" s="145" t="s">
        <v>1153</v>
      </c>
      <c r="D366" s="146" t="s">
        <v>186</v>
      </c>
      <c r="E366" s="147" t="s">
        <v>1157</v>
      </c>
      <c r="F366" s="147"/>
      <c r="G366" s="148" t="n">
        <v>1000</v>
      </c>
      <c r="H366" s="149" t="n">
        <f aca="true">INDIRECT("I" &amp; ROW())</f>
        <v>46102.1564513724</v>
      </c>
      <c r="I366" s="150" t="n">
        <f aca="true">INDIRECT("I" &amp; ROW()-1) + J366 * ((G365/1000) * $M$5)</f>
        <v>46102.1564513724</v>
      </c>
      <c r="J366" s="151" t="n">
        <v>6.5</v>
      </c>
      <c r="K366" s="152" t="n">
        <f aca="true">INDIRECT("H" &amp; ROW())</f>
        <v>46102.1564513724</v>
      </c>
      <c r="L366" s="128" t="s">
        <v>1158</v>
      </c>
      <c r="M366" s="133"/>
      <c r="N366" s="133"/>
      <c r="O366" s="133"/>
      <c r="P366" s="133"/>
      <c r="Q366" s="133"/>
      <c r="R366" s="133"/>
      <c r="S366" s="133"/>
      <c r="T366" s="133"/>
      <c r="U366" s="134"/>
      <c r="V366" s="133"/>
      <c r="W366" s="135" t="n">
        <f aca="false">I366</f>
        <v>46102.1564513724</v>
      </c>
      <c r="X366" s="153" t="s">
        <v>473</v>
      </c>
      <c r="Y366" s="137" t="n">
        <f aca="false">IF(AND($X366=$X367, $X366&lt;&gt;""), $W367-$W366, 0)</f>
        <v>0.00451388885416667</v>
      </c>
      <c r="Z366" s="141"/>
      <c r="AA366" s="0"/>
    </row>
    <row r="367" customFormat="false" ht="21.75" hidden="false" customHeight="true" outlineLevel="0" collapsed="false">
      <c r="A367" s="118" t="n">
        <v>363</v>
      </c>
      <c r="B367" s="144" t="s">
        <v>1034</v>
      </c>
      <c r="C367" s="145" t="s">
        <v>1153</v>
      </c>
      <c r="D367" s="146" t="s">
        <v>186</v>
      </c>
      <c r="E367" s="147" t="s">
        <v>1159</v>
      </c>
      <c r="F367" s="147"/>
      <c r="G367" s="148" t="n">
        <v>1000</v>
      </c>
      <c r="H367" s="149" t="n">
        <f aca="true">INDIRECT("I" &amp; ROW())</f>
        <v>46102.1609652612</v>
      </c>
      <c r="I367" s="150" t="n">
        <f aca="true">INDIRECT("I" &amp; ROW()-1) + J367 * ((G366/1000) * $M$5)</f>
        <v>46102.1609652612</v>
      </c>
      <c r="J367" s="151" t="n">
        <v>6.5</v>
      </c>
      <c r="K367" s="152" t="n">
        <f aca="true">INDIRECT("H" &amp; ROW())</f>
        <v>46102.1609652612</v>
      </c>
      <c r="L367" s="128" t="s">
        <v>1160</v>
      </c>
      <c r="M367" s="133"/>
      <c r="N367" s="133"/>
      <c r="O367" s="133"/>
      <c r="P367" s="133"/>
      <c r="Q367" s="133"/>
      <c r="R367" s="133"/>
      <c r="S367" s="133"/>
      <c r="T367" s="133"/>
      <c r="U367" s="134"/>
      <c r="V367" s="133"/>
      <c r="W367" s="135" t="n">
        <f aca="false">I367</f>
        <v>46102.1609652612</v>
      </c>
      <c r="X367" s="153" t="s">
        <v>473</v>
      </c>
      <c r="Y367" s="137" t="n">
        <f aca="false">IF(AND($X367=$X368, $X367&lt;&gt;""), $W368-$W367, 0)</f>
        <v>0.00451388885416667</v>
      </c>
      <c r="Z367" s="141"/>
      <c r="AA367" s="0"/>
    </row>
    <row r="368" customFormat="false" ht="21.75" hidden="false" customHeight="true" outlineLevel="0" collapsed="false">
      <c r="A368" s="118" t="n">
        <v>364</v>
      </c>
      <c r="B368" s="144" t="s">
        <v>1034</v>
      </c>
      <c r="C368" s="145" t="s">
        <v>1153</v>
      </c>
      <c r="D368" s="146" t="s">
        <v>186</v>
      </c>
      <c r="E368" s="147" t="s">
        <v>1161</v>
      </c>
      <c r="F368" s="147"/>
      <c r="G368" s="148" t="n">
        <v>1000</v>
      </c>
      <c r="H368" s="149" t="n">
        <f aca="true">INDIRECT("I" &amp; ROW())</f>
        <v>46102.1654791501</v>
      </c>
      <c r="I368" s="150" t="n">
        <f aca="true">INDIRECT("I" &amp; ROW()-1) + J368 * ((G367/1000) * $M$5)</f>
        <v>46102.1654791501</v>
      </c>
      <c r="J368" s="151" t="n">
        <v>6.5</v>
      </c>
      <c r="K368" s="152" t="n">
        <f aca="true">INDIRECT("H" &amp; ROW())</f>
        <v>46102.1654791501</v>
      </c>
      <c r="L368" s="128" t="s">
        <v>1162</v>
      </c>
      <c r="M368" s="133"/>
      <c r="N368" s="133"/>
      <c r="O368" s="133"/>
      <c r="P368" s="133"/>
      <c r="Q368" s="133"/>
      <c r="R368" s="133"/>
      <c r="S368" s="133"/>
      <c r="T368" s="133"/>
      <c r="U368" s="134"/>
      <c r="V368" s="133"/>
      <c r="W368" s="135" t="n">
        <f aca="false">I368</f>
        <v>46102.1654791501</v>
      </c>
      <c r="X368" s="153" t="s">
        <v>473</v>
      </c>
      <c r="Y368" s="137" t="n">
        <f aca="false">IF(AND($X368=$X369, $X368&lt;&gt;""), $W369-$W368, 0)</f>
        <v>0.00451388885416667</v>
      </c>
      <c r="Z368" s="141"/>
      <c r="AA368" s="0"/>
    </row>
    <row r="369" customFormat="false" ht="21.75" hidden="false" customHeight="true" outlineLevel="0" collapsed="false">
      <c r="A369" s="118" t="n">
        <v>365</v>
      </c>
      <c r="B369" s="144" t="s">
        <v>1034</v>
      </c>
      <c r="C369" s="145" t="s">
        <v>1153</v>
      </c>
      <c r="D369" s="146" t="s">
        <v>186</v>
      </c>
      <c r="E369" s="147" t="s">
        <v>1163</v>
      </c>
      <c r="F369" s="147"/>
      <c r="G369" s="148" t="n">
        <v>1000</v>
      </c>
      <c r="H369" s="149" t="n">
        <f aca="true">INDIRECT("I" &amp; ROW())</f>
        <v>46102.1699930389</v>
      </c>
      <c r="I369" s="150" t="n">
        <f aca="true">INDIRECT("I" &amp; ROW()-1) + J369 * ((G368/1000) * $M$5)</f>
        <v>46102.1699930389</v>
      </c>
      <c r="J369" s="151" t="n">
        <v>6.5</v>
      </c>
      <c r="K369" s="152" t="n">
        <f aca="true">INDIRECT("H" &amp; ROW())</f>
        <v>46102.1699930389</v>
      </c>
      <c r="L369" s="128" t="s">
        <v>1164</v>
      </c>
      <c r="M369" s="133"/>
      <c r="N369" s="133"/>
      <c r="O369" s="133"/>
      <c r="P369" s="133"/>
      <c r="Q369" s="133"/>
      <c r="R369" s="133"/>
      <c r="S369" s="133"/>
      <c r="T369" s="133"/>
      <c r="U369" s="134"/>
      <c r="V369" s="133"/>
      <c r="W369" s="135" t="n">
        <f aca="false">I369</f>
        <v>46102.1699930389</v>
      </c>
      <c r="X369" s="153" t="s">
        <v>473</v>
      </c>
      <c r="Y369" s="137" t="n">
        <f aca="false">IF(AND($X369=$X370, $X369&lt;&gt;""), $W370-$W369, 0)</f>
        <v>0.00451388885416667</v>
      </c>
      <c r="Z369" s="141"/>
      <c r="AA369" s="0"/>
    </row>
    <row r="370" customFormat="false" ht="21.75" hidden="false" customHeight="true" outlineLevel="0" collapsed="false">
      <c r="A370" s="118" t="n">
        <v>366</v>
      </c>
      <c r="B370" s="144" t="s">
        <v>1034</v>
      </c>
      <c r="C370" s="145" t="s">
        <v>1153</v>
      </c>
      <c r="D370" s="146" t="s">
        <v>186</v>
      </c>
      <c r="E370" s="147" t="s">
        <v>1165</v>
      </c>
      <c r="F370" s="147"/>
      <c r="G370" s="148" t="n">
        <v>1000</v>
      </c>
      <c r="H370" s="149" t="n">
        <f aca="true">INDIRECT("I" &amp; ROW())</f>
        <v>46102.1745069278</v>
      </c>
      <c r="I370" s="150" t="n">
        <f aca="true">INDIRECT("I" &amp; ROW()-1) + J370 * ((G369/1000) * $M$5)</f>
        <v>46102.1745069278</v>
      </c>
      <c r="J370" s="151" t="n">
        <v>6.5</v>
      </c>
      <c r="K370" s="152" t="n">
        <f aca="true">INDIRECT("H" &amp; ROW())</f>
        <v>46102.1745069278</v>
      </c>
      <c r="L370" s="128" t="s">
        <v>1166</v>
      </c>
      <c r="M370" s="133"/>
      <c r="N370" s="133"/>
      <c r="O370" s="133"/>
      <c r="P370" s="133"/>
      <c r="Q370" s="133"/>
      <c r="R370" s="133"/>
      <c r="S370" s="133"/>
      <c r="T370" s="133"/>
      <c r="U370" s="134"/>
      <c r="V370" s="133"/>
      <c r="W370" s="135" t="n">
        <f aca="false">I370</f>
        <v>46102.1745069278</v>
      </c>
      <c r="X370" s="153" t="s">
        <v>473</v>
      </c>
      <c r="Y370" s="137" t="n">
        <f aca="false">IF(AND($X370=$X371, $X370&lt;&gt;""), $W371-$W370, 0)</f>
        <v>0.00451388885416667</v>
      </c>
      <c r="Z370" s="141"/>
      <c r="AA370" s="0"/>
    </row>
    <row r="371" customFormat="false" ht="21.75" hidden="false" customHeight="true" outlineLevel="0" collapsed="false">
      <c r="A371" s="118" t="n">
        <v>367</v>
      </c>
      <c r="B371" s="144" t="s">
        <v>1034</v>
      </c>
      <c r="C371" s="145" t="s">
        <v>1153</v>
      </c>
      <c r="D371" s="146" t="s">
        <v>186</v>
      </c>
      <c r="E371" s="147" t="s">
        <v>1167</v>
      </c>
      <c r="F371" s="147"/>
      <c r="G371" s="148" t="n">
        <v>1000</v>
      </c>
      <c r="H371" s="149" t="n">
        <f aca="true">INDIRECT("I" &amp; ROW())</f>
        <v>46102.1790208166</v>
      </c>
      <c r="I371" s="150" t="n">
        <f aca="true">INDIRECT("I" &amp; ROW()-1) + J371 * ((G370/1000) * $M$5)</f>
        <v>46102.1790208166</v>
      </c>
      <c r="J371" s="151" t="n">
        <v>6.5</v>
      </c>
      <c r="K371" s="152" t="n">
        <f aca="true">INDIRECT("H" &amp; ROW())</f>
        <v>46102.1790208166</v>
      </c>
      <c r="L371" s="128" t="s">
        <v>1168</v>
      </c>
      <c r="M371" s="133"/>
      <c r="N371" s="133"/>
      <c r="O371" s="133"/>
      <c r="P371" s="133"/>
      <c r="Q371" s="133"/>
      <c r="R371" s="133"/>
      <c r="S371" s="133"/>
      <c r="T371" s="133"/>
      <c r="U371" s="134"/>
      <c r="V371" s="133"/>
      <c r="W371" s="135" t="n">
        <f aca="false">I371</f>
        <v>46102.1790208166</v>
      </c>
      <c r="X371" s="153" t="s">
        <v>473</v>
      </c>
      <c r="Y371" s="137" t="n">
        <f aca="false">IF(AND($X371=$X372, $X371&lt;&gt;""), $W372-$W371, 0)</f>
        <v>0.00451388885416667</v>
      </c>
      <c r="Z371" s="141"/>
      <c r="AA371" s="0"/>
    </row>
    <row r="372" customFormat="false" ht="21.75" hidden="false" customHeight="true" outlineLevel="0" collapsed="false">
      <c r="A372" s="118" t="n">
        <v>368</v>
      </c>
      <c r="B372" s="144" t="s">
        <v>1034</v>
      </c>
      <c r="C372" s="145" t="s">
        <v>1153</v>
      </c>
      <c r="D372" s="146" t="s">
        <v>186</v>
      </c>
      <c r="E372" s="147" t="s">
        <v>1169</v>
      </c>
      <c r="F372" s="147"/>
      <c r="G372" s="148" t="n">
        <v>1000</v>
      </c>
      <c r="H372" s="149" t="n">
        <f aca="true">INDIRECT("I" &amp; ROW())</f>
        <v>46102.1835347055</v>
      </c>
      <c r="I372" s="150" t="n">
        <f aca="true">INDIRECT("I" &amp; ROW()-1) + J372 * ((G371/1000) * $M$5)</f>
        <v>46102.1835347055</v>
      </c>
      <c r="J372" s="151" t="n">
        <v>6.5</v>
      </c>
      <c r="K372" s="152" t="n">
        <f aca="true">INDIRECT("H" &amp; ROW())</f>
        <v>46102.1835347055</v>
      </c>
      <c r="L372" s="128" t="s">
        <v>1170</v>
      </c>
      <c r="M372" s="133"/>
      <c r="N372" s="133"/>
      <c r="O372" s="133"/>
      <c r="P372" s="133"/>
      <c r="Q372" s="133"/>
      <c r="R372" s="133"/>
      <c r="S372" s="133"/>
      <c r="T372" s="133"/>
      <c r="U372" s="134"/>
      <c r="V372" s="133"/>
      <c r="W372" s="135" t="n">
        <f aca="false">I372</f>
        <v>46102.1835347055</v>
      </c>
      <c r="X372" s="153" t="s">
        <v>473</v>
      </c>
      <c r="Y372" s="137" t="n">
        <f aca="false">IF(AND($X372=$X373, $X372&lt;&gt;""), $W373-$W372, 0)</f>
        <v>0.00451388885416667</v>
      </c>
      <c r="Z372" s="141"/>
      <c r="AA372" s="0"/>
    </row>
    <row r="373" customFormat="false" ht="21.75" hidden="false" customHeight="true" outlineLevel="0" collapsed="false">
      <c r="A373" s="118" t="n">
        <v>369</v>
      </c>
      <c r="B373" s="144" t="s">
        <v>1034</v>
      </c>
      <c r="C373" s="145" t="s">
        <v>1153</v>
      </c>
      <c r="D373" s="146" t="s">
        <v>186</v>
      </c>
      <c r="E373" s="147" t="s">
        <v>1171</v>
      </c>
      <c r="F373" s="147"/>
      <c r="G373" s="148" t="n">
        <v>1000</v>
      </c>
      <c r="H373" s="149" t="n">
        <f aca="true">INDIRECT("I" &amp; ROW())</f>
        <v>46102.1880485944</v>
      </c>
      <c r="I373" s="150" t="n">
        <f aca="true">INDIRECT("I" &amp; ROW()-1) + J373 * ((G372/1000) * $M$5)</f>
        <v>46102.1880485944</v>
      </c>
      <c r="J373" s="151" t="n">
        <v>6.5</v>
      </c>
      <c r="K373" s="152" t="n">
        <f aca="true">INDIRECT("H" &amp; ROW())</f>
        <v>46102.1880485944</v>
      </c>
      <c r="L373" s="128" t="s">
        <v>1172</v>
      </c>
      <c r="M373" s="133"/>
      <c r="N373" s="133"/>
      <c r="O373" s="133"/>
      <c r="P373" s="133"/>
      <c r="Q373" s="133"/>
      <c r="R373" s="133"/>
      <c r="S373" s="133"/>
      <c r="T373" s="133"/>
      <c r="U373" s="134"/>
      <c r="V373" s="133"/>
      <c r="W373" s="135" t="n">
        <f aca="false">I373</f>
        <v>46102.1880485944</v>
      </c>
      <c r="X373" s="153" t="s">
        <v>473</v>
      </c>
      <c r="Y373" s="137" t="n">
        <f aca="false">IF(AND($X373=$X374, $X373&lt;&gt;""), $W374-$W373, 0)</f>
        <v>0.00451388885416667</v>
      </c>
      <c r="Z373" s="141"/>
      <c r="AA373" s="0"/>
    </row>
    <row r="374" customFormat="false" ht="21.75" hidden="false" customHeight="true" outlineLevel="0" collapsed="false">
      <c r="A374" s="118" t="n">
        <v>370</v>
      </c>
      <c r="B374" s="144" t="s">
        <v>1034</v>
      </c>
      <c r="C374" s="145" t="s">
        <v>1153</v>
      </c>
      <c r="D374" s="146" t="s">
        <v>186</v>
      </c>
      <c r="E374" s="147" t="s">
        <v>1173</v>
      </c>
      <c r="F374" s="147"/>
      <c r="G374" s="148" t="n">
        <v>880</v>
      </c>
      <c r="H374" s="149" t="n">
        <f aca="true">INDIRECT("I" &amp; ROW())</f>
        <v>46102.1925624832</v>
      </c>
      <c r="I374" s="150" t="n">
        <f aca="true">INDIRECT("I" &amp; ROW()-1) + J374 * ((G373/1000) * $M$5)</f>
        <v>46102.1925624832</v>
      </c>
      <c r="J374" s="151" t="n">
        <v>6.5</v>
      </c>
      <c r="K374" s="152" t="n">
        <f aca="true">INDIRECT("H" &amp; ROW())</f>
        <v>46102.1925624832</v>
      </c>
      <c r="L374" s="128" t="s">
        <v>1174</v>
      </c>
      <c r="M374" s="133"/>
      <c r="N374" s="133"/>
      <c r="O374" s="133"/>
      <c r="P374" s="133"/>
      <c r="Q374" s="133"/>
      <c r="R374" s="133"/>
      <c r="S374" s="133"/>
      <c r="T374" s="133"/>
      <c r="U374" s="134"/>
      <c r="V374" s="133"/>
      <c r="W374" s="135" t="n">
        <f aca="false">I374</f>
        <v>46102.1925624832</v>
      </c>
      <c r="X374" s="153" t="s">
        <v>473</v>
      </c>
      <c r="Y374" s="137" t="n">
        <f aca="false">IF(AND($X374=$X375, $X374&lt;&gt;""), $W375-$W374, 0)</f>
        <v>0.0039722221875</v>
      </c>
      <c r="Z374" s="141"/>
      <c r="AA374" s="0"/>
    </row>
    <row r="375" customFormat="false" ht="21.75" hidden="false" customHeight="true" outlineLevel="0" collapsed="false">
      <c r="A375" s="118" t="n">
        <v>371</v>
      </c>
      <c r="B375" s="144" t="s">
        <v>1034</v>
      </c>
      <c r="C375" s="145" t="s">
        <v>1153</v>
      </c>
      <c r="D375" s="146" t="s">
        <v>186</v>
      </c>
      <c r="E375" s="147" t="s">
        <v>1175</v>
      </c>
      <c r="F375" s="147"/>
      <c r="G375" s="148" t="n">
        <v>920</v>
      </c>
      <c r="H375" s="149" t="n">
        <f aca="true">INDIRECT("I" &amp; ROW())</f>
        <v>46102.1965347054</v>
      </c>
      <c r="I375" s="150" t="n">
        <f aca="true">INDIRECT("I" &amp; ROW()-1) + J375 * ((G374/1000) * $M$5)</f>
        <v>46102.1965347054</v>
      </c>
      <c r="J375" s="151" t="n">
        <v>6.5</v>
      </c>
      <c r="K375" s="152" t="n">
        <f aca="true">INDIRECT("H" &amp; ROW())</f>
        <v>46102.1965347054</v>
      </c>
      <c r="L375" s="128" t="s">
        <v>1176</v>
      </c>
      <c r="M375" s="133"/>
      <c r="N375" s="133"/>
      <c r="O375" s="133"/>
      <c r="P375" s="133"/>
      <c r="Q375" s="133"/>
      <c r="R375" s="133"/>
      <c r="S375" s="133"/>
      <c r="T375" s="133"/>
      <c r="U375" s="134"/>
      <c r="V375" s="133"/>
      <c r="W375" s="135" t="n">
        <f aca="false">I375</f>
        <v>46102.1965347054</v>
      </c>
      <c r="X375" s="153" t="s">
        <v>473</v>
      </c>
      <c r="Y375" s="137" t="n">
        <f aca="false">IF(AND($X375=$X376, $X375&lt;&gt;""), $W376-$W375, 0)</f>
        <v>0.00415277775462963</v>
      </c>
      <c r="Z375" s="141"/>
      <c r="AA375" s="0"/>
    </row>
    <row r="376" customFormat="false" ht="21.75" hidden="false" customHeight="true" outlineLevel="0" collapsed="false">
      <c r="A376" s="118" t="n">
        <v>372</v>
      </c>
      <c r="B376" s="144" t="s">
        <v>1034</v>
      </c>
      <c r="C376" s="145" t="s">
        <v>1177</v>
      </c>
      <c r="D376" s="146" t="s">
        <v>186</v>
      </c>
      <c r="E376" s="147" t="s">
        <v>1178</v>
      </c>
      <c r="F376" s="147"/>
      <c r="G376" s="148" t="n">
        <v>1000</v>
      </c>
      <c r="H376" s="149" t="n">
        <f aca="true">INDIRECT("I" &amp; ROW())</f>
        <v>46102.2006874831</v>
      </c>
      <c r="I376" s="150" t="n">
        <f aca="true">INDIRECT("I" &amp; ROW()-1) + J376 * ((G375/1000) * $M$5)</f>
        <v>46102.2006874831</v>
      </c>
      <c r="J376" s="151" t="n">
        <v>6.5</v>
      </c>
      <c r="K376" s="152" t="n">
        <f aca="true">INDIRECT("H" &amp; ROW())</f>
        <v>46102.2006874831</v>
      </c>
      <c r="L376" s="128" t="s">
        <v>1179</v>
      </c>
      <c r="M376" s="133"/>
      <c r="N376" s="133"/>
      <c r="O376" s="133"/>
      <c r="P376" s="133"/>
      <c r="Q376" s="133"/>
      <c r="R376" s="133"/>
      <c r="S376" s="133"/>
      <c r="T376" s="133"/>
      <c r="U376" s="134"/>
      <c r="V376" s="133"/>
      <c r="W376" s="135" t="n">
        <f aca="false">I376</f>
        <v>46102.2006874831</v>
      </c>
      <c r="X376" s="153" t="s">
        <v>473</v>
      </c>
      <c r="Y376" s="137" t="n">
        <f aca="false">IF(AND($X376=$X377, $X376&lt;&gt;""), $W377-$W376, 0)</f>
        <v>0.00451388885416667</v>
      </c>
      <c r="Z376" s="141"/>
      <c r="AA376" s="0"/>
    </row>
    <row r="377" customFormat="false" ht="21.75" hidden="false" customHeight="true" outlineLevel="0" collapsed="false">
      <c r="A377" s="118" t="n">
        <v>373</v>
      </c>
      <c r="B377" s="144" t="s">
        <v>1034</v>
      </c>
      <c r="C377" s="145" t="s">
        <v>1177</v>
      </c>
      <c r="D377" s="146" t="s">
        <v>186</v>
      </c>
      <c r="E377" s="147" t="s">
        <v>1180</v>
      </c>
      <c r="F377" s="147"/>
      <c r="G377" s="148" t="n">
        <v>1000</v>
      </c>
      <c r="H377" s="149" t="n">
        <f aca="true">INDIRECT("I" &amp; ROW())</f>
        <v>46102.205201372</v>
      </c>
      <c r="I377" s="150" t="n">
        <f aca="true">INDIRECT("I" &amp; ROW()-1) + J377 * ((G376/1000) * $M$5)</f>
        <v>46102.205201372</v>
      </c>
      <c r="J377" s="151" t="n">
        <v>6.5</v>
      </c>
      <c r="K377" s="152" t="n">
        <f aca="true">INDIRECT("H" &amp; ROW())</f>
        <v>46102.205201372</v>
      </c>
      <c r="L377" s="128" t="s">
        <v>1181</v>
      </c>
      <c r="M377" s="133"/>
      <c r="N377" s="133"/>
      <c r="O377" s="133"/>
      <c r="P377" s="133"/>
      <c r="Q377" s="133"/>
      <c r="R377" s="133"/>
      <c r="S377" s="133"/>
      <c r="T377" s="133"/>
      <c r="U377" s="134"/>
      <c r="V377" s="133"/>
      <c r="W377" s="135" t="n">
        <f aca="false">I377</f>
        <v>46102.205201372</v>
      </c>
      <c r="X377" s="153" t="s">
        <v>473</v>
      </c>
      <c r="Y377" s="137" t="n">
        <f aca="false">IF(AND($X377=$X378, $X377&lt;&gt;""), $W378-$W377, 0)</f>
        <v>0.00451388885416667</v>
      </c>
      <c r="Z377" s="141"/>
      <c r="AA377" s="0"/>
    </row>
    <row r="378" customFormat="false" ht="21.75" hidden="false" customHeight="true" outlineLevel="0" collapsed="false">
      <c r="A378" s="118" t="n">
        <v>374</v>
      </c>
      <c r="B378" s="144" t="s">
        <v>1034</v>
      </c>
      <c r="C378" s="145" t="s">
        <v>1182</v>
      </c>
      <c r="D378" s="146" t="s">
        <v>186</v>
      </c>
      <c r="E378" s="147" t="s">
        <v>1183</v>
      </c>
      <c r="F378" s="147"/>
      <c r="G378" s="148" t="n">
        <v>1000</v>
      </c>
      <c r="H378" s="149" t="n">
        <f aca="true">INDIRECT("I" &amp; ROW())</f>
        <v>46102.2097152609</v>
      </c>
      <c r="I378" s="150" t="n">
        <f aca="true">INDIRECT("I" &amp; ROW()-1) + J378 * ((G377/1000) * $M$5)</f>
        <v>46102.2097152609</v>
      </c>
      <c r="J378" s="151" t="n">
        <v>6.5</v>
      </c>
      <c r="K378" s="152" t="n">
        <f aca="true">INDIRECT("H" &amp; ROW())</f>
        <v>46102.2097152609</v>
      </c>
      <c r="L378" s="128" t="s">
        <v>1184</v>
      </c>
      <c r="M378" s="133"/>
      <c r="N378" s="133"/>
      <c r="O378" s="133"/>
      <c r="P378" s="133"/>
      <c r="Q378" s="133"/>
      <c r="R378" s="133"/>
      <c r="S378" s="133"/>
      <c r="T378" s="133"/>
      <c r="U378" s="134"/>
      <c r="V378" s="133"/>
      <c r="W378" s="135" t="n">
        <f aca="false">I378</f>
        <v>46102.2097152609</v>
      </c>
      <c r="X378" s="153" t="s">
        <v>473</v>
      </c>
      <c r="Y378" s="137" t="n">
        <f aca="false">IF(AND($X378=$X379, $X378&lt;&gt;""), $W379-$W378, 0)</f>
        <v>0.00451388885416667</v>
      </c>
      <c r="Z378" s="141"/>
      <c r="AA378" s="0"/>
    </row>
    <row r="379" customFormat="false" ht="21.75" hidden="false" customHeight="true" outlineLevel="0" collapsed="false">
      <c r="A379" s="118" t="n">
        <v>375</v>
      </c>
      <c r="B379" s="144" t="s">
        <v>1034</v>
      </c>
      <c r="C379" s="145" t="s">
        <v>1182</v>
      </c>
      <c r="D379" s="146" t="s">
        <v>186</v>
      </c>
      <c r="E379" s="147" t="s">
        <v>1185</v>
      </c>
      <c r="F379" s="147"/>
      <c r="G379" s="148" t="n">
        <v>1000</v>
      </c>
      <c r="H379" s="149" t="n">
        <f aca="true">INDIRECT("I" &amp; ROW())</f>
        <v>46102.2142291497</v>
      </c>
      <c r="I379" s="150" t="n">
        <f aca="true">INDIRECT("I" &amp; ROW()-1) + J379 * ((G378/1000) * $M$5)</f>
        <v>46102.2142291497</v>
      </c>
      <c r="J379" s="151" t="n">
        <v>6.5</v>
      </c>
      <c r="K379" s="152" t="n">
        <f aca="true">INDIRECT("H" &amp; ROW())</f>
        <v>46102.2142291497</v>
      </c>
      <c r="L379" s="128" t="s">
        <v>1186</v>
      </c>
      <c r="M379" s="133"/>
      <c r="N379" s="133"/>
      <c r="O379" s="133"/>
      <c r="P379" s="133"/>
      <c r="Q379" s="133"/>
      <c r="R379" s="133"/>
      <c r="S379" s="133"/>
      <c r="T379" s="133"/>
      <c r="U379" s="134"/>
      <c r="V379" s="133"/>
      <c r="W379" s="135" t="n">
        <f aca="false">I379</f>
        <v>46102.2142291497</v>
      </c>
      <c r="X379" s="153" t="s">
        <v>473</v>
      </c>
      <c r="Y379" s="137" t="n">
        <f aca="false">IF(AND($X379=$X380, $X379&lt;&gt;""), $W380-$W379, 0)</f>
        <v>0.00451388885416667</v>
      </c>
      <c r="Z379" s="141"/>
      <c r="AA379" s="0"/>
    </row>
    <row r="380" customFormat="false" ht="21.75" hidden="false" customHeight="true" outlineLevel="0" collapsed="false">
      <c r="A380" s="118" t="n">
        <v>376</v>
      </c>
      <c r="B380" s="144" t="s">
        <v>1034</v>
      </c>
      <c r="C380" s="145" t="s">
        <v>1182</v>
      </c>
      <c r="D380" s="146" t="s">
        <v>186</v>
      </c>
      <c r="E380" s="147" t="s">
        <v>1187</v>
      </c>
      <c r="F380" s="147"/>
      <c r="G380" s="148" t="n">
        <v>1000</v>
      </c>
      <c r="H380" s="149" t="n">
        <f aca="true">INDIRECT("I" &amp; ROW())</f>
        <v>46102.2187430386</v>
      </c>
      <c r="I380" s="150" t="n">
        <f aca="true">INDIRECT("I" &amp; ROW()-1) + J380 * ((G379/1000) * $M$5)</f>
        <v>46102.2187430386</v>
      </c>
      <c r="J380" s="151" t="n">
        <v>6.5</v>
      </c>
      <c r="K380" s="152" t="n">
        <f aca="true">INDIRECT("H" &amp; ROW())</f>
        <v>46102.2187430386</v>
      </c>
      <c r="L380" s="128" t="s">
        <v>1188</v>
      </c>
      <c r="M380" s="133"/>
      <c r="N380" s="133"/>
      <c r="O380" s="133"/>
      <c r="P380" s="133"/>
      <c r="Q380" s="133"/>
      <c r="R380" s="133"/>
      <c r="S380" s="133"/>
      <c r="T380" s="133"/>
      <c r="U380" s="134"/>
      <c r="V380" s="133"/>
      <c r="W380" s="135" t="n">
        <f aca="false">I380</f>
        <v>46102.2187430386</v>
      </c>
      <c r="X380" s="153" t="s">
        <v>473</v>
      </c>
      <c r="Y380" s="137" t="n">
        <f aca="false">IF(AND($X380=$X381, $X380&lt;&gt;""), $W381-$W380, 0)</f>
        <v>0.00451388885416667</v>
      </c>
      <c r="Z380" s="141"/>
      <c r="AA380" s="0"/>
    </row>
    <row r="381" customFormat="false" ht="21.75" hidden="false" customHeight="true" outlineLevel="0" collapsed="false">
      <c r="A381" s="118" t="n">
        <v>377</v>
      </c>
      <c r="B381" s="144" t="s">
        <v>1034</v>
      </c>
      <c r="C381" s="145" t="s">
        <v>1182</v>
      </c>
      <c r="D381" s="146" t="s">
        <v>186</v>
      </c>
      <c r="E381" s="147" t="s">
        <v>1189</v>
      </c>
      <c r="F381" s="147"/>
      <c r="G381" s="148" t="n">
        <v>1000</v>
      </c>
      <c r="H381" s="149" t="n">
        <f aca="true">INDIRECT("I" &amp; ROW())</f>
        <v>46102.2232569274</v>
      </c>
      <c r="I381" s="150" t="n">
        <f aca="true">INDIRECT("I" &amp; ROW()-1) + J381 * ((G380/1000) * $M$5)</f>
        <v>46102.2232569274</v>
      </c>
      <c r="J381" s="151" t="n">
        <v>6.5</v>
      </c>
      <c r="K381" s="152" t="n">
        <f aca="true">INDIRECT("H" &amp; ROW())</f>
        <v>46102.2232569274</v>
      </c>
      <c r="L381" s="128" t="s">
        <v>1190</v>
      </c>
      <c r="M381" s="133"/>
      <c r="N381" s="133"/>
      <c r="O381" s="133"/>
      <c r="P381" s="133"/>
      <c r="Q381" s="133"/>
      <c r="R381" s="133"/>
      <c r="S381" s="133"/>
      <c r="T381" s="133"/>
      <c r="U381" s="134"/>
      <c r="V381" s="133"/>
      <c r="W381" s="135" t="n">
        <f aca="false">I381</f>
        <v>46102.2232569274</v>
      </c>
      <c r="X381" s="153" t="s">
        <v>473</v>
      </c>
      <c r="Y381" s="137" t="n">
        <f aca="false">IF(AND($X381=$X382, $X381&lt;&gt;""), $W382-$W381, 0)</f>
        <v>0.00451388885416667</v>
      </c>
      <c r="Z381" s="141"/>
      <c r="AA381" s="0"/>
    </row>
    <row r="382" customFormat="false" ht="21.75" hidden="false" customHeight="true" outlineLevel="0" collapsed="false">
      <c r="A382" s="118" t="n">
        <v>378</v>
      </c>
      <c r="B382" s="144" t="s">
        <v>1034</v>
      </c>
      <c r="C382" s="145" t="s">
        <v>1182</v>
      </c>
      <c r="D382" s="146" t="s">
        <v>186</v>
      </c>
      <c r="E382" s="147" t="s">
        <v>1191</v>
      </c>
      <c r="F382" s="147"/>
      <c r="G382" s="148" t="n">
        <v>1000</v>
      </c>
      <c r="H382" s="149" t="n">
        <f aca="true">INDIRECT("I" &amp; ROW())</f>
        <v>46102.2277708163</v>
      </c>
      <c r="I382" s="150" t="n">
        <f aca="true">INDIRECT("I" &amp; ROW()-1) + J382 * ((G381/1000) * $M$5)</f>
        <v>46102.2277708163</v>
      </c>
      <c r="J382" s="151" t="n">
        <v>6.5</v>
      </c>
      <c r="K382" s="152" t="n">
        <f aca="true">INDIRECT("H" &amp; ROW())</f>
        <v>46102.2277708163</v>
      </c>
      <c r="L382" s="128" t="s">
        <v>1192</v>
      </c>
      <c r="M382" s="133"/>
      <c r="N382" s="133"/>
      <c r="O382" s="133"/>
      <c r="P382" s="133"/>
      <c r="Q382" s="133"/>
      <c r="R382" s="133"/>
      <c r="S382" s="133"/>
      <c r="T382" s="133"/>
      <c r="U382" s="134"/>
      <c r="V382" s="133"/>
      <c r="W382" s="135" t="n">
        <f aca="false">I382</f>
        <v>46102.2277708163</v>
      </c>
      <c r="X382" s="153" t="s">
        <v>473</v>
      </c>
      <c r="Y382" s="137" t="n">
        <f aca="false">IF(AND($X382=$X383, $X382&lt;&gt;""), $W383-$W382, 0)</f>
        <v>0.00451388885416667</v>
      </c>
      <c r="Z382" s="141"/>
      <c r="AA382" s="0"/>
    </row>
    <row r="383" customFormat="false" ht="21.75" hidden="false" customHeight="true" outlineLevel="0" collapsed="false">
      <c r="A383" s="118" t="n">
        <v>379</v>
      </c>
      <c r="B383" s="144" t="s">
        <v>1034</v>
      </c>
      <c r="C383" s="145" t="s">
        <v>1182</v>
      </c>
      <c r="D383" s="146" t="s">
        <v>186</v>
      </c>
      <c r="E383" s="147" t="s">
        <v>1193</v>
      </c>
      <c r="F383" s="147"/>
      <c r="G383" s="148" t="n">
        <v>1000</v>
      </c>
      <c r="H383" s="149" t="n">
        <f aca="true">INDIRECT("I" &amp; ROW())</f>
        <v>46102.2322847051</v>
      </c>
      <c r="I383" s="150" t="n">
        <f aca="true">INDIRECT("I" &amp; ROW()-1) + J383 * ((G382/1000) * $M$5)</f>
        <v>46102.2322847051</v>
      </c>
      <c r="J383" s="151" t="n">
        <v>6.5</v>
      </c>
      <c r="K383" s="152" t="n">
        <f aca="true">INDIRECT("H" &amp; ROW())</f>
        <v>46102.2322847051</v>
      </c>
      <c r="L383" s="128" t="s">
        <v>1194</v>
      </c>
      <c r="M383" s="133"/>
      <c r="N383" s="133"/>
      <c r="O383" s="133"/>
      <c r="P383" s="133"/>
      <c r="Q383" s="133"/>
      <c r="R383" s="133"/>
      <c r="S383" s="133"/>
      <c r="T383" s="133"/>
      <c r="U383" s="134"/>
      <c r="V383" s="133"/>
      <c r="W383" s="135" t="n">
        <f aca="false">I383</f>
        <v>46102.2322847051</v>
      </c>
      <c r="X383" s="153" t="s">
        <v>473</v>
      </c>
      <c r="Y383" s="137" t="n">
        <f aca="false">IF(AND($X383=$X384, $X383&lt;&gt;""), $W384-$W383, 0)</f>
        <v>0.00451388885416667</v>
      </c>
      <c r="Z383" s="141"/>
      <c r="AA383" s="0"/>
    </row>
    <row r="384" customFormat="false" ht="21.75" hidden="false" customHeight="true" outlineLevel="0" collapsed="false">
      <c r="A384" s="118" t="n">
        <v>380</v>
      </c>
      <c r="B384" s="144" t="s">
        <v>1034</v>
      </c>
      <c r="C384" s="145" t="s">
        <v>1182</v>
      </c>
      <c r="D384" s="146" t="s">
        <v>186</v>
      </c>
      <c r="E384" s="147" t="s">
        <v>1195</v>
      </c>
      <c r="F384" s="147"/>
      <c r="G384" s="148" t="n">
        <v>1000</v>
      </c>
      <c r="H384" s="149" t="n">
        <f aca="true">INDIRECT("I" &amp; ROW())</f>
        <v>46102.236798594</v>
      </c>
      <c r="I384" s="150" t="n">
        <f aca="true">INDIRECT("I" &amp; ROW()-1) + J384 * ((G383/1000) * $M$5)</f>
        <v>46102.236798594</v>
      </c>
      <c r="J384" s="151" t="n">
        <v>6.5</v>
      </c>
      <c r="K384" s="152" t="n">
        <f aca="true">INDIRECT("H" &amp; ROW())</f>
        <v>46102.236798594</v>
      </c>
      <c r="L384" s="128" t="s">
        <v>1196</v>
      </c>
      <c r="M384" s="133"/>
      <c r="N384" s="133"/>
      <c r="O384" s="133"/>
      <c r="P384" s="133"/>
      <c r="Q384" s="133"/>
      <c r="R384" s="133"/>
      <c r="S384" s="133"/>
      <c r="T384" s="133"/>
      <c r="U384" s="134"/>
      <c r="V384" s="133"/>
      <c r="W384" s="135" t="n">
        <f aca="false">I384</f>
        <v>46102.236798594</v>
      </c>
      <c r="X384" s="153" t="s">
        <v>473</v>
      </c>
      <c r="Y384" s="137" t="n">
        <f aca="false">IF(AND($X384=$X385, $X384&lt;&gt;""), $W385-$W384, 0)</f>
        <v>0.00451388885416667</v>
      </c>
      <c r="Z384" s="141"/>
      <c r="AA384" s="0"/>
    </row>
    <row r="385" customFormat="false" ht="21.75" hidden="false" customHeight="true" outlineLevel="0" collapsed="false">
      <c r="A385" s="118" t="n">
        <v>381</v>
      </c>
      <c r="B385" s="144" t="s">
        <v>1034</v>
      </c>
      <c r="C385" s="145" t="s">
        <v>1182</v>
      </c>
      <c r="D385" s="146" t="s">
        <v>186</v>
      </c>
      <c r="E385" s="147" t="s">
        <v>1197</v>
      </c>
      <c r="F385" s="147"/>
      <c r="G385" s="148" t="n">
        <v>1000</v>
      </c>
      <c r="H385" s="149" t="n">
        <f aca="true">INDIRECT("I" &amp; ROW())</f>
        <v>46102.2413124828</v>
      </c>
      <c r="I385" s="150" t="n">
        <f aca="true">INDIRECT("I" &amp; ROW()-1) + J385 * ((G384/1000) * $M$5)</f>
        <v>46102.2413124828</v>
      </c>
      <c r="J385" s="151" t="n">
        <v>6.5</v>
      </c>
      <c r="K385" s="152" t="n">
        <f aca="true">INDIRECT("H" &amp; ROW())</f>
        <v>46102.2413124828</v>
      </c>
      <c r="L385" s="128" t="s">
        <v>1198</v>
      </c>
      <c r="M385" s="133"/>
      <c r="N385" s="133"/>
      <c r="O385" s="133"/>
      <c r="P385" s="133"/>
      <c r="Q385" s="133"/>
      <c r="R385" s="133"/>
      <c r="S385" s="133"/>
      <c r="T385" s="133"/>
      <c r="U385" s="134"/>
      <c r="V385" s="133"/>
      <c r="W385" s="135" t="n">
        <f aca="false">I385</f>
        <v>46102.2413124828</v>
      </c>
      <c r="X385" s="153" t="s">
        <v>473</v>
      </c>
      <c r="Y385" s="137" t="n">
        <f aca="false">IF(AND($X385=$X386, $X385&lt;&gt;""), $W386-$W385, 0)</f>
        <v>0.00451388885416667</v>
      </c>
      <c r="Z385" s="141"/>
      <c r="AA385" s="0"/>
    </row>
    <row r="386" customFormat="false" ht="21.75" hidden="false" customHeight="true" outlineLevel="0" collapsed="false">
      <c r="A386" s="118" t="n">
        <v>382</v>
      </c>
      <c r="B386" s="144" t="s">
        <v>1034</v>
      </c>
      <c r="C386" s="145" t="s">
        <v>1182</v>
      </c>
      <c r="D386" s="146" t="s">
        <v>186</v>
      </c>
      <c r="E386" s="147" t="s">
        <v>1199</v>
      </c>
      <c r="F386" s="147"/>
      <c r="G386" s="148" t="n">
        <v>1000</v>
      </c>
      <c r="H386" s="149" t="n">
        <f aca="true">INDIRECT("I" &amp; ROW())</f>
        <v>46102.2458263717</v>
      </c>
      <c r="I386" s="150" t="n">
        <f aca="true">INDIRECT("I" &amp; ROW()-1) + J386 * ((G385/1000) * $M$5)</f>
        <v>46102.2458263717</v>
      </c>
      <c r="J386" s="151" t="n">
        <v>6.5</v>
      </c>
      <c r="K386" s="152" t="n">
        <f aca="true">INDIRECT("H" &amp; ROW())</f>
        <v>46102.2458263717</v>
      </c>
      <c r="L386" s="128" t="s">
        <v>1200</v>
      </c>
      <c r="M386" s="133"/>
      <c r="N386" s="133"/>
      <c r="O386" s="133"/>
      <c r="P386" s="133"/>
      <c r="Q386" s="133"/>
      <c r="R386" s="133"/>
      <c r="S386" s="133"/>
      <c r="T386" s="133"/>
      <c r="U386" s="134"/>
      <c r="V386" s="133"/>
      <c r="W386" s="135" t="n">
        <f aca="false">I386</f>
        <v>46102.2458263717</v>
      </c>
      <c r="X386" s="153" t="s">
        <v>473</v>
      </c>
      <c r="Y386" s="137" t="n">
        <f aca="false">IF(AND($X386=$X387, $X386&lt;&gt;""), $W387-$W386, 0)</f>
        <v>0.00451388885416667</v>
      </c>
      <c r="Z386" s="141"/>
      <c r="AA386" s="0"/>
    </row>
    <row r="387" customFormat="false" ht="21.75" hidden="false" customHeight="true" outlineLevel="0" collapsed="false">
      <c r="A387" s="118" t="n">
        <v>383</v>
      </c>
      <c r="B387" s="144" t="s">
        <v>1034</v>
      </c>
      <c r="C387" s="145" t="s">
        <v>1182</v>
      </c>
      <c r="D387" s="146" t="s">
        <v>186</v>
      </c>
      <c r="E387" s="147" t="s">
        <v>1201</v>
      </c>
      <c r="F387" s="147"/>
      <c r="G387" s="148" t="n">
        <v>1000</v>
      </c>
      <c r="H387" s="149" t="n">
        <f aca="true">INDIRECT("I" &amp; ROW())</f>
        <v>46102.2503402605</v>
      </c>
      <c r="I387" s="150" t="n">
        <f aca="true">INDIRECT("I" &amp; ROW()-1) + J387 * ((G386/1000) * $M$5)</f>
        <v>46102.2503402605</v>
      </c>
      <c r="J387" s="151" t="n">
        <v>6.5</v>
      </c>
      <c r="K387" s="152" t="n">
        <f aca="true">INDIRECT("H" &amp; ROW())</f>
        <v>46102.2503402605</v>
      </c>
      <c r="L387" s="128" t="s">
        <v>1202</v>
      </c>
      <c r="M387" s="133"/>
      <c r="N387" s="133"/>
      <c r="O387" s="133"/>
      <c r="P387" s="133"/>
      <c r="Q387" s="133"/>
      <c r="R387" s="133"/>
      <c r="S387" s="133"/>
      <c r="T387" s="133"/>
      <c r="U387" s="134"/>
      <c r="V387" s="133"/>
      <c r="W387" s="135" t="n">
        <f aca="false">I387</f>
        <v>46102.2503402605</v>
      </c>
      <c r="X387" s="153" t="s">
        <v>473</v>
      </c>
      <c r="Y387" s="137" t="n">
        <f aca="false">IF(AND($X387=$X388, $X387&lt;&gt;""), $W388-$W387, 0)</f>
        <v>0.00451388885416667</v>
      </c>
      <c r="Z387" s="141"/>
      <c r="AA387" s="0"/>
    </row>
    <row r="388" customFormat="false" ht="21.75" hidden="false" customHeight="true" outlineLevel="0" collapsed="false">
      <c r="A388" s="118" t="n">
        <v>384</v>
      </c>
      <c r="B388" s="144" t="s">
        <v>1034</v>
      </c>
      <c r="C388" s="145" t="s">
        <v>1182</v>
      </c>
      <c r="D388" s="146" t="s">
        <v>186</v>
      </c>
      <c r="E388" s="147" t="s">
        <v>1203</v>
      </c>
      <c r="F388" s="147"/>
      <c r="G388" s="148" t="n">
        <v>1000</v>
      </c>
      <c r="H388" s="149" t="n">
        <f aca="true">INDIRECT("I" &amp; ROW())</f>
        <v>46102.2548541494</v>
      </c>
      <c r="I388" s="150" t="n">
        <f aca="true">INDIRECT("I" &amp; ROW()-1) + J388 * ((G387/1000) * $M$5)</f>
        <v>46102.2548541494</v>
      </c>
      <c r="J388" s="151" t="n">
        <v>6.5</v>
      </c>
      <c r="K388" s="152" t="n">
        <f aca="true">INDIRECT("H" &amp; ROW())</f>
        <v>46102.2548541494</v>
      </c>
      <c r="L388" s="128" t="s">
        <v>1204</v>
      </c>
      <c r="M388" s="133"/>
      <c r="N388" s="133"/>
      <c r="O388" s="133"/>
      <c r="P388" s="133"/>
      <c r="Q388" s="133"/>
      <c r="R388" s="133"/>
      <c r="S388" s="133"/>
      <c r="T388" s="133"/>
      <c r="U388" s="134"/>
      <c r="V388" s="133"/>
      <c r="W388" s="135" t="n">
        <f aca="false">I388</f>
        <v>46102.2548541494</v>
      </c>
      <c r="X388" s="153" t="s">
        <v>473</v>
      </c>
      <c r="Y388" s="137" t="n">
        <f aca="false">IF(AND($X388=$X389, $X388&lt;&gt;""), $W389-$W388, 0)</f>
        <v>0.00451388885416667</v>
      </c>
      <c r="Z388" s="141"/>
      <c r="AA388" s="0"/>
    </row>
    <row r="389" customFormat="false" ht="21.75" hidden="false" customHeight="true" outlineLevel="0" collapsed="false">
      <c r="A389" s="118" t="n">
        <v>385</v>
      </c>
      <c r="B389" s="144" t="s">
        <v>1034</v>
      </c>
      <c r="C389" s="145" t="s">
        <v>1182</v>
      </c>
      <c r="D389" s="146" t="s">
        <v>186</v>
      </c>
      <c r="E389" s="147" t="s">
        <v>1205</v>
      </c>
      <c r="F389" s="147"/>
      <c r="G389" s="148" t="n">
        <v>1000</v>
      </c>
      <c r="H389" s="149" t="n">
        <f aca="true">INDIRECT("I" &amp; ROW())</f>
        <v>46102.2593680382</v>
      </c>
      <c r="I389" s="150" t="n">
        <f aca="true">INDIRECT("I" &amp; ROW()-1) + J389 * ((G388/1000) * $M$5)</f>
        <v>46102.2593680382</v>
      </c>
      <c r="J389" s="151" t="n">
        <v>6.5</v>
      </c>
      <c r="K389" s="152" t="n">
        <f aca="true">INDIRECT("H" &amp; ROW())</f>
        <v>46102.2593680382</v>
      </c>
      <c r="L389" s="128" t="s">
        <v>1206</v>
      </c>
      <c r="M389" s="133"/>
      <c r="N389" s="133"/>
      <c r="O389" s="133"/>
      <c r="P389" s="133"/>
      <c r="Q389" s="133"/>
      <c r="R389" s="133"/>
      <c r="S389" s="133"/>
      <c r="T389" s="133"/>
      <c r="U389" s="134"/>
      <c r="V389" s="133"/>
      <c r="W389" s="135" t="n">
        <f aca="false">I389</f>
        <v>46102.2593680382</v>
      </c>
      <c r="X389" s="153" t="s">
        <v>473</v>
      </c>
      <c r="Y389" s="137" t="n">
        <f aca="false">IF(AND($X389=$X390, $X389&lt;&gt;""), $W390-$W389, 0)</f>
        <v>0.00451388885416667</v>
      </c>
      <c r="Z389" s="141"/>
      <c r="AA389" s="0"/>
    </row>
    <row r="390" customFormat="false" ht="21.75" hidden="false" customHeight="true" outlineLevel="0" collapsed="false">
      <c r="A390" s="118" t="n">
        <v>386</v>
      </c>
      <c r="B390" s="144" t="s">
        <v>1034</v>
      </c>
      <c r="C390" s="145" t="s">
        <v>1182</v>
      </c>
      <c r="D390" s="146" t="s">
        <v>186</v>
      </c>
      <c r="E390" s="147" t="s">
        <v>1207</v>
      </c>
      <c r="F390" s="147"/>
      <c r="G390" s="148" t="n">
        <v>1000</v>
      </c>
      <c r="H390" s="149" t="n">
        <f aca="true">INDIRECT("I" &amp; ROW())</f>
        <v>46102.2638819271</v>
      </c>
      <c r="I390" s="150" t="n">
        <f aca="true">INDIRECT("I" &amp; ROW()-1) + J390 * ((G389/1000) * $M$5)</f>
        <v>46102.2638819271</v>
      </c>
      <c r="J390" s="151" t="n">
        <v>6.5</v>
      </c>
      <c r="K390" s="152" t="n">
        <f aca="true">INDIRECT("H" &amp; ROW())</f>
        <v>46102.2638819271</v>
      </c>
      <c r="L390" s="128" t="s">
        <v>1208</v>
      </c>
      <c r="M390" s="133"/>
      <c r="N390" s="133"/>
      <c r="O390" s="133"/>
      <c r="P390" s="133"/>
      <c r="Q390" s="133"/>
      <c r="R390" s="133"/>
      <c r="S390" s="133"/>
      <c r="T390" s="133"/>
      <c r="U390" s="134"/>
      <c r="V390" s="133"/>
      <c r="W390" s="135" t="n">
        <f aca="false">I390</f>
        <v>46102.2638819271</v>
      </c>
      <c r="X390" s="153" t="s">
        <v>473</v>
      </c>
      <c r="Y390" s="137" t="n">
        <f aca="false">IF(AND($X390=$X391, $X390&lt;&gt;""), $W391-$W390, 0)</f>
        <v>0.00451388885416667</v>
      </c>
      <c r="Z390" s="141"/>
      <c r="AA390" s="0"/>
    </row>
    <row r="391" customFormat="false" ht="21.75" hidden="false" customHeight="true" outlineLevel="0" collapsed="false">
      <c r="A391" s="118" t="n">
        <v>387</v>
      </c>
      <c r="B391" s="144" t="s">
        <v>1034</v>
      </c>
      <c r="C391" s="145" t="s">
        <v>1182</v>
      </c>
      <c r="D391" s="146" t="s">
        <v>186</v>
      </c>
      <c r="E391" s="147" t="s">
        <v>1209</v>
      </c>
      <c r="F391" s="147"/>
      <c r="G391" s="148" t="n">
        <v>840</v>
      </c>
      <c r="H391" s="149" t="n">
        <f aca="true">INDIRECT("I" &amp; ROW())</f>
        <v>46102.2683958159</v>
      </c>
      <c r="I391" s="150" t="n">
        <f aca="true">INDIRECT("I" &amp; ROW()-1) + J391 * ((G390/1000) * $M$5)</f>
        <v>46102.2683958159</v>
      </c>
      <c r="J391" s="151" t="n">
        <v>6.5</v>
      </c>
      <c r="K391" s="152" t="n">
        <f aca="true">INDIRECT("H" &amp; ROW())</f>
        <v>46102.2683958159</v>
      </c>
      <c r="L391" s="128" t="s">
        <v>1210</v>
      </c>
      <c r="M391" s="133"/>
      <c r="N391" s="133"/>
      <c r="O391" s="133"/>
      <c r="P391" s="133"/>
      <c r="Q391" s="133"/>
      <c r="R391" s="133"/>
      <c r="S391" s="133"/>
      <c r="T391" s="133"/>
      <c r="U391" s="134"/>
      <c r="V391" s="133"/>
      <c r="W391" s="135" t="n">
        <f aca="false">I391</f>
        <v>46102.2683958159</v>
      </c>
      <c r="X391" s="153" t="s">
        <v>473</v>
      </c>
      <c r="Y391" s="137" t="n">
        <f aca="false">IF(AND($X391=$X392, $X391&lt;&gt;""), $W392-$W391, 0)</f>
        <v>0.00379166664351852</v>
      </c>
      <c r="Z391" s="141"/>
      <c r="AA391" s="0"/>
    </row>
    <row r="392" customFormat="false" ht="21.75" hidden="false" customHeight="true" outlineLevel="0" collapsed="false">
      <c r="A392" s="118" t="n">
        <v>388</v>
      </c>
      <c r="B392" s="144" t="s">
        <v>1034</v>
      </c>
      <c r="C392" s="145" t="s">
        <v>1182</v>
      </c>
      <c r="D392" s="146" t="s">
        <v>186</v>
      </c>
      <c r="E392" s="147" t="s">
        <v>1211</v>
      </c>
      <c r="F392" s="147"/>
      <c r="G392" s="148" t="n">
        <v>760</v>
      </c>
      <c r="H392" s="149" t="n">
        <f aca="true">INDIRECT("I" &amp; ROW())</f>
        <v>46102.2721874826</v>
      </c>
      <c r="I392" s="150" t="n">
        <f aca="true">INDIRECT("I" &amp; ROW()-1) + J392 * ((G391/1000) * $M$5)</f>
        <v>46102.2721874826</v>
      </c>
      <c r="J392" s="151" t="n">
        <v>6.5</v>
      </c>
      <c r="K392" s="152" t="n">
        <f aca="true">INDIRECT("H" &amp; ROW())</f>
        <v>46102.2721874826</v>
      </c>
      <c r="L392" s="128" t="s">
        <v>1212</v>
      </c>
      <c r="M392" s="133"/>
      <c r="N392" s="133"/>
      <c r="O392" s="133"/>
      <c r="P392" s="133"/>
      <c r="Q392" s="133"/>
      <c r="R392" s="133"/>
      <c r="S392" s="133"/>
      <c r="T392" s="133"/>
      <c r="U392" s="134"/>
      <c r="V392" s="133"/>
      <c r="W392" s="135" t="n">
        <f aca="false">I392</f>
        <v>46102.2721874826</v>
      </c>
      <c r="X392" s="153" t="s">
        <v>473</v>
      </c>
      <c r="Y392" s="137" t="n">
        <f aca="false">IF(AND($X392=$X393, $X392&lt;&gt;""), $W393-$W392, 0)</f>
        <v>0.00343055553240741</v>
      </c>
      <c r="Z392" s="141"/>
      <c r="AA392" s="0"/>
    </row>
    <row r="393" customFormat="false" ht="21.75" hidden="false" customHeight="true" outlineLevel="0" collapsed="false">
      <c r="A393" s="118" t="n">
        <v>389</v>
      </c>
      <c r="B393" s="144" t="s">
        <v>1213</v>
      </c>
      <c r="C393" s="145" t="s">
        <v>1182</v>
      </c>
      <c r="D393" s="146" t="s">
        <v>186</v>
      </c>
      <c r="E393" s="147" t="s">
        <v>1214</v>
      </c>
      <c r="F393" s="147" t="s">
        <v>1215</v>
      </c>
      <c r="G393" s="148" t="n">
        <v>1000</v>
      </c>
      <c r="H393" s="149" t="n">
        <f aca="true">INDIRECT("I" &amp; ROW())</f>
        <v>46102.2756180381</v>
      </c>
      <c r="I393" s="150" t="n">
        <f aca="true">INDIRECT("I" &amp; ROW()-1) + J393 * ((G392/1000) * $M$5)</f>
        <v>46102.2756180381</v>
      </c>
      <c r="J393" s="151" t="n">
        <v>6.5</v>
      </c>
      <c r="K393" s="152" t="n">
        <f aca="true">INDIRECT("H" &amp; ROW())</f>
        <v>46102.2756180381</v>
      </c>
      <c r="L393" s="128" t="s">
        <v>1216</v>
      </c>
      <c r="M393" s="133"/>
      <c r="N393" s="133"/>
      <c r="O393" s="133"/>
      <c r="P393" s="133"/>
      <c r="Q393" s="133"/>
      <c r="R393" s="133"/>
      <c r="S393" s="133"/>
      <c r="T393" s="133"/>
      <c r="U393" s="134"/>
      <c r="V393" s="133"/>
      <c r="W393" s="135" t="n">
        <f aca="false">I393</f>
        <v>46102.2756180381</v>
      </c>
      <c r="X393" s="153" t="s">
        <v>473</v>
      </c>
      <c r="Y393" s="137" t="n">
        <f aca="false">IF(AND($X393=$X394, $X393&lt;&gt;""), $W394-$W393, 0)</f>
        <v>0.00451388885416667</v>
      </c>
      <c r="Z393" s="141"/>
      <c r="AA393" s="0"/>
    </row>
    <row r="394" customFormat="false" ht="21.75" hidden="false" customHeight="true" outlineLevel="0" collapsed="false">
      <c r="A394" s="118" t="n">
        <v>390</v>
      </c>
      <c r="B394" s="144" t="s">
        <v>1213</v>
      </c>
      <c r="C394" s="145" t="s">
        <v>1182</v>
      </c>
      <c r="D394" s="146" t="s">
        <v>186</v>
      </c>
      <c r="E394" s="147" t="s">
        <v>1217</v>
      </c>
      <c r="F394" s="147" t="s">
        <v>1218</v>
      </c>
      <c r="G394" s="148" t="n">
        <v>1000</v>
      </c>
      <c r="H394" s="149" t="n">
        <f aca="true">INDIRECT("I" &amp; ROW())</f>
        <v>46102.280131927</v>
      </c>
      <c r="I394" s="150" t="n">
        <f aca="true">INDIRECT("I" &amp; ROW()-1) + J394 * ((G393/1000) * $M$5)</f>
        <v>46102.280131927</v>
      </c>
      <c r="J394" s="151" t="n">
        <v>6.5</v>
      </c>
      <c r="K394" s="152" t="n">
        <f aca="true">INDIRECT("H" &amp; ROW())</f>
        <v>46102.280131927</v>
      </c>
      <c r="L394" s="128" t="s">
        <v>1219</v>
      </c>
      <c r="M394" s="133"/>
      <c r="N394" s="133"/>
      <c r="O394" s="133"/>
      <c r="P394" s="133"/>
      <c r="Q394" s="133"/>
      <c r="R394" s="133"/>
      <c r="S394" s="133"/>
      <c r="T394" s="133"/>
      <c r="U394" s="134"/>
      <c r="V394" s="133"/>
      <c r="W394" s="135" t="n">
        <f aca="false">I394</f>
        <v>46102.280131927</v>
      </c>
      <c r="X394" s="153" t="s">
        <v>473</v>
      </c>
      <c r="Y394" s="137" t="n">
        <f aca="false">IF(AND($X394=$X395, $X394&lt;&gt;""), $W395-$W394, 0)</f>
        <v>0.00451388885416667</v>
      </c>
      <c r="Z394" s="141"/>
      <c r="AA394" s="0"/>
    </row>
    <row r="395" customFormat="false" ht="21.75" hidden="false" customHeight="true" outlineLevel="0" collapsed="false">
      <c r="A395" s="118" t="n">
        <v>391</v>
      </c>
      <c r="B395" s="144" t="s">
        <v>1213</v>
      </c>
      <c r="C395" s="145" t="s">
        <v>1220</v>
      </c>
      <c r="D395" s="146" t="s">
        <v>186</v>
      </c>
      <c r="E395" s="147" t="s">
        <v>1217</v>
      </c>
      <c r="F395" s="147" t="s">
        <v>1221</v>
      </c>
      <c r="G395" s="148" t="n">
        <v>1000</v>
      </c>
      <c r="H395" s="149" t="n">
        <f aca="true">INDIRECT("I" &amp; ROW())</f>
        <v>46102.2846458158</v>
      </c>
      <c r="I395" s="150" t="n">
        <f aca="true">INDIRECT("I" &amp; ROW()-1) + J395 * ((G394/1000) * $M$5)</f>
        <v>46102.2846458158</v>
      </c>
      <c r="J395" s="151" t="n">
        <v>6.5</v>
      </c>
      <c r="K395" s="152" t="n">
        <f aca="true">INDIRECT("H" &amp; ROW())</f>
        <v>46102.2846458158</v>
      </c>
      <c r="L395" s="128" t="s">
        <v>1222</v>
      </c>
      <c r="M395" s="133"/>
      <c r="N395" s="133"/>
      <c r="O395" s="133"/>
      <c r="P395" s="133"/>
      <c r="Q395" s="133"/>
      <c r="R395" s="133"/>
      <c r="S395" s="133"/>
      <c r="T395" s="133"/>
      <c r="U395" s="134"/>
      <c r="V395" s="133"/>
      <c r="W395" s="135" t="n">
        <f aca="false">I395</f>
        <v>46102.2846458158</v>
      </c>
      <c r="X395" s="153" t="s">
        <v>473</v>
      </c>
      <c r="Y395" s="137" t="n">
        <f aca="false">IF(AND($X395=$X396, $X395&lt;&gt;""), $W396-$W395, 0)</f>
        <v>0.00451388885416667</v>
      </c>
      <c r="Z395" s="141"/>
      <c r="AA395" s="0"/>
    </row>
    <row r="396" customFormat="false" ht="21.75" hidden="false" customHeight="true" outlineLevel="0" collapsed="false">
      <c r="A396" s="118" t="n">
        <v>392</v>
      </c>
      <c r="B396" s="144" t="s">
        <v>1213</v>
      </c>
      <c r="C396" s="145" t="s">
        <v>1220</v>
      </c>
      <c r="D396" s="146" t="s">
        <v>186</v>
      </c>
      <c r="E396" s="147" t="s">
        <v>1223</v>
      </c>
      <c r="F396" s="147" t="s">
        <v>1224</v>
      </c>
      <c r="G396" s="148" t="n">
        <v>1000</v>
      </c>
      <c r="H396" s="149" t="n">
        <f aca="true">INDIRECT("I" &amp; ROW())</f>
        <v>46102.2891597047</v>
      </c>
      <c r="I396" s="150" t="n">
        <f aca="true">INDIRECT("I" &amp; ROW()-1) + J396 * ((G395/1000) * $M$5)</f>
        <v>46102.2891597047</v>
      </c>
      <c r="J396" s="151" t="n">
        <v>6.5</v>
      </c>
      <c r="K396" s="152" t="n">
        <f aca="true">INDIRECT("H" &amp; ROW())</f>
        <v>46102.2891597047</v>
      </c>
      <c r="L396" s="128" t="s">
        <v>1225</v>
      </c>
      <c r="M396" s="133"/>
      <c r="N396" s="133"/>
      <c r="O396" s="133"/>
      <c r="P396" s="133"/>
      <c r="Q396" s="133"/>
      <c r="R396" s="133"/>
      <c r="S396" s="133"/>
      <c r="T396" s="133"/>
      <c r="U396" s="134"/>
      <c r="V396" s="133"/>
      <c r="W396" s="135" t="n">
        <f aca="false">I396</f>
        <v>46102.2891597047</v>
      </c>
      <c r="X396" s="153" t="s">
        <v>473</v>
      </c>
      <c r="Y396" s="137" t="n">
        <f aca="false">IF(AND($X396=$X397, $X396&lt;&gt;""), $W397-$W396, 0)</f>
        <v>0.00451388885416667</v>
      </c>
      <c r="Z396" s="141"/>
      <c r="AA396" s="0"/>
    </row>
    <row r="397" customFormat="false" ht="21.75" hidden="false" customHeight="true" outlineLevel="0" collapsed="false">
      <c r="A397" s="118" t="n">
        <v>393</v>
      </c>
      <c r="B397" s="144" t="s">
        <v>1213</v>
      </c>
      <c r="C397" s="145" t="s">
        <v>1220</v>
      </c>
      <c r="D397" s="146" t="s">
        <v>186</v>
      </c>
      <c r="E397" s="147" t="s">
        <v>1217</v>
      </c>
      <c r="F397" s="147" t="s">
        <v>1226</v>
      </c>
      <c r="G397" s="148" t="n">
        <v>1000</v>
      </c>
      <c r="H397" s="149" t="n">
        <f aca="true">INDIRECT("I" &amp; ROW())</f>
        <v>46102.2936735935</v>
      </c>
      <c r="I397" s="150" t="n">
        <f aca="true">INDIRECT("I" &amp; ROW()-1) + J397 * ((G396/1000) * $M$5)</f>
        <v>46102.2936735935</v>
      </c>
      <c r="J397" s="151" t="n">
        <v>6.5</v>
      </c>
      <c r="K397" s="152" t="n">
        <f aca="true">INDIRECT("H" &amp; ROW())</f>
        <v>46102.2936735935</v>
      </c>
      <c r="L397" s="128" t="s">
        <v>1227</v>
      </c>
      <c r="M397" s="133"/>
      <c r="N397" s="133"/>
      <c r="O397" s="133"/>
      <c r="P397" s="133"/>
      <c r="Q397" s="133"/>
      <c r="R397" s="133"/>
      <c r="S397" s="133"/>
      <c r="T397" s="133"/>
      <c r="U397" s="134"/>
      <c r="V397" s="133"/>
      <c r="W397" s="135" t="n">
        <f aca="false">I397</f>
        <v>46102.2936735935</v>
      </c>
      <c r="X397" s="153" t="s">
        <v>473</v>
      </c>
      <c r="Y397" s="137" t="n">
        <f aca="false">IF(AND($X397=$X398, $X397&lt;&gt;""), $W398-$W397, 0)</f>
        <v>0.00451388885416667</v>
      </c>
      <c r="Z397" s="141"/>
      <c r="AA397" s="0"/>
    </row>
    <row r="398" customFormat="false" ht="21.75" hidden="false" customHeight="true" outlineLevel="0" collapsed="false">
      <c r="A398" s="118" t="n">
        <v>394</v>
      </c>
      <c r="B398" s="144" t="s">
        <v>1213</v>
      </c>
      <c r="C398" s="145" t="s">
        <v>1220</v>
      </c>
      <c r="D398" s="146" t="s">
        <v>186</v>
      </c>
      <c r="E398" s="147" t="s">
        <v>1228</v>
      </c>
      <c r="F398" s="147" t="s">
        <v>1229</v>
      </c>
      <c r="G398" s="148" t="n">
        <v>900</v>
      </c>
      <c r="H398" s="149" t="n">
        <f aca="true">INDIRECT("I" &amp; ROW())</f>
        <v>46102.2981874824</v>
      </c>
      <c r="I398" s="150" t="n">
        <f aca="true">INDIRECT("I" &amp; ROW()-1) + J398 * ((G397/1000) * $M$5)</f>
        <v>46102.2981874824</v>
      </c>
      <c r="J398" s="151" t="n">
        <v>6.5</v>
      </c>
      <c r="K398" s="152" t="n">
        <f aca="true">INDIRECT("H" &amp; ROW())</f>
        <v>46102.2981874824</v>
      </c>
      <c r="L398" s="128" t="s">
        <v>1230</v>
      </c>
      <c r="M398" s="133"/>
      <c r="N398" s="133"/>
      <c r="O398" s="133"/>
      <c r="P398" s="133"/>
      <c r="Q398" s="133"/>
      <c r="R398" s="133"/>
      <c r="S398" s="133"/>
      <c r="T398" s="133"/>
      <c r="U398" s="134"/>
      <c r="V398" s="133"/>
      <c r="W398" s="135" t="n">
        <f aca="false">I398</f>
        <v>46102.2981874824</v>
      </c>
      <c r="X398" s="153" t="s">
        <v>473</v>
      </c>
      <c r="Y398" s="137" t="n">
        <f aca="false">IF(AND($X398=$X399, $X398&lt;&gt;""), $W399-$W398, 0)</f>
        <v>0.00406249996527778</v>
      </c>
      <c r="Z398" s="141"/>
      <c r="AA398" s="0"/>
    </row>
    <row r="399" customFormat="false" ht="21.75" hidden="false" customHeight="true" outlineLevel="0" collapsed="false">
      <c r="A399" s="118" t="n">
        <v>395</v>
      </c>
      <c r="B399" s="144" t="s">
        <v>1213</v>
      </c>
      <c r="C399" s="145" t="s">
        <v>1231</v>
      </c>
      <c r="D399" s="146" t="s">
        <v>186</v>
      </c>
      <c r="E399" s="147" t="s">
        <v>1228</v>
      </c>
      <c r="F399" s="147" t="s">
        <v>1232</v>
      </c>
      <c r="G399" s="148" t="n">
        <v>900</v>
      </c>
      <c r="H399" s="149" t="n">
        <f aca="true">INDIRECT("I" &amp; ROW())</f>
        <v>46102.3022499823</v>
      </c>
      <c r="I399" s="150" t="n">
        <f aca="true">INDIRECT("I" &amp; ROW()-1) + J399 * ((G398/1000) * $M$5)</f>
        <v>46102.3022499823</v>
      </c>
      <c r="J399" s="151" t="n">
        <v>6.5</v>
      </c>
      <c r="K399" s="152" t="n">
        <f aca="true">INDIRECT("H" &amp; ROW())</f>
        <v>46102.3022499823</v>
      </c>
      <c r="L399" s="128" t="s">
        <v>1233</v>
      </c>
      <c r="M399" s="133"/>
      <c r="N399" s="133"/>
      <c r="O399" s="133"/>
      <c r="P399" s="133"/>
      <c r="Q399" s="133"/>
      <c r="R399" s="133"/>
      <c r="S399" s="133"/>
      <c r="T399" s="133"/>
      <c r="U399" s="134"/>
      <c r="V399" s="133"/>
      <c r="W399" s="135" t="n">
        <f aca="false">I399</f>
        <v>46102.3022499823</v>
      </c>
      <c r="X399" s="153" t="s">
        <v>473</v>
      </c>
      <c r="Y399" s="137" t="n">
        <f aca="false">IF(AND($X399=$X400, $X399&lt;&gt;""), $W400-$W399, 0)</f>
        <v>0.00406249996527778</v>
      </c>
      <c r="Z399" s="141"/>
      <c r="AA399" s="0"/>
    </row>
    <row r="400" customFormat="false" ht="21.75" hidden="false" customHeight="true" outlineLevel="0" collapsed="false">
      <c r="A400" s="118" t="n">
        <v>396</v>
      </c>
      <c r="B400" s="144" t="s">
        <v>1213</v>
      </c>
      <c r="C400" s="145" t="s">
        <v>1234</v>
      </c>
      <c r="D400" s="146" t="s">
        <v>186</v>
      </c>
      <c r="E400" s="147" t="s">
        <v>1235</v>
      </c>
      <c r="F400" s="147" t="s">
        <v>1236</v>
      </c>
      <c r="G400" s="148" t="n">
        <v>1000</v>
      </c>
      <c r="H400" s="149" t="n">
        <f aca="true">INDIRECT("I" &amp; ROW())</f>
        <v>46102.3063124823</v>
      </c>
      <c r="I400" s="150" t="n">
        <f aca="true">INDIRECT("I" &amp; ROW()-1) + J400 * ((G399/1000) * $M$5)</f>
        <v>46102.3063124823</v>
      </c>
      <c r="J400" s="151" t="n">
        <v>6.5</v>
      </c>
      <c r="K400" s="152" t="n">
        <f aca="true">INDIRECT("H" &amp; ROW())</f>
        <v>46102.3063124823</v>
      </c>
      <c r="L400" s="128" t="s">
        <v>1237</v>
      </c>
      <c r="M400" s="133"/>
      <c r="N400" s="133"/>
      <c r="O400" s="133"/>
      <c r="P400" s="133"/>
      <c r="Q400" s="133"/>
      <c r="R400" s="133"/>
      <c r="S400" s="133"/>
      <c r="T400" s="133"/>
      <c r="U400" s="134"/>
      <c r="V400" s="133"/>
      <c r="W400" s="135" t="n">
        <f aca="false">I400</f>
        <v>46102.3063124823</v>
      </c>
      <c r="X400" s="153" t="s">
        <v>473</v>
      </c>
      <c r="Y400" s="137" t="n">
        <f aca="false">IF(AND($X400=$X401, $X400&lt;&gt;""), $W401-$W400, 0)</f>
        <v>0.00451388885416667</v>
      </c>
      <c r="Z400" s="141"/>
      <c r="AA400" s="0"/>
    </row>
    <row r="401" customFormat="false" ht="21.75" hidden="false" customHeight="true" outlineLevel="0" collapsed="false">
      <c r="A401" s="118" t="n">
        <v>397</v>
      </c>
      <c r="B401" s="144" t="s">
        <v>1213</v>
      </c>
      <c r="C401" s="145" t="s">
        <v>1234</v>
      </c>
      <c r="D401" s="146" t="s">
        <v>186</v>
      </c>
      <c r="E401" s="147" t="s">
        <v>1217</v>
      </c>
      <c r="F401" s="147" t="s">
        <v>1238</v>
      </c>
      <c r="G401" s="148" t="n">
        <v>1000</v>
      </c>
      <c r="H401" s="149" t="n">
        <f aca="true">INDIRECT("I" &amp; ROW())</f>
        <v>46102.3108263712</v>
      </c>
      <c r="I401" s="150" t="n">
        <f aca="true">INDIRECT("I" &amp; ROW()-1) + J401 * ((G400/1000) * $M$5)</f>
        <v>46102.3108263712</v>
      </c>
      <c r="J401" s="151" t="n">
        <v>6.5</v>
      </c>
      <c r="K401" s="152" t="n">
        <f aca="true">INDIRECT("H" &amp; ROW())</f>
        <v>46102.3108263712</v>
      </c>
      <c r="L401" s="128" t="s">
        <v>1239</v>
      </c>
      <c r="M401" s="133"/>
      <c r="N401" s="133"/>
      <c r="O401" s="133"/>
      <c r="P401" s="133"/>
      <c r="Q401" s="133"/>
      <c r="R401" s="133"/>
      <c r="S401" s="133"/>
      <c r="T401" s="133"/>
      <c r="U401" s="134"/>
      <c r="V401" s="133"/>
      <c r="W401" s="135" t="n">
        <f aca="false">I401</f>
        <v>46102.3108263712</v>
      </c>
      <c r="X401" s="153" t="s">
        <v>473</v>
      </c>
      <c r="Y401" s="137" t="n">
        <f aca="false">IF(AND($X401=$X402, $X401&lt;&gt;""), $W402-$W401, 0)</f>
        <v>0.00451388885416667</v>
      </c>
      <c r="Z401" s="141"/>
      <c r="AA401" s="0"/>
    </row>
    <row r="402" customFormat="false" ht="21.75" hidden="false" customHeight="true" outlineLevel="0" collapsed="false">
      <c r="A402" s="118" t="n">
        <v>398</v>
      </c>
      <c r="B402" s="144" t="s">
        <v>1213</v>
      </c>
      <c r="C402" s="145" t="s">
        <v>1240</v>
      </c>
      <c r="D402" s="146" t="s">
        <v>186</v>
      </c>
      <c r="E402" s="147" t="s">
        <v>1217</v>
      </c>
      <c r="F402" s="147" t="s">
        <v>1241</v>
      </c>
      <c r="G402" s="148" t="n">
        <v>1000</v>
      </c>
      <c r="H402" s="149" t="n">
        <f aca="true">INDIRECT("I" &amp; ROW())</f>
        <v>46102.31534026</v>
      </c>
      <c r="I402" s="150" t="n">
        <f aca="true">INDIRECT("I" &amp; ROW()-1) + J402 * ((G401/1000) * $M$5)</f>
        <v>46102.31534026</v>
      </c>
      <c r="J402" s="151" t="n">
        <v>6.5</v>
      </c>
      <c r="K402" s="152" t="n">
        <f aca="true">INDIRECT("H" &amp; ROW())</f>
        <v>46102.31534026</v>
      </c>
      <c r="L402" s="128" t="s">
        <v>1242</v>
      </c>
      <c r="M402" s="133"/>
      <c r="N402" s="133"/>
      <c r="O402" s="133"/>
      <c r="P402" s="133"/>
      <c r="Q402" s="133"/>
      <c r="R402" s="133"/>
      <c r="S402" s="133"/>
      <c r="T402" s="133"/>
      <c r="U402" s="134"/>
      <c r="V402" s="133"/>
      <c r="W402" s="135" t="n">
        <f aca="false">I402</f>
        <v>46102.31534026</v>
      </c>
      <c r="X402" s="153" t="s">
        <v>473</v>
      </c>
      <c r="Y402" s="137" t="n">
        <f aca="false">IF(AND($X402=$X403, $X402&lt;&gt;""), $W403-$W402, 0)</f>
        <v>0.00451388885416667</v>
      </c>
      <c r="Z402" s="141"/>
      <c r="AA402" s="0"/>
    </row>
    <row r="403" customFormat="false" ht="21.75" hidden="false" customHeight="true" outlineLevel="0" collapsed="false">
      <c r="A403" s="118" t="n">
        <v>399</v>
      </c>
      <c r="B403" s="144" t="s">
        <v>1213</v>
      </c>
      <c r="C403" s="145" t="s">
        <v>1240</v>
      </c>
      <c r="D403" s="146" t="s">
        <v>186</v>
      </c>
      <c r="E403" s="147" t="s">
        <v>1243</v>
      </c>
      <c r="F403" s="147" t="s">
        <v>1244</v>
      </c>
      <c r="G403" s="148" t="n">
        <v>1000</v>
      </c>
      <c r="H403" s="149" t="n">
        <f aca="true">INDIRECT("I" &amp; ROW())</f>
        <v>46102.3198541489</v>
      </c>
      <c r="I403" s="150" t="n">
        <f aca="true">INDIRECT("I" &amp; ROW()-1) + J403 * ((G402/1000) * $M$5)</f>
        <v>46102.3198541489</v>
      </c>
      <c r="J403" s="151" t="n">
        <v>6.5</v>
      </c>
      <c r="K403" s="152" t="n">
        <f aca="true">INDIRECT("H" &amp; ROW())</f>
        <v>46102.3198541489</v>
      </c>
      <c r="L403" s="128" t="s">
        <v>1245</v>
      </c>
      <c r="M403" s="133"/>
      <c r="N403" s="133"/>
      <c r="O403" s="133"/>
      <c r="P403" s="133"/>
      <c r="Q403" s="133"/>
      <c r="R403" s="133"/>
      <c r="S403" s="133"/>
      <c r="T403" s="133"/>
      <c r="U403" s="134"/>
      <c r="V403" s="133"/>
      <c r="W403" s="135" t="n">
        <f aca="false">I403</f>
        <v>46102.3198541489</v>
      </c>
      <c r="X403" s="153" t="s">
        <v>473</v>
      </c>
      <c r="Y403" s="137" t="n">
        <f aca="false">IF(AND($X403=$X404, $X403&lt;&gt;""), $W404-$W403, 0)</f>
        <v>0.00451388885416667</v>
      </c>
      <c r="Z403" s="141"/>
      <c r="AA403" s="0"/>
    </row>
    <row r="404" customFormat="false" ht="21.75" hidden="false" customHeight="true" outlineLevel="0" collapsed="false">
      <c r="A404" s="118" t="n">
        <v>400</v>
      </c>
      <c r="B404" s="144" t="s">
        <v>1213</v>
      </c>
      <c r="C404" s="145" t="s">
        <v>1240</v>
      </c>
      <c r="D404" s="146" t="s">
        <v>186</v>
      </c>
      <c r="E404" s="147" t="s">
        <v>1243</v>
      </c>
      <c r="F404" s="147"/>
      <c r="G404" s="148" t="n">
        <v>1000</v>
      </c>
      <c r="H404" s="149" t="n">
        <f aca="true">INDIRECT("I" &amp; ROW())</f>
        <v>46102.3243680377</v>
      </c>
      <c r="I404" s="150" t="n">
        <f aca="true">INDIRECT("I" &amp; ROW()-1) + J404 * ((G403/1000) * $M$5)</f>
        <v>46102.3243680377</v>
      </c>
      <c r="J404" s="151" t="n">
        <v>6.5</v>
      </c>
      <c r="K404" s="152" t="n">
        <f aca="true">INDIRECT("H" &amp; ROW())</f>
        <v>46102.3243680377</v>
      </c>
      <c r="L404" s="128" t="s">
        <v>1246</v>
      </c>
      <c r="M404" s="133"/>
      <c r="N404" s="133"/>
      <c r="O404" s="133"/>
      <c r="P404" s="133"/>
      <c r="Q404" s="133"/>
      <c r="R404" s="133"/>
      <c r="S404" s="133"/>
      <c r="T404" s="133"/>
      <c r="U404" s="134"/>
      <c r="V404" s="133"/>
      <c r="W404" s="135" t="n">
        <f aca="false">I404</f>
        <v>46102.3243680377</v>
      </c>
      <c r="X404" s="153" t="s">
        <v>473</v>
      </c>
      <c r="Y404" s="137" t="n">
        <f aca="false">IF(AND($X404=$X405, $X404&lt;&gt;""), $W405-$W404, 0)</f>
        <v>0.00451388885416667</v>
      </c>
      <c r="Z404" s="141"/>
      <c r="AA404" s="0"/>
    </row>
    <row r="405" customFormat="false" ht="21.75" hidden="false" customHeight="true" outlineLevel="0" collapsed="false">
      <c r="A405" s="118" t="n">
        <v>401</v>
      </c>
      <c r="B405" s="144" t="s">
        <v>1213</v>
      </c>
      <c r="C405" s="145" t="s">
        <v>1240</v>
      </c>
      <c r="D405" s="146" t="s">
        <v>186</v>
      </c>
      <c r="E405" s="147" t="s">
        <v>1243</v>
      </c>
      <c r="F405" s="147"/>
      <c r="G405" s="148" t="n">
        <v>1000</v>
      </c>
      <c r="H405" s="149" t="n">
        <f aca="true">INDIRECT("I" &amp; ROW())</f>
        <v>46102.3288819266</v>
      </c>
      <c r="I405" s="150" t="n">
        <f aca="true">INDIRECT("I" &amp; ROW()-1) + J405 * ((G404/1000) * $M$5)</f>
        <v>46102.3288819266</v>
      </c>
      <c r="J405" s="151" t="n">
        <v>6.5</v>
      </c>
      <c r="K405" s="152" t="n">
        <f aca="true">INDIRECT("H" &amp; ROW())</f>
        <v>46102.3288819266</v>
      </c>
      <c r="L405" s="128" t="s">
        <v>1247</v>
      </c>
      <c r="M405" s="133"/>
      <c r="N405" s="133"/>
      <c r="O405" s="133"/>
      <c r="P405" s="133"/>
      <c r="Q405" s="133"/>
      <c r="R405" s="133"/>
      <c r="S405" s="133"/>
      <c r="T405" s="133"/>
      <c r="U405" s="134"/>
      <c r="V405" s="133"/>
      <c r="W405" s="135" t="n">
        <f aca="false">I405</f>
        <v>46102.3288819266</v>
      </c>
      <c r="X405" s="153" t="s">
        <v>473</v>
      </c>
      <c r="Y405" s="137" t="n">
        <f aca="false">IF(AND($X405=$X406, $X405&lt;&gt;""), $W406-$W405, 0)</f>
        <v>0.00451388885416667</v>
      </c>
      <c r="Z405" s="141"/>
      <c r="AA405" s="0"/>
    </row>
    <row r="406" customFormat="false" ht="21.75" hidden="false" customHeight="true" outlineLevel="0" collapsed="false">
      <c r="A406" s="118" t="n">
        <v>402</v>
      </c>
      <c r="B406" s="144" t="s">
        <v>1213</v>
      </c>
      <c r="C406" s="145" t="s">
        <v>1240</v>
      </c>
      <c r="D406" s="146" t="s">
        <v>186</v>
      </c>
      <c r="E406" s="147" t="s">
        <v>1243</v>
      </c>
      <c r="F406" s="147" t="s">
        <v>1248</v>
      </c>
      <c r="G406" s="148" t="n">
        <v>1000</v>
      </c>
      <c r="H406" s="149" t="n">
        <f aca="true">INDIRECT("I" &amp; ROW())</f>
        <v>46102.3333958154</v>
      </c>
      <c r="I406" s="150" t="n">
        <f aca="true">INDIRECT("I" &amp; ROW()-1) + J406 * ((G405/1000) * $M$5)</f>
        <v>46102.3333958154</v>
      </c>
      <c r="J406" s="151" t="n">
        <v>6.5</v>
      </c>
      <c r="K406" s="152" t="n">
        <f aca="true">INDIRECT("H" &amp; ROW())</f>
        <v>46102.3333958154</v>
      </c>
      <c r="L406" s="128" t="s">
        <v>1249</v>
      </c>
      <c r="M406" s="133"/>
      <c r="N406" s="133"/>
      <c r="O406" s="133"/>
      <c r="P406" s="133"/>
      <c r="Q406" s="133"/>
      <c r="R406" s="133"/>
      <c r="S406" s="133"/>
      <c r="T406" s="133"/>
      <c r="U406" s="134"/>
      <c r="V406" s="133"/>
      <c r="W406" s="135" t="n">
        <f aca="false">I406</f>
        <v>46102.3333958154</v>
      </c>
      <c r="X406" s="153" t="s">
        <v>473</v>
      </c>
      <c r="Y406" s="137" t="n">
        <f aca="false">IF(AND($X406=$X407, $X406&lt;&gt;""), $W407-$W406, 0)</f>
        <v>0.00451388885416667</v>
      </c>
      <c r="Z406" s="141"/>
      <c r="AA406" s="0"/>
    </row>
    <row r="407" customFormat="false" ht="21.75" hidden="false" customHeight="true" outlineLevel="0" collapsed="false">
      <c r="A407" s="118" t="n">
        <v>403</v>
      </c>
      <c r="B407" s="144" t="s">
        <v>1213</v>
      </c>
      <c r="C407" s="145" t="s">
        <v>1240</v>
      </c>
      <c r="D407" s="146" t="s">
        <v>186</v>
      </c>
      <c r="E407" s="147" t="s">
        <v>1243</v>
      </c>
      <c r="F407" s="147"/>
      <c r="G407" s="148" t="n">
        <v>1000</v>
      </c>
      <c r="H407" s="149" t="n">
        <f aca="true">INDIRECT("I" &amp; ROW())</f>
        <v>46102.3379097043</v>
      </c>
      <c r="I407" s="150" t="n">
        <f aca="true">INDIRECT("I" &amp; ROW()-1) + J407 * ((G406/1000) * $M$5)</f>
        <v>46102.3379097043</v>
      </c>
      <c r="J407" s="151" t="n">
        <v>6.5</v>
      </c>
      <c r="K407" s="152" t="n">
        <f aca="true">INDIRECT("H" &amp; ROW())</f>
        <v>46102.3379097043</v>
      </c>
      <c r="L407" s="128" t="s">
        <v>1250</v>
      </c>
      <c r="M407" s="133"/>
      <c r="N407" s="133"/>
      <c r="O407" s="133"/>
      <c r="P407" s="133"/>
      <c r="Q407" s="133"/>
      <c r="R407" s="133"/>
      <c r="S407" s="133"/>
      <c r="T407" s="133"/>
      <c r="U407" s="134"/>
      <c r="V407" s="133"/>
      <c r="W407" s="135" t="n">
        <f aca="false">I407</f>
        <v>46102.3379097043</v>
      </c>
      <c r="X407" s="153" t="s">
        <v>473</v>
      </c>
      <c r="Y407" s="137" t="n">
        <f aca="false">IF(AND($X407=$X408, $X407&lt;&gt;""), $W408-$W407, 0)</f>
        <v>0.00451388885416667</v>
      </c>
      <c r="Z407" s="141"/>
      <c r="AA407" s="0"/>
    </row>
    <row r="408" customFormat="false" ht="21.75" hidden="false" customHeight="true" outlineLevel="0" collapsed="false">
      <c r="A408" s="118" t="n">
        <v>404</v>
      </c>
      <c r="B408" s="144" t="s">
        <v>1213</v>
      </c>
      <c r="C408" s="145" t="s">
        <v>1240</v>
      </c>
      <c r="D408" s="146" t="s">
        <v>186</v>
      </c>
      <c r="E408" s="147" t="s">
        <v>1243</v>
      </c>
      <c r="F408" s="147"/>
      <c r="G408" s="148" t="n">
        <v>1000</v>
      </c>
      <c r="H408" s="149" t="n">
        <f aca="true">INDIRECT("I" &amp; ROW())</f>
        <v>46102.3424235931</v>
      </c>
      <c r="I408" s="150" t="n">
        <f aca="true">INDIRECT("I" &amp; ROW()-1) + J408 * ((G407/1000) * $M$5)</f>
        <v>46102.3424235931</v>
      </c>
      <c r="J408" s="151" t="n">
        <v>6.5</v>
      </c>
      <c r="K408" s="152" t="n">
        <f aca="true">INDIRECT("H" &amp; ROW())</f>
        <v>46102.3424235931</v>
      </c>
      <c r="L408" s="128" t="s">
        <v>1251</v>
      </c>
      <c r="M408" s="133"/>
      <c r="N408" s="133"/>
      <c r="O408" s="133"/>
      <c r="P408" s="133"/>
      <c r="Q408" s="133"/>
      <c r="R408" s="133"/>
      <c r="S408" s="133"/>
      <c r="T408" s="133"/>
      <c r="U408" s="134"/>
      <c r="V408" s="133"/>
      <c r="W408" s="135" t="n">
        <f aca="false">I408</f>
        <v>46102.3424235931</v>
      </c>
      <c r="X408" s="153" t="s">
        <v>473</v>
      </c>
      <c r="Y408" s="137" t="n">
        <f aca="false">IF(AND($X408=$X409, $X408&lt;&gt;""), $W409-$W408, 0)</f>
        <v>0.00451388885416667</v>
      </c>
      <c r="Z408" s="141"/>
      <c r="AA408" s="0"/>
    </row>
    <row r="409" customFormat="false" ht="21.75" hidden="false" customHeight="true" outlineLevel="0" collapsed="false">
      <c r="A409" s="118" t="n">
        <v>405</v>
      </c>
      <c r="B409" s="144" t="s">
        <v>1213</v>
      </c>
      <c r="C409" s="145" t="s">
        <v>1240</v>
      </c>
      <c r="D409" s="146" t="s">
        <v>186</v>
      </c>
      <c r="E409" s="147" t="s">
        <v>1243</v>
      </c>
      <c r="F409" s="147"/>
      <c r="G409" s="148" t="n">
        <v>1000</v>
      </c>
      <c r="H409" s="149" t="n">
        <f aca="true">INDIRECT("I" &amp; ROW())</f>
        <v>46102.346937482</v>
      </c>
      <c r="I409" s="150" t="n">
        <f aca="true">INDIRECT("I" &amp; ROW()-1) + J409 * ((G408/1000) * $M$5)</f>
        <v>46102.346937482</v>
      </c>
      <c r="J409" s="151" t="n">
        <v>6.5</v>
      </c>
      <c r="K409" s="152" t="n">
        <f aca="true">INDIRECT("H" &amp; ROW())</f>
        <v>46102.346937482</v>
      </c>
      <c r="L409" s="128" t="s">
        <v>1252</v>
      </c>
      <c r="M409" s="133"/>
      <c r="N409" s="133"/>
      <c r="O409" s="133"/>
      <c r="P409" s="133"/>
      <c r="Q409" s="133"/>
      <c r="R409" s="133"/>
      <c r="S409" s="133"/>
      <c r="T409" s="133"/>
      <c r="U409" s="134"/>
      <c r="V409" s="133"/>
      <c r="W409" s="135" t="n">
        <f aca="false">I409</f>
        <v>46102.346937482</v>
      </c>
      <c r="X409" s="153" t="s">
        <v>473</v>
      </c>
      <c r="Y409" s="137" t="n">
        <f aca="false">IF(AND($X409=$X410, $X409&lt;&gt;""), $W410-$W409, 0)</f>
        <v>0.00451388885416667</v>
      </c>
      <c r="Z409" s="141"/>
      <c r="AA409" s="0"/>
    </row>
    <row r="410" customFormat="false" ht="21.75" hidden="false" customHeight="true" outlineLevel="0" collapsed="false">
      <c r="A410" s="118" t="n">
        <v>406</v>
      </c>
      <c r="B410" s="144" t="s">
        <v>1213</v>
      </c>
      <c r="C410" s="145" t="s">
        <v>1240</v>
      </c>
      <c r="D410" s="146" t="s">
        <v>186</v>
      </c>
      <c r="E410" s="147" t="s">
        <v>1243</v>
      </c>
      <c r="F410" s="147"/>
      <c r="G410" s="148" t="n">
        <v>1000</v>
      </c>
      <c r="H410" s="149" t="n">
        <f aca="true">INDIRECT("I" &amp; ROW())</f>
        <v>46102.3514513708</v>
      </c>
      <c r="I410" s="150" t="n">
        <f aca="true">INDIRECT("I" &amp; ROW()-1) + J410 * ((G409/1000) * $M$5)</f>
        <v>46102.3514513708</v>
      </c>
      <c r="J410" s="151" t="n">
        <v>6.5</v>
      </c>
      <c r="K410" s="152" t="n">
        <f aca="true">INDIRECT("H" &amp; ROW())</f>
        <v>46102.3514513708</v>
      </c>
      <c r="L410" s="128" t="s">
        <v>1253</v>
      </c>
      <c r="M410" s="133"/>
      <c r="N410" s="133"/>
      <c r="O410" s="133"/>
      <c r="P410" s="133"/>
      <c r="Q410" s="133"/>
      <c r="R410" s="133"/>
      <c r="S410" s="133"/>
      <c r="T410" s="133"/>
      <c r="U410" s="134"/>
      <c r="V410" s="133"/>
      <c r="W410" s="135" t="n">
        <f aca="false">I410</f>
        <v>46102.3514513708</v>
      </c>
      <c r="X410" s="153" t="s">
        <v>473</v>
      </c>
      <c r="Y410" s="137" t="n">
        <f aca="false">IF(AND($X410=$X411, $X410&lt;&gt;""), $W411-$W410, 0)</f>
        <v>0.00451388885416667</v>
      </c>
      <c r="Z410" s="141"/>
      <c r="AA410" s="0"/>
    </row>
    <row r="411" customFormat="false" ht="21.75" hidden="false" customHeight="true" outlineLevel="0" collapsed="false">
      <c r="A411" s="118" t="n">
        <v>407</v>
      </c>
      <c r="B411" s="144" t="s">
        <v>1213</v>
      </c>
      <c r="C411" s="145" t="s">
        <v>1240</v>
      </c>
      <c r="D411" s="146" t="s">
        <v>186</v>
      </c>
      <c r="E411" s="147" t="s">
        <v>1243</v>
      </c>
      <c r="F411" s="147"/>
      <c r="G411" s="148" t="n">
        <v>1000</v>
      </c>
      <c r="H411" s="149" t="n">
        <f aca="true">INDIRECT("I" &amp; ROW())</f>
        <v>46102.3559652597</v>
      </c>
      <c r="I411" s="150" t="n">
        <f aca="true">INDIRECT("I" &amp; ROW()-1) + J411 * ((G410/1000) * $M$5)</f>
        <v>46102.3559652597</v>
      </c>
      <c r="J411" s="151" t="n">
        <v>6.5</v>
      </c>
      <c r="K411" s="152" t="n">
        <f aca="true">INDIRECT("H" &amp; ROW())</f>
        <v>46102.3559652597</v>
      </c>
      <c r="L411" s="128" t="s">
        <v>1254</v>
      </c>
      <c r="M411" s="133"/>
      <c r="N411" s="133"/>
      <c r="O411" s="133"/>
      <c r="P411" s="133"/>
      <c r="Q411" s="133"/>
      <c r="R411" s="133"/>
      <c r="S411" s="133"/>
      <c r="T411" s="133"/>
      <c r="U411" s="134"/>
      <c r="V411" s="133"/>
      <c r="W411" s="135" t="n">
        <f aca="false">I411</f>
        <v>46102.3559652597</v>
      </c>
      <c r="X411" s="153" t="s">
        <v>473</v>
      </c>
      <c r="Y411" s="137" t="n">
        <f aca="false">IF(AND($X411=$X412, $X411&lt;&gt;""), $W412-$W411, 0)</f>
        <v>0.00451388885416667</v>
      </c>
      <c r="Z411" s="141"/>
      <c r="AA411" s="0"/>
    </row>
    <row r="412" customFormat="false" ht="21.75" hidden="false" customHeight="true" outlineLevel="0" collapsed="false">
      <c r="A412" s="118" t="n">
        <v>408</v>
      </c>
      <c r="B412" s="144" t="s">
        <v>1213</v>
      </c>
      <c r="C412" s="145" t="s">
        <v>1240</v>
      </c>
      <c r="D412" s="146" t="s">
        <v>186</v>
      </c>
      <c r="E412" s="147" t="s">
        <v>1243</v>
      </c>
      <c r="F412" s="147"/>
      <c r="G412" s="148" t="n">
        <v>1000</v>
      </c>
      <c r="H412" s="149" t="n">
        <f aca="true">INDIRECT("I" &amp; ROW())</f>
        <v>46102.3604791485</v>
      </c>
      <c r="I412" s="150" t="n">
        <f aca="true">INDIRECT("I" &amp; ROW()-1) + J412 * ((G411/1000) * $M$5)</f>
        <v>46102.3604791485</v>
      </c>
      <c r="J412" s="151" t="n">
        <v>6.5</v>
      </c>
      <c r="K412" s="152" t="n">
        <f aca="true">INDIRECT("H" &amp; ROW())</f>
        <v>46102.3604791485</v>
      </c>
      <c r="L412" s="128" t="s">
        <v>1255</v>
      </c>
      <c r="M412" s="133"/>
      <c r="N412" s="133"/>
      <c r="O412" s="133"/>
      <c r="P412" s="133"/>
      <c r="Q412" s="133"/>
      <c r="R412" s="133"/>
      <c r="S412" s="133"/>
      <c r="T412" s="133"/>
      <c r="U412" s="134"/>
      <c r="V412" s="133"/>
      <c r="W412" s="135" t="n">
        <f aca="false">I412</f>
        <v>46102.3604791485</v>
      </c>
      <c r="X412" s="153" t="s">
        <v>473</v>
      </c>
      <c r="Y412" s="137" t="n">
        <f aca="false">IF(AND($X412=$X413, $X412&lt;&gt;""), $W413-$W412, 0)</f>
        <v>0.00451388885416667</v>
      </c>
      <c r="Z412" s="141"/>
      <c r="AA412" s="0"/>
    </row>
    <row r="413" customFormat="false" ht="21.75" hidden="false" customHeight="true" outlineLevel="0" collapsed="false">
      <c r="A413" s="118" t="n">
        <v>409</v>
      </c>
      <c r="B413" s="144" t="s">
        <v>1213</v>
      </c>
      <c r="C413" s="145" t="s">
        <v>1240</v>
      </c>
      <c r="D413" s="146" t="s">
        <v>186</v>
      </c>
      <c r="E413" s="147" t="s">
        <v>1256</v>
      </c>
      <c r="F413" s="147" t="s">
        <v>1257</v>
      </c>
      <c r="G413" s="148" t="n">
        <v>1000</v>
      </c>
      <c r="H413" s="149" t="n">
        <f aca="true">INDIRECT("I" &amp; ROW())</f>
        <v>46102.3649930374</v>
      </c>
      <c r="I413" s="150" t="n">
        <f aca="true">INDIRECT("I" &amp; ROW()-1) + J413 * ((G412/1000) * $M$5)</f>
        <v>46102.3649930374</v>
      </c>
      <c r="J413" s="151" t="n">
        <v>6.5</v>
      </c>
      <c r="K413" s="152" t="n">
        <f aca="true">INDIRECT("H" &amp; ROW())</f>
        <v>46102.3649930374</v>
      </c>
      <c r="L413" s="128" t="s">
        <v>1258</v>
      </c>
      <c r="M413" s="133"/>
      <c r="N413" s="133"/>
      <c r="O413" s="133"/>
      <c r="P413" s="133"/>
      <c r="Q413" s="133"/>
      <c r="R413" s="133"/>
      <c r="S413" s="133"/>
      <c r="T413" s="133"/>
      <c r="U413" s="134"/>
      <c r="V413" s="133"/>
      <c r="W413" s="135" t="n">
        <f aca="false">I413</f>
        <v>46102.3649930374</v>
      </c>
      <c r="X413" s="153" t="s">
        <v>473</v>
      </c>
      <c r="Y413" s="137" t="n">
        <f aca="false">IF(AND($X413=$X414, $X413&lt;&gt;""), $W414-$W413, 0)</f>
        <v>0.00451388885416667</v>
      </c>
      <c r="Z413" s="141"/>
      <c r="AA413" s="0"/>
    </row>
    <row r="414" customFormat="false" ht="21.75" hidden="false" customHeight="true" outlineLevel="0" collapsed="false">
      <c r="A414" s="118" t="n">
        <v>410</v>
      </c>
      <c r="B414" s="144" t="s">
        <v>1213</v>
      </c>
      <c r="C414" s="145" t="s">
        <v>1240</v>
      </c>
      <c r="D414" s="146" t="s">
        <v>186</v>
      </c>
      <c r="E414" s="147" t="s">
        <v>1256</v>
      </c>
      <c r="F414" s="147" t="s">
        <v>1259</v>
      </c>
      <c r="G414" s="148" t="n">
        <v>800</v>
      </c>
      <c r="H414" s="149" t="n">
        <f aca="true">INDIRECT("I" &amp; ROW())</f>
        <v>46102.3695069262</v>
      </c>
      <c r="I414" s="150" t="n">
        <f aca="true">INDIRECT("I" &amp; ROW()-1) + J414 * ((G413/1000) * $M$5)</f>
        <v>46102.3695069262</v>
      </c>
      <c r="J414" s="151" t="n">
        <v>6.5</v>
      </c>
      <c r="K414" s="152" t="n">
        <f aca="true">INDIRECT("H" &amp; ROW())</f>
        <v>46102.3695069262</v>
      </c>
      <c r="L414" s="128" t="s">
        <v>1260</v>
      </c>
      <c r="M414" s="133"/>
      <c r="N414" s="133"/>
      <c r="O414" s="133"/>
      <c r="P414" s="133"/>
      <c r="Q414" s="133"/>
      <c r="R414" s="133"/>
      <c r="S414" s="133"/>
      <c r="T414" s="133"/>
      <c r="U414" s="134"/>
      <c r="V414" s="133"/>
      <c r="W414" s="135" t="n">
        <f aca="false">I414</f>
        <v>46102.3695069262</v>
      </c>
      <c r="X414" s="153" t="s">
        <v>473</v>
      </c>
      <c r="Y414" s="137" t="n">
        <f aca="false">IF(AND($X414=$X415, $X414&lt;&gt;""), $W415-$W414, 0)</f>
        <v>0.00361111107638889</v>
      </c>
      <c r="Z414" s="141"/>
      <c r="AA414" s="0"/>
    </row>
    <row r="415" customFormat="false" ht="21.75" hidden="false" customHeight="true" outlineLevel="0" collapsed="false">
      <c r="A415" s="118" t="n">
        <v>411</v>
      </c>
      <c r="B415" s="144" t="s">
        <v>1213</v>
      </c>
      <c r="C415" s="145" t="s">
        <v>1261</v>
      </c>
      <c r="D415" s="146" t="s">
        <v>186</v>
      </c>
      <c r="E415" s="147" t="s">
        <v>1256</v>
      </c>
      <c r="F415" s="147" t="s">
        <v>1262</v>
      </c>
      <c r="G415" s="148" t="n">
        <v>500</v>
      </c>
      <c r="H415" s="149" t="n">
        <f aca="true">INDIRECT("I" &amp; ROW())</f>
        <v>46102.3731180373</v>
      </c>
      <c r="I415" s="150" t="n">
        <f aca="true">INDIRECT("I" &amp; ROW()-1) + J415 * ((G414/1000) * $M$5)</f>
        <v>46102.3731180373</v>
      </c>
      <c r="J415" s="151" t="n">
        <v>6.5</v>
      </c>
      <c r="K415" s="152" t="n">
        <f aca="true">INDIRECT("H" &amp; ROW())</f>
        <v>46102.3731180373</v>
      </c>
      <c r="L415" s="128" t="s">
        <v>1263</v>
      </c>
      <c r="M415" s="133"/>
      <c r="N415" s="133"/>
      <c r="O415" s="133"/>
      <c r="P415" s="133"/>
      <c r="Q415" s="133"/>
      <c r="R415" s="133"/>
      <c r="S415" s="133"/>
      <c r="T415" s="133"/>
      <c r="U415" s="134"/>
      <c r="V415" s="133"/>
      <c r="W415" s="135" t="n">
        <f aca="false">I415</f>
        <v>46102.3731180373</v>
      </c>
      <c r="X415" s="153" t="s">
        <v>473</v>
      </c>
      <c r="Y415" s="137" t="n">
        <f aca="false">IF(AND($X415=$X416, $X415&lt;&gt;""), $W416-$W415, 0)</f>
        <v>0.0022569444212963</v>
      </c>
      <c r="Z415" s="141"/>
      <c r="AA415" s="0"/>
    </row>
    <row r="416" customFormat="false" ht="21.75" hidden="false" customHeight="true" outlineLevel="0" collapsed="false">
      <c r="A416" s="118" t="n">
        <v>412</v>
      </c>
      <c r="B416" s="144" t="s">
        <v>1213</v>
      </c>
      <c r="C416" s="145" t="s">
        <v>1261</v>
      </c>
      <c r="D416" s="146" t="s">
        <v>186</v>
      </c>
      <c r="E416" s="147" t="s">
        <v>1256</v>
      </c>
      <c r="F416" s="147" t="s">
        <v>1264</v>
      </c>
      <c r="G416" s="148" t="n">
        <v>500</v>
      </c>
      <c r="H416" s="149" t="n">
        <f aca="true">INDIRECT("I" &amp; ROW())</f>
        <v>46102.3753749818</v>
      </c>
      <c r="I416" s="150" t="n">
        <f aca="true">INDIRECT("I" &amp; ROW()-1) + J416 * ((G415/1000) * $M$5)</f>
        <v>46102.3753749818</v>
      </c>
      <c r="J416" s="151" t="n">
        <v>6.5</v>
      </c>
      <c r="K416" s="152" t="n">
        <f aca="true">INDIRECT("H" &amp; ROW())</f>
        <v>46102.3753749818</v>
      </c>
      <c r="L416" s="128" t="s">
        <v>1265</v>
      </c>
      <c r="M416" s="133"/>
      <c r="N416" s="133"/>
      <c r="O416" s="133"/>
      <c r="P416" s="133"/>
      <c r="Q416" s="133"/>
      <c r="R416" s="133"/>
      <c r="S416" s="133"/>
      <c r="T416" s="133"/>
      <c r="U416" s="134"/>
      <c r="V416" s="133"/>
      <c r="W416" s="135" t="n">
        <f aca="false">I416</f>
        <v>46102.3753749818</v>
      </c>
      <c r="X416" s="153" t="s">
        <v>473</v>
      </c>
      <c r="Y416" s="137" t="n">
        <f aca="false">IF(AND($X416=$X417, $X416&lt;&gt;""), $W417-$W416, 0)</f>
        <v>0.0022569444212963</v>
      </c>
      <c r="Z416" s="141"/>
      <c r="AA416" s="0"/>
    </row>
    <row r="417" customFormat="false" ht="21.75" hidden="false" customHeight="true" outlineLevel="0" collapsed="false">
      <c r="A417" s="118" t="n">
        <v>413</v>
      </c>
      <c r="B417" s="144" t="s">
        <v>1213</v>
      </c>
      <c r="C417" s="145" t="s">
        <v>1261</v>
      </c>
      <c r="D417" s="146" t="s">
        <v>186</v>
      </c>
      <c r="E417" s="147" t="s">
        <v>1266</v>
      </c>
      <c r="F417" s="147" t="s">
        <v>1267</v>
      </c>
      <c r="G417" s="148" t="n">
        <v>500</v>
      </c>
      <c r="H417" s="149" t="n">
        <f aca="true">INDIRECT("I" &amp; ROW())</f>
        <v>46102.3776319262</v>
      </c>
      <c r="I417" s="150" t="n">
        <f aca="true">INDIRECT("I" &amp; ROW()-1) + J417 * ((G416/1000) * $M$5)</f>
        <v>46102.3776319262</v>
      </c>
      <c r="J417" s="151" t="n">
        <v>6.5</v>
      </c>
      <c r="K417" s="152" t="n">
        <f aca="true">INDIRECT("H" &amp; ROW())</f>
        <v>46102.3776319262</v>
      </c>
      <c r="L417" s="128" t="s">
        <v>1268</v>
      </c>
      <c r="M417" s="133"/>
      <c r="N417" s="133"/>
      <c r="O417" s="133"/>
      <c r="P417" s="133"/>
      <c r="Q417" s="133"/>
      <c r="R417" s="133"/>
      <c r="S417" s="133"/>
      <c r="T417" s="133"/>
      <c r="U417" s="134"/>
      <c r="V417" s="133"/>
      <c r="W417" s="135" t="n">
        <f aca="false">I417</f>
        <v>46102.3776319262</v>
      </c>
      <c r="X417" s="153" t="s">
        <v>473</v>
      </c>
      <c r="Y417" s="137" t="n">
        <f aca="false">IF(AND($X417=$X418, $X417&lt;&gt;""), $W418-$W417, 0)</f>
        <v>0.0022569444212963</v>
      </c>
      <c r="Z417" s="141"/>
      <c r="AA417" s="0"/>
    </row>
    <row r="418" customFormat="false" ht="21.75" hidden="false" customHeight="true" outlineLevel="0" collapsed="false">
      <c r="A418" s="118" t="n">
        <v>414</v>
      </c>
      <c r="B418" s="144" t="s">
        <v>1213</v>
      </c>
      <c r="C418" s="145" t="s">
        <v>1269</v>
      </c>
      <c r="D418" s="146" t="s">
        <v>186</v>
      </c>
      <c r="E418" s="147" t="s">
        <v>1266</v>
      </c>
      <c r="F418" s="147" t="s">
        <v>1270</v>
      </c>
      <c r="G418" s="148" t="n">
        <v>600</v>
      </c>
      <c r="H418" s="149" t="n">
        <f aca="true">INDIRECT("I" &amp; ROW())</f>
        <v>46102.3798888706</v>
      </c>
      <c r="I418" s="150" t="n">
        <f aca="true">INDIRECT("I" &amp; ROW()-1) + J418 * ((G417/1000) * $M$5)</f>
        <v>46102.3798888706</v>
      </c>
      <c r="J418" s="151" t="n">
        <v>6.5</v>
      </c>
      <c r="K418" s="152" t="n">
        <f aca="true">INDIRECT("H" &amp; ROW())</f>
        <v>46102.3798888706</v>
      </c>
      <c r="L418" s="128" t="s">
        <v>1271</v>
      </c>
      <c r="M418" s="133"/>
      <c r="N418" s="133"/>
      <c r="O418" s="133"/>
      <c r="P418" s="133"/>
      <c r="Q418" s="133"/>
      <c r="R418" s="133"/>
      <c r="S418" s="133"/>
      <c r="T418" s="133"/>
      <c r="U418" s="134"/>
      <c r="V418" s="133"/>
      <c r="W418" s="135" t="n">
        <f aca="false">I418</f>
        <v>46102.3798888706</v>
      </c>
      <c r="X418" s="153" t="s">
        <v>473</v>
      </c>
      <c r="Y418" s="137" t="n">
        <f aca="false">IF(AND($X418=$X419, $X418&lt;&gt;""), $W419-$W418, 0)</f>
        <v>0.00270833331018519</v>
      </c>
      <c r="Z418" s="141"/>
      <c r="AA418" s="0"/>
    </row>
    <row r="419" customFormat="false" ht="21.75" hidden="false" customHeight="true" outlineLevel="0" collapsed="false">
      <c r="A419" s="118" t="n">
        <v>415</v>
      </c>
      <c r="B419" s="144" t="s">
        <v>1213</v>
      </c>
      <c r="C419" s="145" t="s">
        <v>1269</v>
      </c>
      <c r="D419" s="146" t="s">
        <v>186</v>
      </c>
      <c r="E419" s="147" t="s">
        <v>1272</v>
      </c>
      <c r="F419" s="147" t="s">
        <v>1273</v>
      </c>
      <c r="G419" s="148" t="n">
        <v>600</v>
      </c>
      <c r="H419" s="149" t="n">
        <f aca="true">INDIRECT("I" &amp; ROW())</f>
        <v>46102.3825972039</v>
      </c>
      <c r="I419" s="150" t="n">
        <f aca="true">INDIRECT("I" &amp; ROW()-1) + J419 * ((G418/1000) * $M$5)</f>
        <v>46102.3825972039</v>
      </c>
      <c r="J419" s="151" t="n">
        <v>6.5</v>
      </c>
      <c r="K419" s="152" t="n">
        <f aca="true">INDIRECT("H" &amp; ROW())</f>
        <v>46102.3825972039</v>
      </c>
      <c r="L419" s="128" t="s">
        <v>1274</v>
      </c>
      <c r="M419" s="133"/>
      <c r="N419" s="133"/>
      <c r="O419" s="133"/>
      <c r="P419" s="133"/>
      <c r="Q419" s="133"/>
      <c r="R419" s="133"/>
      <c r="S419" s="133"/>
      <c r="T419" s="133"/>
      <c r="U419" s="134"/>
      <c r="V419" s="133"/>
      <c r="W419" s="135" t="n">
        <f aca="false">I419</f>
        <v>46102.3825972039</v>
      </c>
      <c r="X419" s="153" t="s">
        <v>473</v>
      </c>
      <c r="Y419" s="137" t="n">
        <f aca="false">IF(AND($X419=$X420, $X419&lt;&gt;""), $W420-$W419, 0)</f>
        <v>0.00270833331018519</v>
      </c>
      <c r="Z419" s="141"/>
      <c r="AA419" s="0"/>
    </row>
    <row r="420" customFormat="false" ht="21.75" hidden="false" customHeight="true" outlineLevel="0" collapsed="false">
      <c r="A420" s="118" t="n">
        <v>416</v>
      </c>
      <c r="B420" s="144" t="s">
        <v>1213</v>
      </c>
      <c r="C420" s="145" t="s">
        <v>1269</v>
      </c>
      <c r="D420" s="146" t="s">
        <v>186</v>
      </c>
      <c r="E420" s="147" t="s">
        <v>1275</v>
      </c>
      <c r="F420" s="147" t="s">
        <v>1276</v>
      </c>
      <c r="G420" s="148" t="n">
        <v>600</v>
      </c>
      <c r="H420" s="149" t="n">
        <f aca="true">INDIRECT("I" &amp; ROW())</f>
        <v>46102.3853055372</v>
      </c>
      <c r="I420" s="150" t="n">
        <f aca="true">INDIRECT("I" &amp; ROW()-1) + J420 * ((G419/1000) * $M$5)</f>
        <v>46102.3853055372</v>
      </c>
      <c r="J420" s="151" t="n">
        <v>6.5</v>
      </c>
      <c r="K420" s="152" t="n">
        <f aca="true">INDIRECT("H" &amp; ROW())</f>
        <v>46102.3853055372</v>
      </c>
      <c r="L420" s="128" t="s">
        <v>1277</v>
      </c>
      <c r="M420" s="133"/>
      <c r="N420" s="133"/>
      <c r="O420" s="133"/>
      <c r="P420" s="133"/>
      <c r="Q420" s="133"/>
      <c r="R420" s="133"/>
      <c r="S420" s="133"/>
      <c r="T420" s="133"/>
      <c r="U420" s="134"/>
      <c r="V420" s="133"/>
      <c r="W420" s="135" t="n">
        <f aca="false">I420</f>
        <v>46102.3853055372</v>
      </c>
      <c r="X420" s="153" t="s">
        <v>473</v>
      </c>
      <c r="Y420" s="137" t="n">
        <f aca="false">IF(AND($X420=$X421, $X420&lt;&gt;""), $W421-$W420, 0)</f>
        <v>0.00270833331018519</v>
      </c>
      <c r="Z420" s="141"/>
      <c r="AA420" s="0"/>
    </row>
    <row r="421" customFormat="false" ht="21.75" hidden="false" customHeight="true" outlineLevel="0" collapsed="false">
      <c r="A421" s="118" t="n">
        <v>417</v>
      </c>
      <c r="B421" s="144" t="s">
        <v>1213</v>
      </c>
      <c r="C421" s="145" t="s">
        <v>1269</v>
      </c>
      <c r="D421" s="146" t="s">
        <v>186</v>
      </c>
      <c r="E421" s="147" t="s">
        <v>1278</v>
      </c>
      <c r="F421" s="147" t="s">
        <v>1279</v>
      </c>
      <c r="G421" s="148" t="n">
        <v>700</v>
      </c>
      <c r="H421" s="149" t="n">
        <f aca="true">INDIRECT("I" &amp; ROW())</f>
        <v>46102.3880138705</v>
      </c>
      <c r="I421" s="150" t="n">
        <f aca="true">INDIRECT("I" &amp; ROW()-1) + J421 * ((G420/1000) * $M$5)</f>
        <v>46102.3880138705</v>
      </c>
      <c r="J421" s="151" t="n">
        <v>6.5</v>
      </c>
      <c r="K421" s="152" t="n">
        <f aca="true">INDIRECT("H" &amp; ROW())</f>
        <v>46102.3880138705</v>
      </c>
      <c r="L421" s="128" t="s">
        <v>1280</v>
      </c>
      <c r="M421" s="133"/>
      <c r="N421" s="133"/>
      <c r="O421" s="133"/>
      <c r="P421" s="133"/>
      <c r="Q421" s="133"/>
      <c r="R421" s="133"/>
      <c r="S421" s="133"/>
      <c r="T421" s="133"/>
      <c r="U421" s="134"/>
      <c r="V421" s="133"/>
      <c r="W421" s="135" t="n">
        <f aca="false">I421</f>
        <v>46102.3880138705</v>
      </c>
      <c r="X421" s="153" t="s">
        <v>473</v>
      </c>
      <c r="Y421" s="137" t="n">
        <f aca="false">IF(AND($X421=$X422, $X421&lt;&gt;""), $W422-$W421, 0)</f>
        <v>0.00315972219907407</v>
      </c>
      <c r="Z421" s="141"/>
      <c r="AA421" s="0"/>
    </row>
    <row r="422" customFormat="false" ht="21.75" hidden="false" customHeight="true" outlineLevel="0" collapsed="false">
      <c r="A422" s="118" t="n">
        <v>418</v>
      </c>
      <c r="B422" s="144" t="s">
        <v>1213</v>
      </c>
      <c r="C422" s="145" t="s">
        <v>1269</v>
      </c>
      <c r="D422" s="146" t="s">
        <v>186</v>
      </c>
      <c r="E422" s="147" t="s">
        <v>1281</v>
      </c>
      <c r="F422" s="147" t="s">
        <v>1282</v>
      </c>
      <c r="G422" s="148" t="n">
        <v>700</v>
      </c>
      <c r="H422" s="149" t="n">
        <f aca="true">INDIRECT("I" &amp; ROW())</f>
        <v>46102.3911735927</v>
      </c>
      <c r="I422" s="150" t="n">
        <f aca="true">INDIRECT("I" &amp; ROW()-1) + J422 * ((G421/1000) * $M$5)</f>
        <v>46102.3911735927</v>
      </c>
      <c r="J422" s="151" t="n">
        <v>6.5</v>
      </c>
      <c r="K422" s="152" t="n">
        <f aca="true">INDIRECT("H" &amp; ROW())</f>
        <v>46102.3911735927</v>
      </c>
      <c r="L422" s="128" t="s">
        <v>1283</v>
      </c>
      <c r="M422" s="133"/>
      <c r="N422" s="133"/>
      <c r="O422" s="133"/>
      <c r="P422" s="133"/>
      <c r="Q422" s="133"/>
      <c r="R422" s="133"/>
      <c r="S422" s="133"/>
      <c r="T422" s="133"/>
      <c r="U422" s="134"/>
      <c r="V422" s="133"/>
      <c r="W422" s="135" t="n">
        <f aca="false">I422</f>
        <v>46102.3911735927</v>
      </c>
      <c r="X422" s="153" t="s">
        <v>473</v>
      </c>
      <c r="Y422" s="137" t="n">
        <f aca="false">IF(AND($X422=$X423, $X422&lt;&gt;""), $W423-$W422, 0)</f>
        <v>0.00315972219907407</v>
      </c>
      <c r="Z422" s="141"/>
      <c r="AA422" s="0"/>
    </row>
    <row r="423" customFormat="false" ht="21.75" hidden="false" customHeight="true" outlineLevel="0" collapsed="false">
      <c r="A423" s="118" t="n">
        <v>419</v>
      </c>
      <c r="B423" s="144" t="s">
        <v>1213</v>
      </c>
      <c r="C423" s="145" t="s">
        <v>1269</v>
      </c>
      <c r="D423" s="146" t="s">
        <v>186</v>
      </c>
      <c r="E423" s="147" t="s">
        <v>1284</v>
      </c>
      <c r="F423" s="147" t="s">
        <v>1285</v>
      </c>
      <c r="G423" s="148" t="n">
        <v>700</v>
      </c>
      <c r="H423" s="149" t="n">
        <f aca="true">INDIRECT("I" &amp; ROW())</f>
        <v>46102.3943333149</v>
      </c>
      <c r="I423" s="150" t="n">
        <f aca="true">INDIRECT("I" &amp; ROW()-1) + J423 * ((G422/1000) * $M$5)</f>
        <v>46102.3943333149</v>
      </c>
      <c r="J423" s="151" t="n">
        <v>6.5</v>
      </c>
      <c r="K423" s="152" t="n">
        <f aca="true">INDIRECT("H" &amp; ROW())</f>
        <v>46102.3943333149</v>
      </c>
      <c r="L423" s="128" t="s">
        <v>1286</v>
      </c>
      <c r="M423" s="133"/>
      <c r="N423" s="133"/>
      <c r="O423" s="133"/>
      <c r="P423" s="133"/>
      <c r="Q423" s="133"/>
      <c r="R423" s="133"/>
      <c r="S423" s="133"/>
      <c r="T423" s="133"/>
      <c r="U423" s="134"/>
      <c r="V423" s="133"/>
      <c r="W423" s="135" t="n">
        <f aca="false">I423</f>
        <v>46102.3943333149</v>
      </c>
      <c r="X423" s="153" t="s">
        <v>473</v>
      </c>
      <c r="Y423" s="137" t="n">
        <f aca="false">IF(AND($X423=$X424, $X423&lt;&gt;""), $W424-$W423, 0)</f>
        <v>0.00315972219907407</v>
      </c>
      <c r="Z423" s="141"/>
      <c r="AA423" s="0"/>
    </row>
    <row r="424" customFormat="false" ht="21.75" hidden="false" customHeight="true" outlineLevel="0" collapsed="false">
      <c r="A424" s="118" t="n">
        <v>420</v>
      </c>
      <c r="B424" s="144" t="s">
        <v>1213</v>
      </c>
      <c r="C424" s="145" t="s">
        <v>1287</v>
      </c>
      <c r="D424" s="146" t="s">
        <v>186</v>
      </c>
      <c r="E424" s="147" t="s">
        <v>1284</v>
      </c>
      <c r="F424" s="147" t="s">
        <v>1288</v>
      </c>
      <c r="G424" s="148" t="n">
        <v>700</v>
      </c>
      <c r="H424" s="149" t="n">
        <f aca="true">INDIRECT("I" &amp; ROW())</f>
        <v>46102.3974930371</v>
      </c>
      <c r="I424" s="150" t="n">
        <f aca="true">INDIRECT("I" &amp; ROW()-1) + J424 * ((G423/1000) * $M$5)</f>
        <v>46102.3974930371</v>
      </c>
      <c r="J424" s="151" t="n">
        <v>6.5</v>
      </c>
      <c r="K424" s="152" t="n">
        <f aca="true">INDIRECT("H" &amp; ROW())</f>
        <v>46102.3974930371</v>
      </c>
      <c r="L424" s="128" t="s">
        <v>1289</v>
      </c>
      <c r="M424" s="133"/>
      <c r="N424" s="133"/>
      <c r="O424" s="133"/>
      <c r="P424" s="133"/>
      <c r="Q424" s="133"/>
      <c r="R424" s="133"/>
      <c r="S424" s="133"/>
      <c r="T424" s="133"/>
      <c r="U424" s="134"/>
      <c r="V424" s="133"/>
      <c r="W424" s="135" t="n">
        <f aca="false">I424</f>
        <v>46102.3974930371</v>
      </c>
      <c r="X424" s="153" t="s">
        <v>473</v>
      </c>
      <c r="Y424" s="137" t="n">
        <f aca="false">IF(AND($X424=$X425, $X424&lt;&gt;""), $W425-$W424, 0)</f>
        <v>0.00315972219907407</v>
      </c>
      <c r="Z424" s="141"/>
      <c r="AA424" s="0"/>
    </row>
    <row r="425" customFormat="false" ht="21.75" hidden="false" customHeight="true" outlineLevel="0" collapsed="false">
      <c r="A425" s="118" t="n">
        <v>421</v>
      </c>
      <c r="B425" s="144" t="s">
        <v>1213</v>
      </c>
      <c r="C425" s="145" t="s">
        <v>1287</v>
      </c>
      <c r="D425" s="146" t="s">
        <v>186</v>
      </c>
      <c r="E425" s="147" t="s">
        <v>1284</v>
      </c>
      <c r="F425" s="147" t="s">
        <v>1290</v>
      </c>
      <c r="G425" s="148" t="n">
        <v>700</v>
      </c>
      <c r="H425" s="149" t="n">
        <f aca="true">INDIRECT("I" &amp; ROW())</f>
        <v>46102.4006527593</v>
      </c>
      <c r="I425" s="150" t="n">
        <f aca="true">INDIRECT("I" &amp; ROW()-1) + J425 * ((G424/1000) * $M$5)</f>
        <v>46102.4006527593</v>
      </c>
      <c r="J425" s="151" t="n">
        <v>6.5</v>
      </c>
      <c r="K425" s="152" t="n">
        <f aca="true">INDIRECT("H" &amp; ROW())</f>
        <v>46102.4006527593</v>
      </c>
      <c r="L425" s="128" t="s">
        <v>1291</v>
      </c>
      <c r="M425" s="133"/>
      <c r="N425" s="133"/>
      <c r="O425" s="133"/>
      <c r="P425" s="133"/>
      <c r="Q425" s="133"/>
      <c r="R425" s="133"/>
      <c r="S425" s="133"/>
      <c r="T425" s="133"/>
      <c r="U425" s="134"/>
      <c r="V425" s="133"/>
      <c r="W425" s="135" t="n">
        <f aca="false">I425</f>
        <v>46102.4006527593</v>
      </c>
      <c r="X425" s="153" t="s">
        <v>473</v>
      </c>
      <c r="Y425" s="137" t="n">
        <f aca="false">IF(AND($X425=$X426, $X425&lt;&gt;""), $W426-$W425, 0)</f>
        <v>0.00315972219907407</v>
      </c>
      <c r="Z425" s="141"/>
      <c r="AA425" s="0"/>
    </row>
    <row r="426" customFormat="false" ht="21.75" hidden="false" customHeight="true" outlineLevel="0" collapsed="false">
      <c r="A426" s="118" t="n">
        <v>422</v>
      </c>
      <c r="B426" s="144" t="s">
        <v>1213</v>
      </c>
      <c r="C426" s="145" t="s">
        <v>1287</v>
      </c>
      <c r="D426" s="146" t="s">
        <v>186</v>
      </c>
      <c r="E426" s="147" t="s">
        <v>1284</v>
      </c>
      <c r="F426" s="147" t="s">
        <v>1292</v>
      </c>
      <c r="G426" s="148" t="n">
        <v>700</v>
      </c>
      <c r="H426" s="149" t="n">
        <f aca="true">INDIRECT("I" &amp; ROW())</f>
        <v>46102.4038124815</v>
      </c>
      <c r="I426" s="150" t="n">
        <f aca="true">INDIRECT("I" &amp; ROW()-1) + J426 * ((G425/1000) * $M$5)</f>
        <v>46102.4038124815</v>
      </c>
      <c r="J426" s="151" t="n">
        <v>6.5</v>
      </c>
      <c r="K426" s="152" t="n">
        <f aca="true">INDIRECT("H" &amp; ROW())</f>
        <v>46102.4038124815</v>
      </c>
      <c r="L426" s="128" t="s">
        <v>1293</v>
      </c>
      <c r="M426" s="133"/>
      <c r="N426" s="133"/>
      <c r="O426" s="133"/>
      <c r="P426" s="133"/>
      <c r="Q426" s="133"/>
      <c r="R426" s="133"/>
      <c r="S426" s="133"/>
      <c r="T426" s="133"/>
      <c r="U426" s="134"/>
      <c r="V426" s="133"/>
      <c r="W426" s="135" t="n">
        <f aca="false">I426</f>
        <v>46102.4038124815</v>
      </c>
      <c r="X426" s="153" t="s">
        <v>473</v>
      </c>
      <c r="Y426" s="137" t="n">
        <f aca="false">IF(AND($X426=$X427, $X426&lt;&gt;""), $W427-$W426, 0)</f>
        <v>0.00315972219907407</v>
      </c>
      <c r="Z426" s="141"/>
      <c r="AA426" s="0"/>
    </row>
    <row r="427" customFormat="false" ht="21.75" hidden="false" customHeight="true" outlineLevel="0" collapsed="false">
      <c r="A427" s="118" t="n">
        <v>423</v>
      </c>
      <c r="B427" s="144" t="s">
        <v>1213</v>
      </c>
      <c r="C427" s="145" t="s">
        <v>1287</v>
      </c>
      <c r="D427" s="146" t="s">
        <v>186</v>
      </c>
      <c r="E427" s="147" t="s">
        <v>1284</v>
      </c>
      <c r="F427" s="147" t="s">
        <v>1294</v>
      </c>
      <c r="G427" s="148" t="n">
        <v>700</v>
      </c>
      <c r="H427" s="149" t="n">
        <f aca="true">INDIRECT("I" &amp; ROW())</f>
        <v>46102.4069722037</v>
      </c>
      <c r="I427" s="150" t="n">
        <f aca="true">INDIRECT("I" &amp; ROW()-1) + J427 * ((G426/1000) * $M$5)</f>
        <v>46102.4069722037</v>
      </c>
      <c r="J427" s="151" t="n">
        <v>6.5</v>
      </c>
      <c r="K427" s="152" t="n">
        <f aca="true">INDIRECT("H" &amp; ROW())</f>
        <v>46102.4069722037</v>
      </c>
      <c r="L427" s="128" t="s">
        <v>1295</v>
      </c>
      <c r="M427" s="133"/>
      <c r="N427" s="133"/>
      <c r="O427" s="133"/>
      <c r="P427" s="133"/>
      <c r="Q427" s="133"/>
      <c r="R427" s="133"/>
      <c r="S427" s="133"/>
      <c r="T427" s="133"/>
      <c r="U427" s="134"/>
      <c r="V427" s="133"/>
      <c r="W427" s="135" t="n">
        <f aca="false">I427</f>
        <v>46102.4069722037</v>
      </c>
      <c r="X427" s="153" t="s">
        <v>473</v>
      </c>
      <c r="Y427" s="137" t="n">
        <f aca="false">IF(AND($X427=$X428, $X427&lt;&gt;""), $W428-$W427, 0)</f>
        <v>0.00315972219907407</v>
      </c>
      <c r="Z427" s="141"/>
      <c r="AA427" s="0"/>
    </row>
    <row r="428" customFormat="false" ht="21.75" hidden="false" customHeight="true" outlineLevel="0" collapsed="false">
      <c r="A428" s="118" t="n">
        <v>424</v>
      </c>
      <c r="B428" s="144" t="s">
        <v>1213</v>
      </c>
      <c r="C428" s="145" t="s">
        <v>1287</v>
      </c>
      <c r="D428" s="146" t="s">
        <v>186</v>
      </c>
      <c r="E428" s="147" t="s">
        <v>1284</v>
      </c>
      <c r="F428" s="147" t="s">
        <v>1296</v>
      </c>
      <c r="G428" s="148" t="n">
        <v>700</v>
      </c>
      <c r="H428" s="149" t="n">
        <f aca="true">INDIRECT("I" &amp; ROW())</f>
        <v>46102.4101319259</v>
      </c>
      <c r="I428" s="150" t="n">
        <f aca="true">INDIRECT("I" &amp; ROW()-1) + J428 * ((G427/1000) * $M$5)</f>
        <v>46102.4101319259</v>
      </c>
      <c r="J428" s="151" t="n">
        <v>6.5</v>
      </c>
      <c r="K428" s="152" t="n">
        <f aca="true">INDIRECT("H" &amp; ROW())</f>
        <v>46102.4101319259</v>
      </c>
      <c r="L428" s="128" t="s">
        <v>1297</v>
      </c>
      <c r="M428" s="133"/>
      <c r="N428" s="133"/>
      <c r="O428" s="133"/>
      <c r="P428" s="133"/>
      <c r="Q428" s="133"/>
      <c r="R428" s="133"/>
      <c r="S428" s="133"/>
      <c r="T428" s="133"/>
      <c r="U428" s="134"/>
      <c r="V428" s="133"/>
      <c r="W428" s="135" t="n">
        <f aca="false">I428</f>
        <v>46102.4101319259</v>
      </c>
      <c r="X428" s="153" t="s">
        <v>473</v>
      </c>
      <c r="Y428" s="137" t="n">
        <f aca="false">IF(AND($X428=$X429, $X428&lt;&gt;""), $W429-$W428, 0)</f>
        <v>0.00315972219907407</v>
      </c>
      <c r="Z428" s="141"/>
      <c r="AA428" s="0"/>
    </row>
    <row r="429" customFormat="false" ht="21.75" hidden="false" customHeight="true" outlineLevel="0" collapsed="false">
      <c r="A429" s="118" t="n">
        <v>425</v>
      </c>
      <c r="B429" s="144" t="s">
        <v>1213</v>
      </c>
      <c r="C429" s="145" t="s">
        <v>1287</v>
      </c>
      <c r="D429" s="146" t="s">
        <v>186</v>
      </c>
      <c r="E429" s="147" t="s">
        <v>1284</v>
      </c>
      <c r="F429" s="147" t="s">
        <v>1296</v>
      </c>
      <c r="G429" s="148" t="n">
        <v>700</v>
      </c>
      <c r="H429" s="149" t="n">
        <f aca="true">INDIRECT("I" &amp; ROW())</f>
        <v>46102.4132916481</v>
      </c>
      <c r="I429" s="150" t="n">
        <f aca="true">INDIRECT("I" &amp; ROW()-1) + J429 * ((G428/1000) * $M$5)</f>
        <v>46102.4132916481</v>
      </c>
      <c r="J429" s="151" t="n">
        <v>6.5</v>
      </c>
      <c r="K429" s="152" t="n">
        <f aca="true">INDIRECT("H" &amp; ROW())</f>
        <v>46102.4132916481</v>
      </c>
      <c r="L429" s="128" t="s">
        <v>1298</v>
      </c>
      <c r="M429" s="133"/>
      <c r="N429" s="133"/>
      <c r="O429" s="133"/>
      <c r="P429" s="133"/>
      <c r="Q429" s="133"/>
      <c r="R429" s="133"/>
      <c r="S429" s="133"/>
      <c r="T429" s="133"/>
      <c r="U429" s="134"/>
      <c r="V429" s="133"/>
      <c r="W429" s="135" t="n">
        <f aca="false">I429</f>
        <v>46102.4132916481</v>
      </c>
      <c r="X429" s="153" t="s">
        <v>473</v>
      </c>
      <c r="Y429" s="137" t="n">
        <f aca="false">IF(AND($X429=$X430, $X429&lt;&gt;""), $W430-$W429, 0)</f>
        <v>0.00315972219907407</v>
      </c>
      <c r="Z429" s="141"/>
      <c r="AA429" s="0"/>
    </row>
    <row r="430" customFormat="false" ht="21.75" hidden="false" customHeight="true" outlineLevel="0" collapsed="false">
      <c r="A430" s="118" t="n">
        <v>426</v>
      </c>
      <c r="B430" s="144" t="s">
        <v>1213</v>
      </c>
      <c r="C430" s="145" t="s">
        <v>1287</v>
      </c>
      <c r="D430" s="146" t="s">
        <v>186</v>
      </c>
      <c r="E430" s="147" t="s">
        <v>1284</v>
      </c>
      <c r="F430" s="147" t="s">
        <v>1299</v>
      </c>
      <c r="G430" s="148" t="n">
        <v>700</v>
      </c>
      <c r="H430" s="149" t="n">
        <f aca="true">INDIRECT("I" &amp; ROW())</f>
        <v>46102.4164513703</v>
      </c>
      <c r="I430" s="150" t="n">
        <f aca="true">INDIRECT("I" &amp; ROW()-1) + J430 * ((G429/1000) * $M$5)</f>
        <v>46102.4164513703</v>
      </c>
      <c r="J430" s="151" t="n">
        <v>6.5</v>
      </c>
      <c r="K430" s="152" t="n">
        <f aca="true">INDIRECT("H" &amp; ROW())</f>
        <v>46102.4164513703</v>
      </c>
      <c r="L430" s="128" t="s">
        <v>1300</v>
      </c>
      <c r="M430" s="133"/>
      <c r="N430" s="133"/>
      <c r="O430" s="133"/>
      <c r="P430" s="133"/>
      <c r="Q430" s="133"/>
      <c r="R430" s="133"/>
      <c r="S430" s="133"/>
      <c r="T430" s="133"/>
      <c r="U430" s="134"/>
      <c r="V430" s="133"/>
      <c r="W430" s="135" t="n">
        <f aca="false">I430</f>
        <v>46102.4164513703</v>
      </c>
      <c r="X430" s="153" t="s">
        <v>473</v>
      </c>
      <c r="Y430" s="137" t="n">
        <f aca="false">IF(AND($X430=$X431, $X430&lt;&gt;""), $W431-$W430, 0)</f>
        <v>0.00315972219907407</v>
      </c>
      <c r="Z430" s="141"/>
      <c r="AA430" s="0"/>
    </row>
    <row r="431" customFormat="false" ht="21.75" hidden="false" customHeight="true" outlineLevel="0" collapsed="false">
      <c r="A431" s="118" t="n">
        <v>427</v>
      </c>
      <c r="B431" s="144" t="s">
        <v>1213</v>
      </c>
      <c r="C431" s="145" t="s">
        <v>1287</v>
      </c>
      <c r="D431" s="146" t="s">
        <v>186</v>
      </c>
      <c r="E431" s="147" t="s">
        <v>1284</v>
      </c>
      <c r="F431" s="147" t="s">
        <v>1296</v>
      </c>
      <c r="G431" s="148" t="n">
        <v>700</v>
      </c>
      <c r="H431" s="149" t="n">
        <f aca="true">INDIRECT("I" &amp; ROW())</f>
        <v>46102.4196110925</v>
      </c>
      <c r="I431" s="150" t="n">
        <f aca="true">INDIRECT("I" &amp; ROW()-1) + J431 * ((G430/1000) * $M$5)</f>
        <v>46102.4196110925</v>
      </c>
      <c r="J431" s="151" t="n">
        <v>6.5</v>
      </c>
      <c r="K431" s="152" t="n">
        <f aca="true">INDIRECT("H" &amp; ROW())</f>
        <v>46102.4196110925</v>
      </c>
      <c r="L431" s="128" t="s">
        <v>1301</v>
      </c>
      <c r="M431" s="133"/>
      <c r="N431" s="133"/>
      <c r="O431" s="133"/>
      <c r="P431" s="133"/>
      <c r="Q431" s="133"/>
      <c r="R431" s="133"/>
      <c r="S431" s="133"/>
      <c r="T431" s="133"/>
      <c r="U431" s="134"/>
      <c r="V431" s="133"/>
      <c r="W431" s="135" t="n">
        <f aca="false">I431</f>
        <v>46102.4196110925</v>
      </c>
      <c r="X431" s="153" t="s">
        <v>473</v>
      </c>
      <c r="Y431" s="137" t="n">
        <f aca="false">IF(AND($X431=$X432, $X431&lt;&gt;""), $W432-$W431, 0)</f>
        <v>0.00315972219907407</v>
      </c>
      <c r="Z431" s="141"/>
      <c r="AA431" s="0"/>
    </row>
    <row r="432" customFormat="false" ht="21.75" hidden="false" customHeight="true" outlineLevel="0" collapsed="false">
      <c r="A432" s="118" t="n">
        <v>428</v>
      </c>
      <c r="B432" s="144" t="s">
        <v>1213</v>
      </c>
      <c r="C432" s="145" t="s">
        <v>1287</v>
      </c>
      <c r="D432" s="146" t="s">
        <v>186</v>
      </c>
      <c r="E432" s="147" t="s">
        <v>1284</v>
      </c>
      <c r="F432" s="147" t="s">
        <v>1296</v>
      </c>
      <c r="G432" s="148" t="n">
        <v>700</v>
      </c>
      <c r="H432" s="149" t="n">
        <f aca="true">INDIRECT("I" &amp; ROW())</f>
        <v>46102.4227708147</v>
      </c>
      <c r="I432" s="150" t="n">
        <f aca="true">INDIRECT("I" &amp; ROW()-1) + J432 * ((G431/1000) * $M$5)</f>
        <v>46102.4227708147</v>
      </c>
      <c r="J432" s="151" t="n">
        <v>6.5</v>
      </c>
      <c r="K432" s="152" t="n">
        <f aca="true">INDIRECT("H" &amp; ROW())</f>
        <v>46102.4227708147</v>
      </c>
      <c r="L432" s="128" t="s">
        <v>1302</v>
      </c>
      <c r="M432" s="133"/>
      <c r="N432" s="133"/>
      <c r="O432" s="133"/>
      <c r="P432" s="133"/>
      <c r="Q432" s="133"/>
      <c r="R432" s="133"/>
      <c r="S432" s="133"/>
      <c r="T432" s="133"/>
      <c r="U432" s="134"/>
      <c r="V432" s="133"/>
      <c r="W432" s="135" t="n">
        <f aca="false">I432</f>
        <v>46102.4227708147</v>
      </c>
      <c r="X432" s="153" t="s">
        <v>473</v>
      </c>
      <c r="Y432" s="137" t="n">
        <f aca="false">IF(AND($X432=$X433, $X432&lt;&gt;""), $W433-$W432, 0)</f>
        <v>0.00315972219907407</v>
      </c>
      <c r="Z432" s="141"/>
      <c r="AA432" s="0"/>
    </row>
    <row r="433" customFormat="false" ht="21.75" hidden="false" customHeight="true" outlineLevel="0" collapsed="false">
      <c r="A433" s="118" t="n">
        <v>429</v>
      </c>
      <c r="B433" s="144" t="s">
        <v>1213</v>
      </c>
      <c r="C433" s="145" t="s">
        <v>1287</v>
      </c>
      <c r="D433" s="146" t="s">
        <v>186</v>
      </c>
      <c r="E433" s="147" t="s">
        <v>1284</v>
      </c>
      <c r="F433" s="147" t="s">
        <v>1303</v>
      </c>
      <c r="G433" s="148" t="n">
        <v>700</v>
      </c>
      <c r="H433" s="149" t="n">
        <f aca="true">INDIRECT("I" &amp; ROW())</f>
        <v>46102.4259305369</v>
      </c>
      <c r="I433" s="150" t="n">
        <f aca="true">INDIRECT("I" &amp; ROW()-1) + J433 * ((G432/1000) * $M$5)</f>
        <v>46102.4259305369</v>
      </c>
      <c r="J433" s="151" t="n">
        <v>6.5</v>
      </c>
      <c r="K433" s="152" t="n">
        <f aca="true">INDIRECT("H" &amp; ROW())</f>
        <v>46102.4259305369</v>
      </c>
      <c r="L433" s="128" t="s">
        <v>1304</v>
      </c>
      <c r="M433" s="133"/>
      <c r="N433" s="133"/>
      <c r="O433" s="133"/>
      <c r="P433" s="133"/>
      <c r="Q433" s="133"/>
      <c r="R433" s="133"/>
      <c r="S433" s="133"/>
      <c r="T433" s="133"/>
      <c r="U433" s="134"/>
      <c r="V433" s="133"/>
      <c r="W433" s="135" t="n">
        <f aca="false">I433</f>
        <v>46102.4259305369</v>
      </c>
      <c r="X433" s="153" t="s">
        <v>473</v>
      </c>
      <c r="Y433" s="137" t="n">
        <f aca="false">IF(AND($X433=$X434, $X433&lt;&gt;""), $W434-$W433, 0)</f>
        <v>0.00315972219907407</v>
      </c>
      <c r="Z433" s="141"/>
      <c r="AA433" s="0"/>
    </row>
    <row r="434" customFormat="false" ht="21.75" hidden="false" customHeight="true" outlineLevel="0" collapsed="false">
      <c r="A434" s="118" t="n">
        <v>430</v>
      </c>
      <c r="B434" s="144" t="s">
        <v>1213</v>
      </c>
      <c r="C434" s="145" t="s">
        <v>1287</v>
      </c>
      <c r="D434" s="146" t="s">
        <v>186</v>
      </c>
      <c r="E434" s="147" t="s">
        <v>1284</v>
      </c>
      <c r="F434" s="147" t="s">
        <v>1305</v>
      </c>
      <c r="G434" s="148" t="n">
        <v>700</v>
      </c>
      <c r="H434" s="149" t="n">
        <f aca="true">INDIRECT("I" &amp; ROW())</f>
        <v>46102.4290902591</v>
      </c>
      <c r="I434" s="150" t="n">
        <f aca="true">INDIRECT("I" &amp; ROW()-1) + J434 * ((G433/1000) * $M$5)</f>
        <v>46102.4290902591</v>
      </c>
      <c r="J434" s="151" t="n">
        <v>6.5</v>
      </c>
      <c r="K434" s="152" t="n">
        <f aca="true">INDIRECT("H" &amp; ROW())</f>
        <v>46102.4290902591</v>
      </c>
      <c r="L434" s="128" t="s">
        <v>1306</v>
      </c>
      <c r="M434" s="133"/>
      <c r="N434" s="133"/>
      <c r="O434" s="133"/>
      <c r="P434" s="133"/>
      <c r="Q434" s="133"/>
      <c r="R434" s="133"/>
      <c r="S434" s="133"/>
      <c r="T434" s="133"/>
      <c r="U434" s="134"/>
      <c r="V434" s="133"/>
      <c r="W434" s="135" t="n">
        <f aca="false">I434</f>
        <v>46102.4290902591</v>
      </c>
      <c r="X434" s="153" t="s">
        <v>473</v>
      </c>
      <c r="Y434" s="137" t="n">
        <f aca="false">IF(AND($X434=$X435, $X434&lt;&gt;""), $W435-$W434, 0)</f>
        <v>0.00315972219907407</v>
      </c>
      <c r="Z434" s="141"/>
      <c r="AA434" s="0"/>
    </row>
    <row r="435" customFormat="false" ht="21.75" hidden="false" customHeight="true" outlineLevel="0" collapsed="false">
      <c r="A435" s="118" t="n">
        <v>431</v>
      </c>
      <c r="B435" s="144" t="s">
        <v>1213</v>
      </c>
      <c r="C435" s="145" t="s">
        <v>1287</v>
      </c>
      <c r="D435" s="146" t="s">
        <v>186</v>
      </c>
      <c r="E435" s="147" t="s">
        <v>1284</v>
      </c>
      <c r="F435" s="147" t="s">
        <v>1307</v>
      </c>
      <c r="G435" s="148" t="n">
        <v>700</v>
      </c>
      <c r="H435" s="149" t="n">
        <f aca="true">INDIRECT("I" &amp; ROW())</f>
        <v>46102.4322499813</v>
      </c>
      <c r="I435" s="150" t="n">
        <f aca="true">INDIRECT("I" &amp; ROW()-1) + J435 * ((G434/1000) * $M$5)</f>
        <v>46102.4322499813</v>
      </c>
      <c r="J435" s="151" t="n">
        <v>6.5</v>
      </c>
      <c r="K435" s="152" t="n">
        <f aca="true">INDIRECT("H" &amp; ROW())</f>
        <v>46102.4322499813</v>
      </c>
      <c r="L435" s="128" t="s">
        <v>1308</v>
      </c>
      <c r="M435" s="133"/>
      <c r="N435" s="133"/>
      <c r="O435" s="133"/>
      <c r="P435" s="133"/>
      <c r="Q435" s="133"/>
      <c r="R435" s="133"/>
      <c r="S435" s="133"/>
      <c r="T435" s="133"/>
      <c r="U435" s="134"/>
      <c r="V435" s="133"/>
      <c r="W435" s="135" t="n">
        <f aca="false">I435</f>
        <v>46102.4322499813</v>
      </c>
      <c r="X435" s="153" t="s">
        <v>473</v>
      </c>
      <c r="Y435" s="137" t="n">
        <f aca="false">IF(AND($X435=$X436, $X435&lt;&gt;""), $W436-$W435, 0)</f>
        <v>0.00315972219907407</v>
      </c>
      <c r="Z435" s="141"/>
      <c r="AA435" s="0"/>
    </row>
    <row r="436" customFormat="false" ht="21.75" hidden="false" customHeight="true" outlineLevel="0" collapsed="false">
      <c r="A436" s="118" t="n">
        <v>432</v>
      </c>
      <c r="B436" s="144" t="s">
        <v>1213</v>
      </c>
      <c r="C436" s="145" t="s">
        <v>1287</v>
      </c>
      <c r="D436" s="146" t="s">
        <v>186</v>
      </c>
      <c r="E436" s="147" t="s">
        <v>1284</v>
      </c>
      <c r="F436" s="147" t="s">
        <v>1309</v>
      </c>
      <c r="G436" s="148" t="n">
        <v>700</v>
      </c>
      <c r="H436" s="149" t="n">
        <f aca="true">INDIRECT("I" &amp; ROW())</f>
        <v>46102.4354097035</v>
      </c>
      <c r="I436" s="150" t="n">
        <f aca="true">INDIRECT("I" &amp; ROW()-1) + J436 * ((G435/1000) * $M$5)</f>
        <v>46102.4354097035</v>
      </c>
      <c r="J436" s="151" t="n">
        <v>6.5</v>
      </c>
      <c r="K436" s="152" t="n">
        <f aca="true">INDIRECT("H" &amp; ROW())</f>
        <v>46102.4354097035</v>
      </c>
      <c r="L436" s="128" t="s">
        <v>1310</v>
      </c>
      <c r="M436" s="133"/>
      <c r="N436" s="133"/>
      <c r="O436" s="133"/>
      <c r="P436" s="133"/>
      <c r="Q436" s="133"/>
      <c r="R436" s="133"/>
      <c r="S436" s="133"/>
      <c r="T436" s="133"/>
      <c r="U436" s="134"/>
      <c r="V436" s="133"/>
      <c r="W436" s="135" t="n">
        <f aca="false">I436</f>
        <v>46102.4354097035</v>
      </c>
      <c r="X436" s="153" t="s">
        <v>473</v>
      </c>
      <c r="Y436" s="137" t="n">
        <f aca="false">IF(AND($X436=$X437, $X436&lt;&gt;""), $W437-$W436, 0)</f>
        <v>0.00315972219907407</v>
      </c>
      <c r="Z436" s="141"/>
      <c r="AA436" s="0"/>
    </row>
    <row r="437" customFormat="false" ht="21.75" hidden="false" customHeight="true" outlineLevel="0" collapsed="false">
      <c r="A437" s="118" t="n">
        <v>433</v>
      </c>
      <c r="B437" s="144" t="s">
        <v>1213</v>
      </c>
      <c r="C437" s="145" t="s">
        <v>1287</v>
      </c>
      <c r="D437" s="146" t="s">
        <v>186</v>
      </c>
      <c r="E437" s="147" t="s">
        <v>1284</v>
      </c>
      <c r="F437" s="147" t="s">
        <v>1296</v>
      </c>
      <c r="G437" s="148" t="n">
        <v>700</v>
      </c>
      <c r="H437" s="149" t="n">
        <f aca="true">INDIRECT("I" &amp; ROW())</f>
        <v>46102.4385694257</v>
      </c>
      <c r="I437" s="150" t="n">
        <f aca="true">INDIRECT("I" &amp; ROW()-1) + J437 * ((G436/1000) * $M$5)</f>
        <v>46102.4385694257</v>
      </c>
      <c r="J437" s="151" t="n">
        <v>6.5</v>
      </c>
      <c r="K437" s="152" t="n">
        <f aca="true">INDIRECT("H" &amp; ROW())</f>
        <v>46102.4385694257</v>
      </c>
      <c r="L437" s="128" t="s">
        <v>1311</v>
      </c>
      <c r="M437" s="133"/>
      <c r="N437" s="133"/>
      <c r="O437" s="133"/>
      <c r="P437" s="133"/>
      <c r="Q437" s="133"/>
      <c r="R437" s="133"/>
      <c r="S437" s="133"/>
      <c r="T437" s="133"/>
      <c r="U437" s="134"/>
      <c r="V437" s="133"/>
      <c r="W437" s="135" t="n">
        <f aca="false">I437</f>
        <v>46102.4385694257</v>
      </c>
      <c r="X437" s="153" t="s">
        <v>473</v>
      </c>
      <c r="Y437" s="137" t="n">
        <f aca="false">IF(AND($X437=$X438, $X437&lt;&gt;""), $W438-$W437, 0)</f>
        <v>0.00315972219907407</v>
      </c>
      <c r="Z437" s="141"/>
      <c r="AA437" s="0"/>
    </row>
    <row r="438" customFormat="false" ht="21.75" hidden="false" customHeight="true" outlineLevel="0" collapsed="false">
      <c r="A438" s="118" t="n">
        <v>434</v>
      </c>
      <c r="B438" s="144" t="s">
        <v>1213</v>
      </c>
      <c r="C438" s="145" t="s">
        <v>1287</v>
      </c>
      <c r="D438" s="146" t="s">
        <v>186</v>
      </c>
      <c r="E438" s="147" t="s">
        <v>1284</v>
      </c>
      <c r="F438" s="147" t="s">
        <v>1312</v>
      </c>
      <c r="G438" s="148" t="n">
        <v>700</v>
      </c>
      <c r="H438" s="149" t="n">
        <f aca="true">INDIRECT("I" &amp; ROW())</f>
        <v>46102.4417291479</v>
      </c>
      <c r="I438" s="150" t="n">
        <f aca="true">INDIRECT("I" &amp; ROW()-1) + J438 * ((G437/1000) * $M$5)</f>
        <v>46102.4417291479</v>
      </c>
      <c r="J438" s="151" t="n">
        <v>6.5</v>
      </c>
      <c r="K438" s="152" t="n">
        <f aca="true">INDIRECT("H" &amp; ROW())</f>
        <v>46102.4417291479</v>
      </c>
      <c r="L438" s="128" t="s">
        <v>1313</v>
      </c>
      <c r="M438" s="133"/>
      <c r="N438" s="133"/>
      <c r="O438" s="133"/>
      <c r="P438" s="133"/>
      <c r="Q438" s="133"/>
      <c r="R438" s="133"/>
      <c r="S438" s="133"/>
      <c r="T438" s="133"/>
      <c r="U438" s="134"/>
      <c r="V438" s="133"/>
      <c r="W438" s="135" t="n">
        <f aca="false">I438</f>
        <v>46102.4417291479</v>
      </c>
      <c r="X438" s="153" t="s">
        <v>473</v>
      </c>
      <c r="Y438" s="137" t="n">
        <f aca="false">IF(AND($X438=$X439, $X438&lt;&gt;""), $W439-$W438, 0)</f>
        <v>0.00315972219907407</v>
      </c>
      <c r="Z438" s="141"/>
      <c r="AA438" s="0"/>
    </row>
    <row r="439" customFormat="false" ht="21.75" hidden="false" customHeight="true" outlineLevel="0" collapsed="false">
      <c r="A439" s="118" t="n">
        <v>435</v>
      </c>
      <c r="B439" s="144" t="s">
        <v>1213</v>
      </c>
      <c r="C439" s="145" t="s">
        <v>1287</v>
      </c>
      <c r="D439" s="146" t="s">
        <v>186</v>
      </c>
      <c r="E439" s="147" t="s">
        <v>1284</v>
      </c>
      <c r="F439" s="147"/>
      <c r="G439" s="148" t="n">
        <v>700</v>
      </c>
      <c r="H439" s="149" t="n">
        <f aca="true">INDIRECT("I" &amp; ROW())</f>
        <v>46102.4448888701</v>
      </c>
      <c r="I439" s="150" t="n">
        <f aca="true">INDIRECT("I" &amp; ROW()-1) + J439 * ((G438/1000) * $M$5)</f>
        <v>46102.4448888701</v>
      </c>
      <c r="J439" s="151" t="n">
        <v>6.5</v>
      </c>
      <c r="K439" s="152" t="n">
        <f aca="true">INDIRECT("H" &amp; ROW())</f>
        <v>46102.4448888701</v>
      </c>
      <c r="L439" s="128" t="s">
        <v>1314</v>
      </c>
      <c r="M439" s="133"/>
      <c r="N439" s="133"/>
      <c r="O439" s="133"/>
      <c r="P439" s="133"/>
      <c r="Q439" s="133"/>
      <c r="R439" s="133"/>
      <c r="S439" s="133"/>
      <c r="T439" s="133"/>
      <c r="U439" s="134"/>
      <c r="V439" s="133"/>
      <c r="W439" s="135" t="n">
        <f aca="false">I439</f>
        <v>46102.4448888701</v>
      </c>
      <c r="X439" s="153" t="s">
        <v>473</v>
      </c>
      <c r="Y439" s="137" t="n">
        <f aca="false">IF(AND($X439=$X440, $X439&lt;&gt;""), $W440-$W439, 0)</f>
        <v>0.00315972219907407</v>
      </c>
      <c r="Z439" s="141"/>
      <c r="AA439" s="0"/>
    </row>
    <row r="440" customFormat="false" ht="21.75" hidden="false" customHeight="true" outlineLevel="0" collapsed="false">
      <c r="A440" s="118" t="n">
        <v>436</v>
      </c>
      <c r="B440" s="144" t="s">
        <v>1213</v>
      </c>
      <c r="C440" s="145" t="s">
        <v>1287</v>
      </c>
      <c r="D440" s="146" t="s">
        <v>186</v>
      </c>
      <c r="E440" s="147" t="s">
        <v>1284</v>
      </c>
      <c r="F440" s="147"/>
      <c r="G440" s="148" t="n">
        <v>700</v>
      </c>
      <c r="H440" s="149" t="n">
        <f aca="true">INDIRECT("I" &amp; ROW())</f>
        <v>46102.4480485923</v>
      </c>
      <c r="I440" s="150" t="n">
        <f aca="true">INDIRECT("I" &amp; ROW()-1) + J440 * ((G439/1000) * $M$5)</f>
        <v>46102.4480485923</v>
      </c>
      <c r="J440" s="151" t="n">
        <v>6.5</v>
      </c>
      <c r="K440" s="152" t="n">
        <f aca="true">INDIRECT("H" &amp; ROW())</f>
        <v>46102.4480485923</v>
      </c>
      <c r="L440" s="128" t="s">
        <v>1315</v>
      </c>
      <c r="M440" s="133"/>
      <c r="N440" s="133"/>
      <c r="O440" s="133"/>
      <c r="P440" s="133"/>
      <c r="Q440" s="133"/>
      <c r="R440" s="133"/>
      <c r="S440" s="133"/>
      <c r="T440" s="133"/>
      <c r="U440" s="134"/>
      <c r="V440" s="133"/>
      <c r="W440" s="135" t="n">
        <f aca="false">I440</f>
        <v>46102.4480485923</v>
      </c>
      <c r="X440" s="153" t="s">
        <v>473</v>
      </c>
      <c r="Y440" s="137" t="n">
        <f aca="false">IF(AND($X440=$X441, $X440&lt;&gt;""), $W441-$W440, 0)</f>
        <v>0.00315972219907407</v>
      </c>
      <c r="Z440" s="141"/>
      <c r="AA440" s="0"/>
    </row>
    <row r="441" customFormat="false" ht="21.75" hidden="false" customHeight="true" outlineLevel="0" collapsed="false">
      <c r="A441" s="118" t="n">
        <v>437</v>
      </c>
      <c r="B441" s="144" t="s">
        <v>1213</v>
      </c>
      <c r="C441" s="145" t="s">
        <v>1287</v>
      </c>
      <c r="D441" s="146" t="s">
        <v>186</v>
      </c>
      <c r="E441" s="147" t="s">
        <v>1284</v>
      </c>
      <c r="F441" s="147"/>
      <c r="G441" s="148" t="n">
        <v>700</v>
      </c>
      <c r="H441" s="149" t="n">
        <f aca="true">INDIRECT("I" &amp; ROW())</f>
        <v>46102.4512083145</v>
      </c>
      <c r="I441" s="150" t="n">
        <f aca="true">INDIRECT("I" &amp; ROW()-1) + J441 * ((G440/1000) * $M$5)</f>
        <v>46102.4512083145</v>
      </c>
      <c r="J441" s="151" t="n">
        <v>6.5</v>
      </c>
      <c r="K441" s="152" t="n">
        <f aca="true">INDIRECT("H" &amp; ROW())</f>
        <v>46102.4512083145</v>
      </c>
      <c r="L441" s="128" t="s">
        <v>1316</v>
      </c>
      <c r="M441" s="133"/>
      <c r="N441" s="133"/>
      <c r="O441" s="133"/>
      <c r="P441" s="133"/>
      <c r="Q441" s="133"/>
      <c r="R441" s="133"/>
      <c r="S441" s="133"/>
      <c r="T441" s="133"/>
      <c r="U441" s="134"/>
      <c r="V441" s="133"/>
      <c r="W441" s="135" t="n">
        <f aca="false">I441</f>
        <v>46102.4512083145</v>
      </c>
      <c r="X441" s="153" t="s">
        <v>473</v>
      </c>
      <c r="Y441" s="137" t="n">
        <f aca="false">IF(AND($X441=$X442, $X441&lt;&gt;""), $W442-$W441, 0)</f>
        <v>0.00315972219907407</v>
      </c>
      <c r="Z441" s="141"/>
      <c r="AA441" s="0"/>
    </row>
    <row r="442" customFormat="false" ht="21.75" hidden="false" customHeight="true" outlineLevel="0" collapsed="false">
      <c r="A442" s="118" t="n">
        <v>438</v>
      </c>
      <c r="B442" s="144" t="s">
        <v>1213</v>
      </c>
      <c r="C442" s="145" t="s">
        <v>1287</v>
      </c>
      <c r="D442" s="146" t="s">
        <v>186</v>
      </c>
      <c r="E442" s="147" t="s">
        <v>1284</v>
      </c>
      <c r="F442" s="147"/>
      <c r="G442" s="148" t="n">
        <v>700</v>
      </c>
      <c r="H442" s="149" t="n">
        <f aca="true">INDIRECT("I" &amp; ROW())</f>
        <v>46102.4543680367</v>
      </c>
      <c r="I442" s="150" t="n">
        <f aca="true">INDIRECT("I" &amp; ROW()-1) + J442 * ((G441/1000) * $M$5)</f>
        <v>46102.4543680367</v>
      </c>
      <c r="J442" s="151" t="n">
        <v>6.5</v>
      </c>
      <c r="K442" s="152" t="n">
        <f aca="true">INDIRECT("H" &amp; ROW())</f>
        <v>46102.4543680367</v>
      </c>
      <c r="L442" s="128" t="s">
        <v>1317</v>
      </c>
      <c r="M442" s="133"/>
      <c r="N442" s="133"/>
      <c r="O442" s="133"/>
      <c r="P442" s="133"/>
      <c r="Q442" s="133"/>
      <c r="R442" s="133"/>
      <c r="S442" s="133"/>
      <c r="T442" s="133"/>
      <c r="U442" s="134"/>
      <c r="V442" s="133"/>
      <c r="W442" s="135" t="n">
        <f aca="false">I442</f>
        <v>46102.4543680367</v>
      </c>
      <c r="X442" s="153" t="s">
        <v>473</v>
      </c>
      <c r="Y442" s="137" t="n">
        <f aca="false">IF(AND($X442=$X443, $X442&lt;&gt;""), $W443-$W442, 0)</f>
        <v>0.00315972219907407</v>
      </c>
      <c r="Z442" s="141"/>
      <c r="AA442" s="0"/>
    </row>
    <row r="443" customFormat="false" ht="21.75" hidden="false" customHeight="true" outlineLevel="0" collapsed="false">
      <c r="A443" s="118" t="n">
        <v>439</v>
      </c>
      <c r="B443" s="144" t="s">
        <v>1213</v>
      </c>
      <c r="C443" s="145" t="s">
        <v>1287</v>
      </c>
      <c r="D443" s="146" t="s">
        <v>186</v>
      </c>
      <c r="E443" s="147" t="s">
        <v>1284</v>
      </c>
      <c r="F443" s="147"/>
      <c r="G443" s="148" t="n">
        <v>700</v>
      </c>
      <c r="H443" s="149" t="n">
        <f aca="true">INDIRECT("I" &amp; ROW())</f>
        <v>46102.4575277589</v>
      </c>
      <c r="I443" s="150" t="n">
        <f aca="true">INDIRECT("I" &amp; ROW()-1) + J443 * ((G442/1000) * $M$5)</f>
        <v>46102.4575277589</v>
      </c>
      <c r="J443" s="151" t="n">
        <v>6.5</v>
      </c>
      <c r="K443" s="152" t="n">
        <f aca="true">INDIRECT("H" &amp; ROW())</f>
        <v>46102.4575277589</v>
      </c>
      <c r="L443" s="128" t="s">
        <v>1318</v>
      </c>
      <c r="M443" s="133"/>
      <c r="N443" s="133"/>
      <c r="O443" s="133"/>
      <c r="P443" s="133"/>
      <c r="Q443" s="133"/>
      <c r="R443" s="133"/>
      <c r="S443" s="133"/>
      <c r="T443" s="133"/>
      <c r="U443" s="134"/>
      <c r="V443" s="133"/>
      <c r="W443" s="135" t="n">
        <f aca="false">I443</f>
        <v>46102.4575277589</v>
      </c>
      <c r="X443" s="153" t="s">
        <v>473</v>
      </c>
      <c r="Y443" s="137" t="n">
        <f aca="false">IF(AND($X443=$X444, $X443&lt;&gt;""), $W444-$W443, 0)</f>
        <v>0.00315972219907407</v>
      </c>
      <c r="Z443" s="141"/>
      <c r="AA443" s="0"/>
    </row>
    <row r="444" customFormat="false" ht="21.75" hidden="false" customHeight="true" outlineLevel="0" collapsed="false">
      <c r="A444" s="118" t="n">
        <v>440</v>
      </c>
      <c r="B444" s="144" t="s">
        <v>1213</v>
      </c>
      <c r="C444" s="145" t="s">
        <v>1287</v>
      </c>
      <c r="D444" s="146" t="s">
        <v>186</v>
      </c>
      <c r="E444" s="147" t="s">
        <v>1284</v>
      </c>
      <c r="F444" s="147" t="s">
        <v>1312</v>
      </c>
      <c r="G444" s="148" t="n">
        <v>700</v>
      </c>
      <c r="H444" s="149" t="n">
        <f aca="true">INDIRECT("I" &amp; ROW())</f>
        <v>46102.4606874811</v>
      </c>
      <c r="I444" s="150" t="n">
        <f aca="true">INDIRECT("I" &amp; ROW()-1) + J444 * ((G443/1000) * $M$5)</f>
        <v>46102.4606874811</v>
      </c>
      <c r="J444" s="151" t="n">
        <v>6.5</v>
      </c>
      <c r="K444" s="152" t="n">
        <f aca="true">INDIRECT("H" &amp; ROW())</f>
        <v>46102.4606874811</v>
      </c>
      <c r="L444" s="128" t="s">
        <v>1319</v>
      </c>
      <c r="M444" s="133"/>
      <c r="N444" s="133"/>
      <c r="O444" s="133"/>
      <c r="P444" s="133"/>
      <c r="Q444" s="133"/>
      <c r="R444" s="133"/>
      <c r="S444" s="133"/>
      <c r="T444" s="133"/>
      <c r="U444" s="134"/>
      <c r="V444" s="133"/>
      <c r="W444" s="135" t="n">
        <f aca="false">I444</f>
        <v>46102.4606874811</v>
      </c>
      <c r="X444" s="153" t="s">
        <v>473</v>
      </c>
      <c r="Y444" s="137" t="n">
        <f aca="false">IF(AND($X444=$X445, $X444&lt;&gt;""), $W445-$W444, 0)</f>
        <v>0.00315972219907407</v>
      </c>
      <c r="Z444" s="141"/>
      <c r="AA444" s="0"/>
    </row>
    <row r="445" customFormat="false" ht="21.75" hidden="false" customHeight="true" outlineLevel="0" collapsed="false">
      <c r="A445" s="118" t="n">
        <v>441</v>
      </c>
      <c r="B445" s="144" t="s">
        <v>1213</v>
      </c>
      <c r="C445" s="145" t="s">
        <v>1320</v>
      </c>
      <c r="D445" s="146" t="s">
        <v>186</v>
      </c>
      <c r="E445" s="147" t="s">
        <v>1284</v>
      </c>
      <c r="F445" s="147" t="s">
        <v>1321</v>
      </c>
      <c r="G445" s="148" t="n">
        <v>500</v>
      </c>
      <c r="H445" s="149" t="n">
        <f aca="true">INDIRECT("I" &amp; ROW())</f>
        <v>46102.4638472033</v>
      </c>
      <c r="I445" s="150" t="n">
        <f aca="true">INDIRECT("I" &amp; ROW()-1) + J445 * ((G444/1000) * $M$5)</f>
        <v>46102.4638472033</v>
      </c>
      <c r="J445" s="151" t="n">
        <v>6.5</v>
      </c>
      <c r="K445" s="152" t="n">
        <f aca="true">INDIRECT("H" &amp; ROW())</f>
        <v>46102.4638472033</v>
      </c>
      <c r="L445" s="128" t="s">
        <v>1322</v>
      </c>
      <c r="M445" s="133"/>
      <c r="N445" s="133"/>
      <c r="O445" s="133"/>
      <c r="P445" s="133"/>
      <c r="Q445" s="133"/>
      <c r="R445" s="133"/>
      <c r="S445" s="133"/>
      <c r="T445" s="133"/>
      <c r="U445" s="134"/>
      <c r="V445" s="133"/>
      <c r="W445" s="135" t="n">
        <f aca="false">I445</f>
        <v>46102.4638472033</v>
      </c>
      <c r="X445" s="153" t="s">
        <v>473</v>
      </c>
      <c r="Y445" s="137" t="n">
        <f aca="false">IF(AND($X445=$X446, $X445&lt;&gt;""), $W446-$W445, 0)</f>
        <v>0.0022569444212963</v>
      </c>
      <c r="Z445" s="141"/>
      <c r="AA445" s="0"/>
    </row>
    <row r="446" customFormat="false" ht="21.75" hidden="false" customHeight="true" outlineLevel="0" collapsed="false">
      <c r="A446" s="118" t="n">
        <v>442</v>
      </c>
      <c r="B446" s="144" t="s">
        <v>1213</v>
      </c>
      <c r="C446" s="145" t="s">
        <v>1320</v>
      </c>
      <c r="D446" s="146" t="s">
        <v>186</v>
      </c>
      <c r="E446" s="147" t="s">
        <v>1323</v>
      </c>
      <c r="F446" s="147" t="s">
        <v>1324</v>
      </c>
      <c r="G446" s="148" t="n">
        <v>500</v>
      </c>
      <c r="H446" s="149" t="n">
        <f aca="true">INDIRECT("I" &amp; ROW())</f>
        <v>46102.4661041477</v>
      </c>
      <c r="I446" s="150" t="n">
        <f aca="true">INDIRECT("I" &amp; ROW()-1) + J446 * ((G445/1000) * $M$5)</f>
        <v>46102.4661041477</v>
      </c>
      <c r="J446" s="151" t="n">
        <v>6.5</v>
      </c>
      <c r="K446" s="152" t="n">
        <f aca="true">INDIRECT("H" &amp; ROW())</f>
        <v>46102.4661041477</v>
      </c>
      <c r="L446" s="128" t="s">
        <v>1325</v>
      </c>
      <c r="M446" s="133"/>
      <c r="N446" s="133"/>
      <c r="O446" s="133"/>
      <c r="P446" s="133"/>
      <c r="Q446" s="133"/>
      <c r="R446" s="133"/>
      <c r="S446" s="133"/>
      <c r="T446" s="133"/>
      <c r="U446" s="134"/>
      <c r="V446" s="133"/>
      <c r="W446" s="135" t="n">
        <f aca="false">I446</f>
        <v>46102.4661041477</v>
      </c>
      <c r="X446" s="153" t="s">
        <v>473</v>
      </c>
      <c r="Y446" s="137" t="n">
        <f aca="false">IF(AND($X446=$X447, $X446&lt;&gt;""), $W447-$W446, 0)</f>
        <v>0.0022569444212963</v>
      </c>
      <c r="Z446" s="141"/>
      <c r="AA446" s="0"/>
    </row>
    <row r="447" customFormat="false" ht="21.75" hidden="false" customHeight="true" outlineLevel="0" collapsed="false">
      <c r="A447" s="118" t="n">
        <v>443</v>
      </c>
      <c r="B447" s="144" t="s">
        <v>1213</v>
      </c>
      <c r="C447" s="145" t="s">
        <v>1320</v>
      </c>
      <c r="D447" s="146" t="s">
        <v>186</v>
      </c>
      <c r="E447" s="147" t="s">
        <v>1326</v>
      </c>
      <c r="F447" s="147" t="s">
        <v>1327</v>
      </c>
      <c r="G447" s="148" t="n">
        <v>500</v>
      </c>
      <c r="H447" s="149" t="n">
        <f aca="true">INDIRECT("I" &amp; ROW())</f>
        <v>46102.4683610921</v>
      </c>
      <c r="I447" s="150" t="n">
        <f aca="true">INDIRECT("I" &amp; ROW()-1) + J447 * ((G446/1000) * $M$5)</f>
        <v>46102.4683610921</v>
      </c>
      <c r="J447" s="151" t="n">
        <v>6.5</v>
      </c>
      <c r="K447" s="152" t="n">
        <f aca="true">INDIRECT("H" &amp; ROW())</f>
        <v>46102.4683610921</v>
      </c>
      <c r="L447" s="128" t="s">
        <v>1328</v>
      </c>
      <c r="M447" s="133"/>
      <c r="N447" s="133"/>
      <c r="O447" s="133"/>
      <c r="P447" s="133"/>
      <c r="Q447" s="133"/>
      <c r="R447" s="133"/>
      <c r="S447" s="133"/>
      <c r="T447" s="133"/>
      <c r="U447" s="134"/>
      <c r="V447" s="133"/>
      <c r="W447" s="135" t="n">
        <f aca="false">I447</f>
        <v>46102.4683610921</v>
      </c>
      <c r="X447" s="153" t="s">
        <v>473</v>
      </c>
      <c r="Y447" s="137" t="n">
        <f aca="false">IF(AND($X447=$X448, $X447&lt;&gt;""), $W448-$W447, 0)</f>
        <v>0.0022569444212963</v>
      </c>
      <c r="Z447" s="141"/>
      <c r="AA447" s="0"/>
    </row>
    <row r="448" customFormat="false" ht="21.75" hidden="false" customHeight="true" outlineLevel="0" collapsed="false">
      <c r="A448" s="118" t="n">
        <v>444</v>
      </c>
      <c r="B448" s="144" t="s">
        <v>1213</v>
      </c>
      <c r="C448" s="145" t="s">
        <v>1320</v>
      </c>
      <c r="D448" s="146" t="s">
        <v>186</v>
      </c>
      <c r="E448" s="147" t="s">
        <v>1284</v>
      </c>
      <c r="F448" s="147" t="s">
        <v>1329</v>
      </c>
      <c r="G448" s="148" t="n">
        <v>500</v>
      </c>
      <c r="H448" s="149" t="n">
        <f aca="true">INDIRECT("I" &amp; ROW())</f>
        <v>46102.4706180365</v>
      </c>
      <c r="I448" s="150" t="n">
        <f aca="true">INDIRECT("I" &amp; ROW()-1) + J448 * ((G447/1000) * $M$5)</f>
        <v>46102.4706180365</v>
      </c>
      <c r="J448" s="151" t="n">
        <v>6.5</v>
      </c>
      <c r="K448" s="152" t="n">
        <f aca="true">INDIRECT("H" &amp; ROW())</f>
        <v>46102.4706180365</v>
      </c>
      <c r="L448" s="128" t="s">
        <v>1330</v>
      </c>
      <c r="M448" s="133"/>
      <c r="N448" s="133"/>
      <c r="O448" s="133"/>
      <c r="P448" s="133"/>
      <c r="Q448" s="133"/>
      <c r="R448" s="133"/>
      <c r="S448" s="133"/>
      <c r="T448" s="133"/>
      <c r="U448" s="134"/>
      <c r="V448" s="133"/>
      <c r="W448" s="135" t="n">
        <f aca="false">I448</f>
        <v>46102.4706180365</v>
      </c>
      <c r="X448" s="153" t="s">
        <v>473</v>
      </c>
      <c r="Y448" s="137" t="n">
        <f aca="false">IF(AND($X448=$X449, $X448&lt;&gt;""), $W449-$W448, 0)</f>
        <v>0.0022569444212963</v>
      </c>
      <c r="Z448" s="141"/>
      <c r="AA448" s="0"/>
    </row>
    <row r="449" customFormat="false" ht="21.75" hidden="false" customHeight="true" outlineLevel="0" collapsed="false">
      <c r="A449" s="118" t="n">
        <v>445</v>
      </c>
      <c r="B449" s="144" t="s">
        <v>1213</v>
      </c>
      <c r="C449" s="145" t="s">
        <v>1320</v>
      </c>
      <c r="D449" s="146" t="s">
        <v>186</v>
      </c>
      <c r="E449" s="147" t="s">
        <v>1284</v>
      </c>
      <c r="F449" s="147" t="s">
        <v>1331</v>
      </c>
      <c r="G449" s="148" t="n">
        <v>600</v>
      </c>
      <c r="H449" s="149" t="n">
        <f aca="true">INDIRECT("I" &amp; ROW())</f>
        <v>46102.472874981</v>
      </c>
      <c r="I449" s="150" t="n">
        <f aca="true">INDIRECT("I" &amp; ROW()-1) + J449 * ((G448/1000) * $M$5)</f>
        <v>46102.472874981</v>
      </c>
      <c r="J449" s="151" t="n">
        <v>6.5</v>
      </c>
      <c r="K449" s="152" t="n">
        <f aca="true">INDIRECT("H" &amp; ROW())</f>
        <v>46102.472874981</v>
      </c>
      <c r="L449" s="128" t="s">
        <v>1332</v>
      </c>
      <c r="M449" s="133"/>
      <c r="N449" s="133"/>
      <c r="O449" s="133"/>
      <c r="P449" s="133"/>
      <c r="Q449" s="133"/>
      <c r="R449" s="133"/>
      <c r="S449" s="133"/>
      <c r="T449" s="133"/>
      <c r="U449" s="134"/>
      <c r="V449" s="133"/>
      <c r="W449" s="135" t="n">
        <f aca="false">I449</f>
        <v>46102.472874981</v>
      </c>
      <c r="X449" s="153" t="s">
        <v>473</v>
      </c>
      <c r="Y449" s="137" t="n">
        <f aca="false">IF(AND($X449=$X450, $X449&lt;&gt;""), $W450-$W449, 0)</f>
        <v>0.00270833331018519</v>
      </c>
      <c r="Z449" s="141"/>
      <c r="AA449" s="0"/>
    </row>
    <row r="450" customFormat="false" ht="21.75" hidden="false" customHeight="true" outlineLevel="0" collapsed="false">
      <c r="A450" s="118" t="n">
        <v>446</v>
      </c>
      <c r="B450" s="144" t="s">
        <v>1213</v>
      </c>
      <c r="C450" s="145" t="s">
        <v>1333</v>
      </c>
      <c r="D450" s="146" t="s">
        <v>186</v>
      </c>
      <c r="E450" s="147" t="s">
        <v>1284</v>
      </c>
      <c r="F450" s="147" t="s">
        <v>1334</v>
      </c>
      <c r="G450" s="148" t="n">
        <v>600</v>
      </c>
      <c r="H450" s="149" t="n">
        <f aca="true">INDIRECT("I" &amp; ROW())</f>
        <v>46102.4755833143</v>
      </c>
      <c r="I450" s="150" t="n">
        <f aca="true">INDIRECT("I" &amp; ROW()-1) + J450 * ((G449/1000) * $M$5)</f>
        <v>46102.4755833143</v>
      </c>
      <c r="J450" s="151" t="n">
        <v>6.5</v>
      </c>
      <c r="K450" s="152" t="n">
        <f aca="true">INDIRECT("H" &amp; ROW())</f>
        <v>46102.4755833143</v>
      </c>
      <c r="L450" s="128" t="s">
        <v>1335</v>
      </c>
      <c r="M450" s="133"/>
      <c r="N450" s="133"/>
      <c r="O450" s="133"/>
      <c r="P450" s="133"/>
      <c r="Q450" s="133"/>
      <c r="R450" s="133"/>
      <c r="S450" s="133"/>
      <c r="T450" s="133"/>
      <c r="U450" s="134"/>
      <c r="V450" s="133"/>
      <c r="W450" s="135" t="n">
        <f aca="false">I450</f>
        <v>46102.4755833143</v>
      </c>
      <c r="X450" s="153" t="s">
        <v>473</v>
      </c>
      <c r="Y450" s="137" t="n">
        <f aca="false">IF(AND($X450=$X451, $X450&lt;&gt;""), $W451-$W450, 0)</f>
        <v>0.00270833331018519</v>
      </c>
      <c r="Z450" s="141"/>
      <c r="AA450" s="0"/>
    </row>
    <row r="451" customFormat="false" ht="21.75" hidden="false" customHeight="true" outlineLevel="0" collapsed="false">
      <c r="A451" s="118" t="n">
        <v>447</v>
      </c>
      <c r="B451" s="144" t="s">
        <v>1213</v>
      </c>
      <c r="C451" s="145" t="s">
        <v>1333</v>
      </c>
      <c r="D451" s="146" t="s">
        <v>186</v>
      </c>
      <c r="E451" s="147" t="s">
        <v>1336</v>
      </c>
      <c r="F451" s="147" t="s">
        <v>1337</v>
      </c>
      <c r="G451" s="148" t="n">
        <v>600</v>
      </c>
      <c r="H451" s="149" t="n">
        <f aca="true">INDIRECT("I" &amp; ROW())</f>
        <v>46102.4782916476</v>
      </c>
      <c r="I451" s="150" t="n">
        <f aca="true">INDIRECT("I" &amp; ROW()-1) + J451 * ((G450/1000) * $M$5)</f>
        <v>46102.4782916476</v>
      </c>
      <c r="J451" s="151" t="n">
        <v>6.5</v>
      </c>
      <c r="K451" s="152" t="n">
        <f aca="true">INDIRECT("H" &amp; ROW())</f>
        <v>46102.4782916476</v>
      </c>
      <c r="L451" s="128" t="s">
        <v>1338</v>
      </c>
      <c r="M451" s="133"/>
      <c r="N451" s="133"/>
      <c r="O451" s="133"/>
      <c r="P451" s="133"/>
      <c r="Q451" s="133"/>
      <c r="R451" s="133"/>
      <c r="S451" s="133"/>
      <c r="T451" s="133"/>
      <c r="U451" s="134"/>
      <c r="V451" s="133"/>
      <c r="W451" s="135" t="n">
        <f aca="false">I451</f>
        <v>46102.4782916476</v>
      </c>
      <c r="X451" s="153" t="s">
        <v>473</v>
      </c>
      <c r="Y451" s="137" t="n">
        <f aca="false">IF(AND($X451=$X452, $X451&lt;&gt;""), $W452-$W451, 0)</f>
        <v>0.00270833331018519</v>
      </c>
      <c r="Z451" s="141"/>
      <c r="AA451" s="0"/>
    </row>
    <row r="452" customFormat="false" ht="21.75" hidden="false" customHeight="true" outlineLevel="0" collapsed="false">
      <c r="A452" s="118" t="n">
        <v>448</v>
      </c>
      <c r="B452" s="144" t="s">
        <v>1213</v>
      </c>
      <c r="C452" s="145" t="s">
        <v>1333</v>
      </c>
      <c r="D452" s="146" t="s">
        <v>186</v>
      </c>
      <c r="E452" s="147" t="s">
        <v>1336</v>
      </c>
      <c r="F452" s="147" t="s">
        <v>1339</v>
      </c>
      <c r="G452" s="148" t="n">
        <v>600</v>
      </c>
      <c r="H452" s="149" t="n">
        <f aca="true">INDIRECT("I" &amp; ROW())</f>
        <v>46102.4809999809</v>
      </c>
      <c r="I452" s="150" t="n">
        <f aca="true">INDIRECT("I" &amp; ROW()-1) + J452 * ((G451/1000) * $M$5)</f>
        <v>46102.4809999809</v>
      </c>
      <c r="J452" s="151" t="n">
        <v>6.5</v>
      </c>
      <c r="K452" s="152" t="n">
        <f aca="true">INDIRECT("H" &amp; ROW())</f>
        <v>46102.4809999809</v>
      </c>
      <c r="L452" s="128" t="s">
        <v>1340</v>
      </c>
      <c r="M452" s="133"/>
      <c r="N452" s="133"/>
      <c r="O452" s="133"/>
      <c r="P452" s="133"/>
      <c r="Q452" s="133"/>
      <c r="R452" s="133"/>
      <c r="S452" s="133"/>
      <c r="T452" s="133"/>
      <c r="U452" s="134"/>
      <c r="V452" s="133"/>
      <c r="W452" s="135" t="n">
        <f aca="false">I452</f>
        <v>46102.4809999809</v>
      </c>
      <c r="X452" s="153" t="s">
        <v>473</v>
      </c>
      <c r="Y452" s="137" t="n">
        <f aca="false">IF(AND($X452=$X453, $X452&lt;&gt;""), $W453-$W452, 0)</f>
        <v>0.00270833331018519</v>
      </c>
      <c r="Z452" s="141"/>
      <c r="AA452" s="0"/>
    </row>
    <row r="453" customFormat="false" ht="21.75" hidden="false" customHeight="true" outlineLevel="0" collapsed="false">
      <c r="A453" s="118" t="n">
        <v>449</v>
      </c>
      <c r="B453" s="144" t="s">
        <v>1213</v>
      </c>
      <c r="C453" s="145" t="s">
        <v>1333</v>
      </c>
      <c r="D453" s="146" t="s">
        <v>186</v>
      </c>
      <c r="E453" s="147" t="s">
        <v>1336</v>
      </c>
      <c r="F453" s="147" t="s">
        <v>1341</v>
      </c>
      <c r="G453" s="148" t="n">
        <v>600</v>
      </c>
      <c r="H453" s="149" t="n">
        <f aca="true">INDIRECT("I" &amp; ROW())</f>
        <v>46102.4837083142</v>
      </c>
      <c r="I453" s="150" t="n">
        <f aca="true">INDIRECT("I" &amp; ROW()-1) + J453 * ((G452/1000) * $M$5)</f>
        <v>46102.4837083142</v>
      </c>
      <c r="J453" s="151" t="n">
        <v>6.5</v>
      </c>
      <c r="K453" s="152" t="n">
        <f aca="true">INDIRECT("H" &amp; ROW())</f>
        <v>46102.4837083142</v>
      </c>
      <c r="L453" s="128" t="s">
        <v>1342</v>
      </c>
      <c r="M453" s="133"/>
      <c r="N453" s="133"/>
      <c r="O453" s="133"/>
      <c r="P453" s="133"/>
      <c r="Q453" s="133"/>
      <c r="R453" s="133"/>
      <c r="S453" s="133"/>
      <c r="T453" s="133"/>
      <c r="U453" s="134"/>
      <c r="V453" s="133"/>
      <c r="W453" s="135" t="n">
        <f aca="false">I453</f>
        <v>46102.4837083142</v>
      </c>
      <c r="X453" s="153" t="s">
        <v>473</v>
      </c>
      <c r="Y453" s="137" t="n">
        <f aca="false">IF(AND($X453=$X454, $X453&lt;&gt;""), $W454-$W453, 0)</f>
        <v>0.00270833331018519</v>
      </c>
      <c r="Z453" s="141"/>
      <c r="AA453" s="0"/>
    </row>
    <row r="454" customFormat="false" ht="21.75" hidden="false" customHeight="true" outlineLevel="0" collapsed="false">
      <c r="A454" s="118" t="n">
        <v>450</v>
      </c>
      <c r="B454" s="144" t="s">
        <v>1213</v>
      </c>
      <c r="C454" s="145" t="s">
        <v>1333</v>
      </c>
      <c r="D454" s="146" t="s">
        <v>186</v>
      </c>
      <c r="E454" s="147" t="s">
        <v>1336</v>
      </c>
      <c r="F454" s="147" t="s">
        <v>1343</v>
      </c>
      <c r="G454" s="148" t="n">
        <v>600</v>
      </c>
      <c r="H454" s="149" t="n">
        <f aca="true">INDIRECT("I" &amp; ROW())</f>
        <v>46102.4864166475</v>
      </c>
      <c r="I454" s="150" t="n">
        <f aca="true">INDIRECT("I" &amp; ROW()-1) + J454 * ((G453/1000) * $M$5)</f>
        <v>46102.4864166475</v>
      </c>
      <c r="J454" s="151" t="n">
        <v>6.5</v>
      </c>
      <c r="K454" s="152" t="n">
        <f aca="true">INDIRECT("H" &amp; ROW())</f>
        <v>46102.4864166475</v>
      </c>
      <c r="L454" s="128" t="s">
        <v>1344</v>
      </c>
      <c r="M454" s="133"/>
      <c r="N454" s="133"/>
      <c r="O454" s="133"/>
      <c r="P454" s="133"/>
      <c r="Q454" s="133"/>
      <c r="R454" s="133"/>
      <c r="S454" s="133"/>
      <c r="T454" s="133"/>
      <c r="U454" s="134"/>
      <c r="V454" s="133"/>
      <c r="W454" s="135" t="n">
        <f aca="false">I454</f>
        <v>46102.4864166475</v>
      </c>
      <c r="X454" s="153" t="s">
        <v>473</v>
      </c>
      <c r="Y454" s="137" t="n">
        <f aca="false">IF(AND($X454=$X455, $X454&lt;&gt;""), $W455-$W454, 0)</f>
        <v>0.00270833331018519</v>
      </c>
      <c r="Z454" s="141"/>
      <c r="AA454" s="0"/>
    </row>
    <row r="455" customFormat="false" ht="21.75" hidden="false" customHeight="true" outlineLevel="0" collapsed="false">
      <c r="A455" s="118" t="n">
        <v>451</v>
      </c>
      <c r="B455" s="144" t="s">
        <v>1213</v>
      </c>
      <c r="C455" s="145" t="s">
        <v>1345</v>
      </c>
      <c r="D455" s="146" t="s">
        <v>186</v>
      </c>
      <c r="E455" s="147" t="s">
        <v>1336</v>
      </c>
      <c r="F455" s="147" t="s">
        <v>1346</v>
      </c>
      <c r="G455" s="148" t="n">
        <v>600</v>
      </c>
      <c r="H455" s="149" t="n">
        <f aca="true">INDIRECT("I" &amp; ROW())</f>
        <v>46102.4891249808</v>
      </c>
      <c r="I455" s="150" t="n">
        <f aca="true">INDIRECT("I" &amp; ROW()-1) + J455 * ((G454/1000) * $M$5)</f>
        <v>46102.4891249808</v>
      </c>
      <c r="J455" s="151" t="n">
        <v>6.5</v>
      </c>
      <c r="K455" s="152" t="n">
        <f aca="true">INDIRECT("H" &amp; ROW())</f>
        <v>46102.4891249808</v>
      </c>
      <c r="L455" s="128" t="s">
        <v>1347</v>
      </c>
      <c r="M455" s="133"/>
      <c r="N455" s="133"/>
      <c r="O455" s="133"/>
      <c r="P455" s="133"/>
      <c r="Q455" s="133"/>
      <c r="R455" s="133"/>
      <c r="S455" s="133"/>
      <c r="T455" s="133"/>
      <c r="U455" s="134"/>
      <c r="V455" s="133"/>
      <c r="W455" s="135" t="n">
        <f aca="false">I455</f>
        <v>46102.4891249808</v>
      </c>
      <c r="X455" s="153" t="s">
        <v>473</v>
      </c>
      <c r="Y455" s="137" t="n">
        <f aca="false">IF(AND($X455=$X456, $X455&lt;&gt;""), $W456-$W455, 0)</f>
        <v>0.00270833331018519</v>
      </c>
      <c r="Z455" s="141"/>
      <c r="AA455" s="0"/>
    </row>
    <row r="456" customFormat="false" ht="21.75" hidden="false" customHeight="true" outlineLevel="0" collapsed="false">
      <c r="A456" s="118" t="n">
        <v>452</v>
      </c>
      <c r="B456" s="144" t="s">
        <v>1213</v>
      </c>
      <c r="C456" s="145" t="s">
        <v>1345</v>
      </c>
      <c r="D456" s="146" t="s">
        <v>186</v>
      </c>
      <c r="E456" s="147" t="s">
        <v>1336</v>
      </c>
      <c r="F456" s="147" t="s">
        <v>1348</v>
      </c>
      <c r="G456" s="148" t="n">
        <v>600</v>
      </c>
      <c r="H456" s="149" t="n">
        <f aca="true">INDIRECT("I" &amp; ROW())</f>
        <v>46102.4918333142</v>
      </c>
      <c r="I456" s="150" t="n">
        <f aca="true">INDIRECT("I" &amp; ROW()-1) + J456 * ((G455/1000) * $M$5)</f>
        <v>46102.4918333142</v>
      </c>
      <c r="J456" s="151" t="n">
        <v>6.5</v>
      </c>
      <c r="K456" s="152" t="n">
        <f aca="true">INDIRECT("H" &amp; ROW())</f>
        <v>46102.4918333142</v>
      </c>
      <c r="L456" s="128" t="s">
        <v>1349</v>
      </c>
      <c r="M456" s="133"/>
      <c r="N456" s="133"/>
      <c r="O456" s="133"/>
      <c r="P456" s="133"/>
      <c r="Q456" s="133"/>
      <c r="R456" s="133"/>
      <c r="S456" s="133"/>
      <c r="T456" s="133"/>
      <c r="U456" s="134"/>
      <c r="V456" s="133"/>
      <c r="W456" s="135" t="n">
        <f aca="false">I456</f>
        <v>46102.4918333142</v>
      </c>
      <c r="X456" s="153" t="s">
        <v>473</v>
      </c>
      <c r="Y456" s="137" t="n">
        <f aca="false">IF(AND($X456=$X457, $X456&lt;&gt;""), $W457-$W456, 0)</f>
        <v>0.00270833331018519</v>
      </c>
      <c r="Z456" s="141"/>
      <c r="AA456" s="0"/>
    </row>
    <row r="457" customFormat="false" ht="21.75" hidden="false" customHeight="true" outlineLevel="0" collapsed="false">
      <c r="A457" s="118" t="n">
        <v>453</v>
      </c>
      <c r="B457" s="144" t="s">
        <v>1213</v>
      </c>
      <c r="C457" s="145" t="s">
        <v>1345</v>
      </c>
      <c r="D457" s="146" t="s">
        <v>186</v>
      </c>
      <c r="E457" s="147" t="s">
        <v>1350</v>
      </c>
      <c r="F457" s="147" t="s">
        <v>1351</v>
      </c>
      <c r="G457" s="148" t="n">
        <v>600</v>
      </c>
      <c r="H457" s="149" t="n">
        <f aca="true">INDIRECT("I" &amp; ROW())</f>
        <v>46102.4945416475</v>
      </c>
      <c r="I457" s="150" t="n">
        <f aca="true">INDIRECT("I" &amp; ROW()-1) + J457 * ((G456/1000) * $M$5)</f>
        <v>46102.4945416475</v>
      </c>
      <c r="J457" s="151" t="n">
        <v>6.5</v>
      </c>
      <c r="K457" s="152" t="n">
        <f aca="true">INDIRECT("H" &amp; ROW())</f>
        <v>46102.4945416475</v>
      </c>
      <c r="L457" s="128" t="s">
        <v>1352</v>
      </c>
      <c r="M457" s="133"/>
      <c r="N457" s="133"/>
      <c r="O457" s="133"/>
      <c r="P457" s="133"/>
      <c r="Q457" s="133"/>
      <c r="R457" s="133"/>
      <c r="S457" s="133"/>
      <c r="T457" s="133"/>
      <c r="U457" s="134"/>
      <c r="V457" s="133"/>
      <c r="W457" s="135" t="n">
        <f aca="false">I457</f>
        <v>46102.4945416475</v>
      </c>
      <c r="X457" s="153" t="s">
        <v>473</v>
      </c>
      <c r="Y457" s="137" t="n">
        <f aca="false">IF(AND($X457=$X458, $X457&lt;&gt;""), $W458-$W457, 0)</f>
        <v>0.00270833331018519</v>
      </c>
      <c r="Z457" s="141"/>
      <c r="AA457" s="0"/>
    </row>
    <row r="458" customFormat="false" ht="21.75" hidden="false" customHeight="true" outlineLevel="0" collapsed="false">
      <c r="A458" s="118" t="n">
        <v>454</v>
      </c>
      <c r="B458" s="144" t="s">
        <v>1213</v>
      </c>
      <c r="C458" s="145" t="s">
        <v>1345</v>
      </c>
      <c r="D458" s="146" t="s">
        <v>186</v>
      </c>
      <c r="E458" s="147" t="s">
        <v>1350</v>
      </c>
      <c r="F458" s="147" t="s">
        <v>1353</v>
      </c>
      <c r="G458" s="148" t="n">
        <v>600</v>
      </c>
      <c r="H458" s="149" t="n">
        <f aca="true">INDIRECT("I" &amp; ROW())</f>
        <v>46102.4972499808</v>
      </c>
      <c r="I458" s="150" t="n">
        <f aca="true">INDIRECT("I" &amp; ROW()-1) + J458 * ((G457/1000) * $M$5)</f>
        <v>46102.4972499808</v>
      </c>
      <c r="J458" s="151" t="n">
        <v>6.5</v>
      </c>
      <c r="K458" s="152" t="n">
        <f aca="true">INDIRECT("H" &amp; ROW())</f>
        <v>46102.4972499808</v>
      </c>
      <c r="L458" s="128" t="s">
        <v>1354</v>
      </c>
      <c r="M458" s="133"/>
      <c r="N458" s="133"/>
      <c r="O458" s="133"/>
      <c r="P458" s="133"/>
      <c r="Q458" s="133"/>
      <c r="R458" s="133"/>
      <c r="S458" s="133"/>
      <c r="T458" s="133"/>
      <c r="U458" s="134"/>
      <c r="V458" s="133"/>
      <c r="W458" s="135" t="n">
        <f aca="false">I458</f>
        <v>46102.4972499808</v>
      </c>
      <c r="X458" s="153" t="s">
        <v>473</v>
      </c>
      <c r="Y458" s="137" t="n">
        <f aca="false">IF(AND($X458=$X459, $X458&lt;&gt;""), $W459-$W458, 0)</f>
        <v>0.00270833331018519</v>
      </c>
      <c r="Z458" s="141"/>
      <c r="AA458" s="0"/>
    </row>
    <row r="459" customFormat="false" ht="21.75" hidden="false" customHeight="true" outlineLevel="0" collapsed="false">
      <c r="A459" s="118" t="n">
        <v>455</v>
      </c>
      <c r="B459" s="144" t="s">
        <v>1213</v>
      </c>
      <c r="C459" s="145" t="s">
        <v>1345</v>
      </c>
      <c r="D459" s="146" t="s">
        <v>186</v>
      </c>
      <c r="E459" s="147" t="s">
        <v>1355</v>
      </c>
      <c r="F459" s="147" t="s">
        <v>1356</v>
      </c>
      <c r="G459" s="148" t="n">
        <v>600</v>
      </c>
      <c r="H459" s="149" t="n">
        <f aca="true">INDIRECT("I" &amp; ROW())</f>
        <v>46102.4999583141</v>
      </c>
      <c r="I459" s="150" t="n">
        <f aca="true">INDIRECT("I" &amp; ROW()-1) + J459 * ((G458/1000) * $M$5)</f>
        <v>46102.4999583141</v>
      </c>
      <c r="J459" s="151" t="n">
        <v>6.5</v>
      </c>
      <c r="K459" s="152" t="n">
        <f aca="true">INDIRECT("H" &amp; ROW())</f>
        <v>46102.4999583141</v>
      </c>
      <c r="L459" s="128" t="s">
        <v>1357</v>
      </c>
      <c r="M459" s="133"/>
      <c r="N459" s="133"/>
      <c r="O459" s="133"/>
      <c r="P459" s="133"/>
      <c r="Q459" s="133"/>
      <c r="R459" s="133"/>
      <c r="S459" s="133"/>
      <c r="T459" s="133"/>
      <c r="U459" s="134"/>
      <c r="V459" s="133"/>
      <c r="W459" s="135" t="n">
        <f aca="false">I459</f>
        <v>46102.4999583141</v>
      </c>
      <c r="X459" s="153" t="s">
        <v>473</v>
      </c>
      <c r="Y459" s="137" t="n">
        <f aca="false">IF(AND($X459=$X460, $X459&lt;&gt;""), $W460-$W459, 0)</f>
        <v>0.00270833331018519</v>
      </c>
      <c r="Z459" s="141"/>
      <c r="AA459" s="0"/>
    </row>
    <row r="460" customFormat="false" ht="21.75" hidden="false" customHeight="true" outlineLevel="0" collapsed="false">
      <c r="A460" s="118" t="n">
        <v>456</v>
      </c>
      <c r="B460" s="144" t="s">
        <v>1213</v>
      </c>
      <c r="C460" s="145" t="s">
        <v>1358</v>
      </c>
      <c r="D460" s="146" t="s">
        <v>186</v>
      </c>
      <c r="E460" s="147" t="s">
        <v>1359</v>
      </c>
      <c r="F460" s="147" t="s">
        <v>1360</v>
      </c>
      <c r="G460" s="148" t="n">
        <v>600</v>
      </c>
      <c r="H460" s="149" t="n">
        <f aca="true">INDIRECT("I" &amp; ROW())</f>
        <v>46102.5026666474</v>
      </c>
      <c r="I460" s="150" t="n">
        <f aca="true">INDIRECT("I" &amp; ROW()-1) + J460 * ((G459/1000) * $M$5)</f>
        <v>46102.5026666474</v>
      </c>
      <c r="J460" s="151" t="n">
        <v>6.5</v>
      </c>
      <c r="K460" s="152" t="n">
        <f aca="true">INDIRECT("H" &amp; ROW())</f>
        <v>46102.5026666474</v>
      </c>
      <c r="L460" s="128" t="s">
        <v>1361</v>
      </c>
      <c r="M460" s="133"/>
      <c r="N460" s="133"/>
      <c r="O460" s="133"/>
      <c r="P460" s="133"/>
      <c r="Q460" s="133"/>
      <c r="R460" s="133"/>
      <c r="S460" s="133"/>
      <c r="T460" s="133"/>
      <c r="U460" s="134"/>
      <c r="V460" s="133"/>
      <c r="W460" s="135" t="n">
        <f aca="false">I460</f>
        <v>46102.5026666474</v>
      </c>
      <c r="X460" s="153" t="s">
        <v>473</v>
      </c>
      <c r="Y460" s="137" t="n">
        <f aca="false">IF(AND($X460=$X461, $X460&lt;&gt;""), $W461-$W460, 0)</f>
        <v>0.00270833331018519</v>
      </c>
      <c r="Z460" s="141"/>
      <c r="AA460" s="0"/>
    </row>
    <row r="461" customFormat="false" ht="21.75" hidden="false" customHeight="true" outlineLevel="0" collapsed="false">
      <c r="A461" s="118" t="n">
        <v>457</v>
      </c>
      <c r="B461" s="144" t="s">
        <v>1213</v>
      </c>
      <c r="C461" s="145" t="s">
        <v>1358</v>
      </c>
      <c r="D461" s="146" t="s">
        <v>186</v>
      </c>
      <c r="E461" s="147" t="s">
        <v>1359</v>
      </c>
      <c r="F461" s="147" t="s">
        <v>1362</v>
      </c>
      <c r="G461" s="148" t="n">
        <v>600</v>
      </c>
      <c r="H461" s="149" t="n">
        <f aca="true">INDIRECT("I" &amp; ROW())</f>
        <v>46102.5053749807</v>
      </c>
      <c r="I461" s="150" t="n">
        <f aca="true">INDIRECT("I" &amp; ROW()-1) + J461 * ((G460/1000) * $M$5)</f>
        <v>46102.5053749807</v>
      </c>
      <c r="J461" s="151" t="n">
        <v>6.5</v>
      </c>
      <c r="K461" s="152" t="n">
        <f aca="true">INDIRECT("H" &amp; ROW())</f>
        <v>46102.5053749807</v>
      </c>
      <c r="L461" s="128" t="s">
        <v>1363</v>
      </c>
      <c r="M461" s="133"/>
      <c r="N461" s="133"/>
      <c r="O461" s="133"/>
      <c r="P461" s="133"/>
      <c r="Q461" s="133"/>
      <c r="R461" s="133"/>
      <c r="S461" s="133"/>
      <c r="T461" s="133"/>
      <c r="U461" s="134"/>
      <c r="V461" s="133"/>
      <c r="W461" s="135" t="n">
        <f aca="false">I461</f>
        <v>46102.5053749807</v>
      </c>
      <c r="X461" s="153" t="s">
        <v>473</v>
      </c>
      <c r="Y461" s="137" t="n">
        <f aca="false">IF(AND($X461=$X462, $X461&lt;&gt;""), $W462-$W461, 0)</f>
        <v>0.00270833331018519</v>
      </c>
      <c r="Z461" s="141"/>
      <c r="AA461" s="0"/>
    </row>
    <row r="462" customFormat="false" ht="21.75" hidden="false" customHeight="true" outlineLevel="0" collapsed="false">
      <c r="A462" s="118" t="n">
        <v>458</v>
      </c>
      <c r="B462" s="144" t="s">
        <v>1213</v>
      </c>
      <c r="C462" s="145" t="s">
        <v>1358</v>
      </c>
      <c r="D462" s="146" t="s">
        <v>186</v>
      </c>
      <c r="E462" s="147" t="s">
        <v>1359</v>
      </c>
      <c r="F462" s="147" t="s">
        <v>1364</v>
      </c>
      <c r="G462" s="148" t="n">
        <v>600</v>
      </c>
      <c r="H462" s="149" t="n">
        <f aca="true">INDIRECT("I" &amp; ROW())</f>
        <v>46102.508083314</v>
      </c>
      <c r="I462" s="150" t="n">
        <f aca="true">INDIRECT("I" &amp; ROW()-1) + J462 * ((G461/1000) * $M$5)</f>
        <v>46102.508083314</v>
      </c>
      <c r="J462" s="151" t="n">
        <v>6.5</v>
      </c>
      <c r="K462" s="152" t="n">
        <f aca="true">INDIRECT("H" &amp; ROW())</f>
        <v>46102.508083314</v>
      </c>
      <c r="L462" s="128" t="s">
        <v>1365</v>
      </c>
      <c r="M462" s="133"/>
      <c r="N462" s="133"/>
      <c r="O462" s="133"/>
      <c r="P462" s="133"/>
      <c r="Q462" s="133"/>
      <c r="R462" s="133"/>
      <c r="S462" s="133"/>
      <c r="T462" s="133"/>
      <c r="U462" s="134"/>
      <c r="V462" s="133"/>
      <c r="W462" s="135" t="n">
        <f aca="false">I462</f>
        <v>46102.508083314</v>
      </c>
      <c r="X462" s="153" t="s">
        <v>473</v>
      </c>
      <c r="Y462" s="137" t="n">
        <f aca="false">IF(AND($X462=$X463, $X462&lt;&gt;""), $W463-$W462, 0)</f>
        <v>0.00270833331018519</v>
      </c>
      <c r="Z462" s="141"/>
      <c r="AA462" s="0"/>
    </row>
    <row r="463" customFormat="false" ht="21.75" hidden="false" customHeight="true" outlineLevel="0" collapsed="false">
      <c r="A463" s="118" t="n">
        <v>459</v>
      </c>
      <c r="B463" s="144" t="s">
        <v>1213</v>
      </c>
      <c r="C463" s="145" t="s">
        <v>1358</v>
      </c>
      <c r="D463" s="146" t="s">
        <v>186</v>
      </c>
      <c r="E463" s="147" t="s">
        <v>1366</v>
      </c>
      <c r="F463" s="147" t="s">
        <v>1367</v>
      </c>
      <c r="G463" s="148" t="n">
        <v>600</v>
      </c>
      <c r="H463" s="149" t="n">
        <f aca="true">INDIRECT("I" &amp; ROW())</f>
        <v>46102.5107916473</v>
      </c>
      <c r="I463" s="150" t="n">
        <f aca="true">INDIRECT("I" &amp; ROW()-1) + J463 * ((G462/1000) * $M$5)</f>
        <v>46102.5107916473</v>
      </c>
      <c r="J463" s="151" t="n">
        <v>6.5</v>
      </c>
      <c r="K463" s="152" t="n">
        <f aca="true">INDIRECT("H" &amp; ROW())</f>
        <v>46102.5107916473</v>
      </c>
      <c r="L463" s="128" t="s">
        <v>1368</v>
      </c>
      <c r="M463" s="133"/>
      <c r="N463" s="133"/>
      <c r="O463" s="133"/>
      <c r="P463" s="133"/>
      <c r="Q463" s="133"/>
      <c r="R463" s="133"/>
      <c r="S463" s="133"/>
      <c r="T463" s="133"/>
      <c r="U463" s="134"/>
      <c r="V463" s="133"/>
      <c r="W463" s="135" t="n">
        <f aca="false">I463</f>
        <v>46102.5107916473</v>
      </c>
      <c r="X463" s="153" t="s">
        <v>473</v>
      </c>
      <c r="Y463" s="137" t="n">
        <f aca="false">IF(AND($X463=$X464, $X463&lt;&gt;""), $W464-$W463, 0)</f>
        <v>0.00270833331018519</v>
      </c>
      <c r="Z463" s="141"/>
      <c r="AA463" s="0"/>
    </row>
    <row r="464" customFormat="false" ht="21.75" hidden="false" customHeight="true" outlineLevel="0" collapsed="false">
      <c r="A464" s="118" t="n">
        <v>460</v>
      </c>
      <c r="B464" s="144" t="s">
        <v>1213</v>
      </c>
      <c r="C464" s="145" t="s">
        <v>1358</v>
      </c>
      <c r="D464" s="146" t="s">
        <v>186</v>
      </c>
      <c r="E464" s="147" t="s">
        <v>1369</v>
      </c>
      <c r="F464" s="147" t="s">
        <v>1370</v>
      </c>
      <c r="G464" s="148" t="n">
        <v>600</v>
      </c>
      <c r="H464" s="149" t="n">
        <f aca="true">INDIRECT("I" &amp; ROW())</f>
        <v>46102.5134999806</v>
      </c>
      <c r="I464" s="150" t="n">
        <f aca="true">INDIRECT("I" &amp; ROW()-1) + J464 * ((G463/1000) * $M$5)</f>
        <v>46102.5134999806</v>
      </c>
      <c r="J464" s="151" t="n">
        <v>6.5</v>
      </c>
      <c r="K464" s="152" t="n">
        <f aca="true">INDIRECT("H" &amp; ROW())</f>
        <v>46102.5134999806</v>
      </c>
      <c r="L464" s="128" t="s">
        <v>1371</v>
      </c>
      <c r="M464" s="133"/>
      <c r="N464" s="133"/>
      <c r="O464" s="133"/>
      <c r="P464" s="133"/>
      <c r="Q464" s="133"/>
      <c r="R464" s="133"/>
      <c r="S464" s="133"/>
      <c r="T464" s="133"/>
      <c r="U464" s="134"/>
      <c r="V464" s="133"/>
      <c r="W464" s="135" t="n">
        <f aca="false">I464</f>
        <v>46102.5134999806</v>
      </c>
      <c r="X464" s="153" t="s">
        <v>473</v>
      </c>
      <c r="Y464" s="137" t="n">
        <f aca="false">IF(AND($X464=$X465, $X464&lt;&gt;""), $W465-$W464, 0)</f>
        <v>0.00270833331018519</v>
      </c>
      <c r="Z464" s="141"/>
      <c r="AA464" s="0"/>
    </row>
    <row r="465" customFormat="false" ht="21.75" hidden="false" customHeight="true" outlineLevel="0" collapsed="false">
      <c r="A465" s="118" t="n">
        <v>461</v>
      </c>
      <c r="B465" s="144" t="s">
        <v>1213</v>
      </c>
      <c r="C465" s="145" t="s">
        <v>1358</v>
      </c>
      <c r="D465" s="146" t="s">
        <v>186</v>
      </c>
      <c r="E465" s="147" t="s">
        <v>1369</v>
      </c>
      <c r="F465" s="147" t="s">
        <v>1372</v>
      </c>
      <c r="G465" s="148" t="n">
        <v>600</v>
      </c>
      <c r="H465" s="149" t="n">
        <f aca="true">INDIRECT("I" &amp; ROW())</f>
        <v>46102.516208314</v>
      </c>
      <c r="I465" s="150" t="n">
        <f aca="true">INDIRECT("I" &amp; ROW()-1) + J465 * ((G464/1000) * $M$5)</f>
        <v>46102.516208314</v>
      </c>
      <c r="J465" s="151" t="n">
        <v>6.5</v>
      </c>
      <c r="K465" s="152" t="n">
        <f aca="true">INDIRECT("H" &amp; ROW())</f>
        <v>46102.516208314</v>
      </c>
      <c r="L465" s="128" t="s">
        <v>1373</v>
      </c>
      <c r="M465" s="133"/>
      <c r="N465" s="133"/>
      <c r="O465" s="133"/>
      <c r="P465" s="133"/>
      <c r="Q465" s="133"/>
      <c r="R465" s="133"/>
      <c r="S465" s="133"/>
      <c r="T465" s="133"/>
      <c r="U465" s="134"/>
      <c r="V465" s="133"/>
      <c r="W465" s="135" t="n">
        <f aca="false">I465</f>
        <v>46102.516208314</v>
      </c>
      <c r="X465" s="153" t="s">
        <v>473</v>
      </c>
      <c r="Y465" s="137" t="n">
        <f aca="false">IF(AND($X465=$X466, $X465&lt;&gt;""), $W466-$W465, 0)</f>
        <v>0.00270833331018519</v>
      </c>
      <c r="Z465" s="141"/>
      <c r="AA465" s="0"/>
    </row>
    <row r="466" customFormat="false" ht="21.75" hidden="false" customHeight="true" outlineLevel="0" collapsed="false">
      <c r="A466" s="118" t="n">
        <v>462</v>
      </c>
      <c r="B466" s="144" t="s">
        <v>1213</v>
      </c>
      <c r="C466" s="145" t="s">
        <v>1358</v>
      </c>
      <c r="D466" s="146" t="s">
        <v>186</v>
      </c>
      <c r="E466" s="147" t="s">
        <v>1369</v>
      </c>
      <c r="F466" s="147" t="s">
        <v>1374</v>
      </c>
      <c r="G466" s="148" t="n">
        <v>600</v>
      </c>
      <c r="H466" s="149" t="n">
        <f aca="true">INDIRECT("I" &amp; ROW())</f>
        <v>46102.5189166473</v>
      </c>
      <c r="I466" s="150" t="n">
        <f aca="true">INDIRECT("I" &amp; ROW()-1) + J466 * ((G465/1000) * $M$5)</f>
        <v>46102.5189166473</v>
      </c>
      <c r="J466" s="151" t="n">
        <v>6.5</v>
      </c>
      <c r="K466" s="152" t="n">
        <f aca="true">INDIRECT("H" &amp; ROW())</f>
        <v>46102.5189166473</v>
      </c>
      <c r="L466" s="128" t="s">
        <v>1375</v>
      </c>
      <c r="M466" s="133"/>
      <c r="N466" s="133"/>
      <c r="O466" s="133"/>
      <c r="P466" s="133"/>
      <c r="Q466" s="133"/>
      <c r="R466" s="133"/>
      <c r="S466" s="133"/>
      <c r="T466" s="133"/>
      <c r="U466" s="134"/>
      <c r="V466" s="133"/>
      <c r="W466" s="135" t="n">
        <f aca="false">I466</f>
        <v>46102.5189166473</v>
      </c>
      <c r="X466" s="153" t="s">
        <v>473</v>
      </c>
      <c r="Y466" s="137" t="n">
        <f aca="false">IF(AND($X466=$X467, $X466&lt;&gt;""), $W467-$W466, 0)</f>
        <v>0.00270833331018519</v>
      </c>
      <c r="Z466" s="141"/>
      <c r="AA466" s="0"/>
    </row>
    <row r="467" customFormat="false" ht="21.75" hidden="false" customHeight="true" outlineLevel="0" collapsed="false">
      <c r="A467" s="118" t="n">
        <v>463</v>
      </c>
      <c r="B467" s="144" t="s">
        <v>1213</v>
      </c>
      <c r="C467" s="145" t="s">
        <v>1358</v>
      </c>
      <c r="D467" s="146" t="s">
        <v>186</v>
      </c>
      <c r="E467" s="147" t="s">
        <v>1369</v>
      </c>
      <c r="F467" s="147" t="s">
        <v>1372</v>
      </c>
      <c r="G467" s="148" t="n">
        <v>600</v>
      </c>
      <c r="H467" s="149" t="n">
        <f aca="true">INDIRECT("I" &amp; ROW())</f>
        <v>46102.5216249806</v>
      </c>
      <c r="I467" s="150" t="n">
        <f aca="true">INDIRECT("I" &amp; ROW()-1) + J467 * ((G466/1000) * $M$5)</f>
        <v>46102.5216249806</v>
      </c>
      <c r="J467" s="151" t="n">
        <v>6.5</v>
      </c>
      <c r="K467" s="152" t="n">
        <f aca="true">INDIRECT("H" &amp; ROW())</f>
        <v>46102.5216249806</v>
      </c>
      <c r="L467" s="128" t="s">
        <v>1376</v>
      </c>
      <c r="M467" s="133"/>
      <c r="N467" s="133"/>
      <c r="O467" s="133"/>
      <c r="P467" s="133"/>
      <c r="Q467" s="133"/>
      <c r="R467" s="133"/>
      <c r="S467" s="133"/>
      <c r="T467" s="133"/>
      <c r="U467" s="134"/>
      <c r="V467" s="133"/>
      <c r="W467" s="135" t="n">
        <f aca="false">I467</f>
        <v>46102.5216249806</v>
      </c>
      <c r="X467" s="153" t="s">
        <v>473</v>
      </c>
      <c r="Y467" s="137" t="n">
        <f aca="false">IF(AND($X467=$X468, $X467&lt;&gt;""), $W468-$W467, 0)</f>
        <v>0.00270833331018519</v>
      </c>
      <c r="Z467" s="141"/>
      <c r="AA467" s="0"/>
    </row>
    <row r="468" customFormat="false" ht="21.75" hidden="false" customHeight="true" outlineLevel="0" collapsed="false">
      <c r="A468" s="118" t="n">
        <v>464</v>
      </c>
      <c r="B468" s="144" t="s">
        <v>1213</v>
      </c>
      <c r="C468" s="145" t="s">
        <v>1358</v>
      </c>
      <c r="D468" s="146" t="s">
        <v>186</v>
      </c>
      <c r="E468" s="147" t="s">
        <v>1369</v>
      </c>
      <c r="F468" s="147" t="s">
        <v>1372</v>
      </c>
      <c r="G468" s="148" t="n">
        <v>600</v>
      </c>
      <c r="H468" s="149" t="n">
        <f aca="true">INDIRECT("I" &amp; ROW())</f>
        <v>46102.5243333139</v>
      </c>
      <c r="I468" s="150" t="n">
        <f aca="true">INDIRECT("I" &amp; ROW()-1) + J468 * ((G467/1000) * $M$5)</f>
        <v>46102.5243333139</v>
      </c>
      <c r="J468" s="151" t="n">
        <v>6.5</v>
      </c>
      <c r="K468" s="152" t="n">
        <f aca="true">INDIRECT("H" &amp; ROW())</f>
        <v>46102.5243333139</v>
      </c>
      <c r="L468" s="128" t="s">
        <v>1377</v>
      </c>
      <c r="M468" s="133"/>
      <c r="N468" s="133"/>
      <c r="O468" s="133"/>
      <c r="P468" s="133"/>
      <c r="Q468" s="133"/>
      <c r="R468" s="133"/>
      <c r="S468" s="133"/>
      <c r="T468" s="133"/>
      <c r="U468" s="134"/>
      <c r="V468" s="133"/>
      <c r="W468" s="135" t="n">
        <f aca="false">I468</f>
        <v>46102.5243333139</v>
      </c>
      <c r="X468" s="153" t="s">
        <v>473</v>
      </c>
      <c r="Y468" s="137" t="n">
        <f aca="false">IF(AND($X468=$X469, $X468&lt;&gt;""), $W469-$W468, 0)</f>
        <v>0.00270833331018519</v>
      </c>
      <c r="Z468" s="141"/>
      <c r="AA468" s="0"/>
    </row>
    <row r="469" customFormat="false" ht="21.75" hidden="false" customHeight="true" outlineLevel="0" collapsed="false">
      <c r="A469" s="118" t="n">
        <v>465</v>
      </c>
      <c r="B469" s="144" t="s">
        <v>1213</v>
      </c>
      <c r="C469" s="145" t="s">
        <v>1358</v>
      </c>
      <c r="D469" s="146" t="s">
        <v>186</v>
      </c>
      <c r="E469" s="147" t="s">
        <v>1369</v>
      </c>
      <c r="F469" s="147" t="s">
        <v>1372</v>
      </c>
      <c r="G469" s="148" t="n">
        <v>600</v>
      </c>
      <c r="H469" s="149" t="n">
        <f aca="true">INDIRECT("I" &amp; ROW())</f>
        <v>46102.5270416472</v>
      </c>
      <c r="I469" s="150" t="n">
        <f aca="true">INDIRECT("I" &amp; ROW()-1) + J469 * ((G468/1000) * $M$5)</f>
        <v>46102.5270416472</v>
      </c>
      <c r="J469" s="151" t="n">
        <v>6.5</v>
      </c>
      <c r="K469" s="152" t="n">
        <f aca="true">INDIRECT("H" &amp; ROW())</f>
        <v>46102.5270416472</v>
      </c>
      <c r="L469" s="128" t="s">
        <v>1378</v>
      </c>
      <c r="M469" s="133"/>
      <c r="N469" s="133"/>
      <c r="O469" s="133"/>
      <c r="P469" s="133"/>
      <c r="Q469" s="133"/>
      <c r="R469" s="133"/>
      <c r="S469" s="133"/>
      <c r="T469" s="133"/>
      <c r="U469" s="134"/>
      <c r="V469" s="133"/>
      <c r="W469" s="135" t="n">
        <f aca="false">I469</f>
        <v>46102.5270416472</v>
      </c>
      <c r="X469" s="153" t="s">
        <v>473</v>
      </c>
      <c r="Y469" s="137" t="n">
        <f aca="false">IF(AND($X469=$X470, $X469&lt;&gt;""), $W470-$W469, 0)</f>
        <v>0.00270833331018519</v>
      </c>
      <c r="Z469" s="141"/>
      <c r="AA469" s="0"/>
    </row>
    <row r="470" customFormat="false" ht="21.75" hidden="false" customHeight="true" outlineLevel="0" collapsed="false">
      <c r="A470" s="118" t="n">
        <v>466</v>
      </c>
      <c r="B470" s="144" t="s">
        <v>1213</v>
      </c>
      <c r="C470" s="145" t="s">
        <v>1358</v>
      </c>
      <c r="D470" s="146" t="s">
        <v>186</v>
      </c>
      <c r="E470" s="147" t="s">
        <v>1369</v>
      </c>
      <c r="F470" s="147" t="s">
        <v>1372</v>
      </c>
      <c r="G470" s="148" t="n">
        <v>600</v>
      </c>
      <c r="H470" s="149" t="n">
        <f aca="true">INDIRECT("I" &amp; ROW())</f>
        <v>46102.5297499805</v>
      </c>
      <c r="I470" s="150" t="n">
        <f aca="true">INDIRECT("I" &amp; ROW()-1) + J470 * ((G469/1000) * $M$5)</f>
        <v>46102.5297499805</v>
      </c>
      <c r="J470" s="151" t="n">
        <v>6.5</v>
      </c>
      <c r="K470" s="152" t="n">
        <f aca="true">INDIRECT("H" &amp; ROW())</f>
        <v>46102.5297499805</v>
      </c>
      <c r="L470" s="128" t="s">
        <v>1379</v>
      </c>
      <c r="M470" s="133"/>
      <c r="N470" s="133"/>
      <c r="O470" s="133"/>
      <c r="P470" s="133"/>
      <c r="Q470" s="133"/>
      <c r="R470" s="133"/>
      <c r="S470" s="133"/>
      <c r="T470" s="133"/>
      <c r="U470" s="134"/>
      <c r="V470" s="133"/>
      <c r="W470" s="135" t="n">
        <f aca="false">I470</f>
        <v>46102.5297499805</v>
      </c>
      <c r="X470" s="153" t="s">
        <v>473</v>
      </c>
      <c r="Y470" s="137" t="n">
        <f aca="false">IF(AND($X470=$X471, $X470&lt;&gt;""), $W471-$W470, 0)</f>
        <v>0.00270833331018519</v>
      </c>
      <c r="Z470" s="141"/>
      <c r="AA470" s="0"/>
    </row>
    <row r="471" customFormat="false" ht="21.75" hidden="false" customHeight="true" outlineLevel="0" collapsed="false">
      <c r="A471" s="118" t="n">
        <v>467</v>
      </c>
      <c r="B471" s="144" t="s">
        <v>1213</v>
      </c>
      <c r="C471" s="145" t="s">
        <v>1358</v>
      </c>
      <c r="D471" s="146" t="s">
        <v>186</v>
      </c>
      <c r="E471" s="147" t="s">
        <v>1369</v>
      </c>
      <c r="F471" s="147" t="s">
        <v>1372</v>
      </c>
      <c r="G471" s="148" t="n">
        <v>600</v>
      </c>
      <c r="H471" s="149" t="n">
        <f aca="true">INDIRECT("I" &amp; ROW())</f>
        <v>46102.5324583138</v>
      </c>
      <c r="I471" s="150" t="n">
        <f aca="true">INDIRECT("I" &amp; ROW()-1) + J471 * ((G470/1000) * $M$5)</f>
        <v>46102.5324583138</v>
      </c>
      <c r="J471" s="151" t="n">
        <v>6.5</v>
      </c>
      <c r="K471" s="152" t="n">
        <f aca="true">INDIRECT("H" &amp; ROW())</f>
        <v>46102.5324583138</v>
      </c>
      <c r="L471" s="128" t="s">
        <v>1380</v>
      </c>
      <c r="M471" s="133"/>
      <c r="N471" s="133"/>
      <c r="O471" s="133"/>
      <c r="P471" s="133"/>
      <c r="Q471" s="133"/>
      <c r="R471" s="133"/>
      <c r="S471" s="133"/>
      <c r="T471" s="133"/>
      <c r="U471" s="134"/>
      <c r="V471" s="133"/>
      <c r="W471" s="135" t="n">
        <f aca="false">I471</f>
        <v>46102.5324583138</v>
      </c>
      <c r="X471" s="153" t="s">
        <v>473</v>
      </c>
      <c r="Y471" s="137" t="n">
        <f aca="false">IF(AND($X471=$X472, $X471&lt;&gt;""), $W472-$W471, 0)</f>
        <v>0.00270833331018519</v>
      </c>
      <c r="Z471" s="141"/>
      <c r="AA471" s="0"/>
    </row>
    <row r="472" customFormat="false" ht="21.75" hidden="false" customHeight="true" outlineLevel="0" collapsed="false">
      <c r="A472" s="118" t="n">
        <v>468</v>
      </c>
      <c r="B472" s="144" t="s">
        <v>1213</v>
      </c>
      <c r="C472" s="145" t="s">
        <v>1358</v>
      </c>
      <c r="D472" s="146" t="s">
        <v>186</v>
      </c>
      <c r="E472" s="147" t="s">
        <v>1369</v>
      </c>
      <c r="F472" s="147" t="s">
        <v>1381</v>
      </c>
      <c r="G472" s="148" t="n">
        <v>600</v>
      </c>
      <c r="H472" s="149" t="n">
        <f aca="true">INDIRECT("I" &amp; ROW())</f>
        <v>46102.5351666471</v>
      </c>
      <c r="I472" s="150" t="n">
        <f aca="true">INDIRECT("I" &amp; ROW()-1) + J472 * ((G471/1000) * $M$5)</f>
        <v>46102.5351666471</v>
      </c>
      <c r="J472" s="151" t="n">
        <v>6.5</v>
      </c>
      <c r="K472" s="152" t="n">
        <f aca="true">INDIRECT("H" &amp; ROW())</f>
        <v>46102.5351666471</v>
      </c>
      <c r="L472" s="128" t="s">
        <v>1382</v>
      </c>
      <c r="M472" s="133"/>
      <c r="N472" s="133"/>
      <c r="O472" s="133"/>
      <c r="P472" s="133"/>
      <c r="Q472" s="133"/>
      <c r="R472" s="133"/>
      <c r="S472" s="133"/>
      <c r="T472" s="133"/>
      <c r="U472" s="134"/>
      <c r="V472" s="133"/>
      <c r="W472" s="135" t="n">
        <f aca="false">I472</f>
        <v>46102.5351666471</v>
      </c>
      <c r="X472" s="153" t="s">
        <v>473</v>
      </c>
      <c r="Y472" s="137" t="n">
        <f aca="false">IF(AND($X472=$X473, $X472&lt;&gt;""), $W473-$W472, 0)</f>
        <v>0.00270833331018519</v>
      </c>
      <c r="Z472" s="141"/>
      <c r="AA472" s="0"/>
    </row>
    <row r="473" customFormat="false" ht="21.75" hidden="false" customHeight="true" outlineLevel="0" collapsed="false">
      <c r="A473" s="118" t="n">
        <v>469</v>
      </c>
      <c r="B473" s="144" t="s">
        <v>1213</v>
      </c>
      <c r="C473" s="145" t="s">
        <v>1358</v>
      </c>
      <c r="D473" s="146" t="s">
        <v>186</v>
      </c>
      <c r="E473" s="147" t="s">
        <v>1369</v>
      </c>
      <c r="F473" s="147" t="s">
        <v>1383</v>
      </c>
      <c r="G473" s="148" t="n">
        <v>600</v>
      </c>
      <c r="H473" s="149" t="n">
        <f aca="true">INDIRECT("I" &amp; ROW())</f>
        <v>46102.5378749804</v>
      </c>
      <c r="I473" s="150" t="n">
        <f aca="true">INDIRECT("I" &amp; ROW()-1) + J473 * ((G472/1000) * $M$5)</f>
        <v>46102.5378749804</v>
      </c>
      <c r="J473" s="151" t="n">
        <v>6.5</v>
      </c>
      <c r="K473" s="152" t="n">
        <f aca="true">INDIRECT("H" &amp; ROW())</f>
        <v>46102.5378749804</v>
      </c>
      <c r="L473" s="128" t="s">
        <v>1384</v>
      </c>
      <c r="M473" s="133"/>
      <c r="N473" s="133"/>
      <c r="O473" s="133"/>
      <c r="P473" s="133"/>
      <c r="Q473" s="133"/>
      <c r="R473" s="133"/>
      <c r="S473" s="133"/>
      <c r="T473" s="133"/>
      <c r="U473" s="134"/>
      <c r="V473" s="133"/>
      <c r="W473" s="135" t="n">
        <f aca="false">I473</f>
        <v>46102.5378749804</v>
      </c>
      <c r="X473" s="153" t="s">
        <v>473</v>
      </c>
      <c r="Y473" s="137" t="n">
        <f aca="false">IF(AND($X473=$X474, $X473&lt;&gt;""), $W474-$W473, 0)</f>
        <v>0.00270833331018519</v>
      </c>
      <c r="Z473" s="141"/>
      <c r="AA473" s="0"/>
    </row>
    <row r="474" customFormat="false" ht="21.75" hidden="false" customHeight="true" outlineLevel="0" collapsed="false">
      <c r="A474" s="118" t="n">
        <v>470</v>
      </c>
      <c r="B474" s="144" t="s">
        <v>1213</v>
      </c>
      <c r="C474" s="145" t="s">
        <v>1358</v>
      </c>
      <c r="D474" s="146" t="s">
        <v>186</v>
      </c>
      <c r="E474" s="147" t="s">
        <v>1369</v>
      </c>
      <c r="F474" s="147" t="s">
        <v>1372</v>
      </c>
      <c r="G474" s="148" t="n">
        <v>600</v>
      </c>
      <c r="H474" s="149" t="n">
        <f aca="true">INDIRECT("I" &amp; ROW())</f>
        <v>46102.5405833138</v>
      </c>
      <c r="I474" s="150" t="n">
        <f aca="true">INDIRECT("I" &amp; ROW()-1) + J474 * ((G473/1000) * $M$5)</f>
        <v>46102.5405833138</v>
      </c>
      <c r="J474" s="151" t="n">
        <v>6.5</v>
      </c>
      <c r="K474" s="152" t="n">
        <f aca="true">INDIRECT("H" &amp; ROW())</f>
        <v>46102.5405833138</v>
      </c>
      <c r="L474" s="128" t="s">
        <v>1385</v>
      </c>
      <c r="M474" s="133"/>
      <c r="N474" s="133"/>
      <c r="O474" s="133"/>
      <c r="P474" s="133"/>
      <c r="Q474" s="133"/>
      <c r="R474" s="133"/>
      <c r="S474" s="133"/>
      <c r="T474" s="133"/>
      <c r="U474" s="134"/>
      <c r="V474" s="133"/>
      <c r="W474" s="135" t="n">
        <f aca="false">I474</f>
        <v>46102.5405833138</v>
      </c>
      <c r="X474" s="153" t="s">
        <v>473</v>
      </c>
      <c r="Y474" s="137" t="n">
        <f aca="false">IF(AND($X474=$X475, $X474&lt;&gt;""), $W475-$W474, 0)</f>
        <v>0.00270833331018519</v>
      </c>
      <c r="Z474" s="141"/>
      <c r="AA474" s="0"/>
    </row>
    <row r="475" customFormat="false" ht="21.75" hidden="false" customHeight="true" outlineLevel="0" collapsed="false">
      <c r="A475" s="118" t="n">
        <v>471</v>
      </c>
      <c r="B475" s="144" t="s">
        <v>1213</v>
      </c>
      <c r="C475" s="145" t="s">
        <v>1358</v>
      </c>
      <c r="D475" s="146" t="s">
        <v>186</v>
      </c>
      <c r="E475" s="147" t="s">
        <v>1369</v>
      </c>
      <c r="F475" s="147" t="s">
        <v>1386</v>
      </c>
      <c r="G475" s="148" t="n">
        <v>600</v>
      </c>
      <c r="H475" s="149" t="n">
        <f aca="true">INDIRECT("I" &amp; ROW())</f>
        <v>46102.5432916471</v>
      </c>
      <c r="I475" s="150" t="n">
        <f aca="true">INDIRECT("I" &amp; ROW()-1) + J475 * ((G474/1000) * $M$5)</f>
        <v>46102.5432916471</v>
      </c>
      <c r="J475" s="151" t="n">
        <v>6.5</v>
      </c>
      <c r="K475" s="152" t="n">
        <f aca="true">INDIRECT("H" &amp; ROW())</f>
        <v>46102.5432916471</v>
      </c>
      <c r="L475" s="128" t="s">
        <v>1387</v>
      </c>
      <c r="M475" s="133"/>
      <c r="N475" s="133"/>
      <c r="O475" s="133"/>
      <c r="P475" s="133"/>
      <c r="Q475" s="133"/>
      <c r="R475" s="133"/>
      <c r="S475" s="133"/>
      <c r="T475" s="133"/>
      <c r="U475" s="134"/>
      <c r="V475" s="133"/>
      <c r="W475" s="135" t="n">
        <f aca="false">I475</f>
        <v>46102.5432916471</v>
      </c>
      <c r="X475" s="153" t="s">
        <v>473</v>
      </c>
      <c r="Y475" s="137" t="n">
        <f aca="false">IF(AND($X475=$X476, $X475&lt;&gt;""), $W476-$W475, 0)</f>
        <v>0.00270833331018519</v>
      </c>
      <c r="Z475" s="141"/>
      <c r="AA475" s="0"/>
    </row>
    <row r="476" customFormat="false" ht="21.75" hidden="false" customHeight="true" outlineLevel="0" collapsed="false">
      <c r="A476" s="118" t="n">
        <v>472</v>
      </c>
      <c r="B476" s="144" t="s">
        <v>1213</v>
      </c>
      <c r="C476" s="145" t="s">
        <v>1358</v>
      </c>
      <c r="D476" s="146" t="s">
        <v>186</v>
      </c>
      <c r="E476" s="147" t="s">
        <v>1369</v>
      </c>
      <c r="F476" s="147" t="s">
        <v>1388</v>
      </c>
      <c r="G476" s="148" t="n">
        <v>600</v>
      </c>
      <c r="H476" s="149" t="n">
        <f aca="true">INDIRECT("I" &amp; ROW())</f>
        <v>46102.5459999804</v>
      </c>
      <c r="I476" s="150" t="n">
        <f aca="true">INDIRECT("I" &amp; ROW()-1) + J476 * ((G475/1000) * $M$5)</f>
        <v>46102.5459999804</v>
      </c>
      <c r="J476" s="151" t="n">
        <v>6.5</v>
      </c>
      <c r="K476" s="152" t="n">
        <f aca="true">INDIRECT("H" &amp; ROW())</f>
        <v>46102.5459999804</v>
      </c>
      <c r="L476" s="128" t="s">
        <v>1389</v>
      </c>
      <c r="M476" s="133"/>
      <c r="N476" s="133"/>
      <c r="O476" s="133"/>
      <c r="P476" s="133"/>
      <c r="Q476" s="133"/>
      <c r="R476" s="133"/>
      <c r="S476" s="133"/>
      <c r="T476" s="133"/>
      <c r="U476" s="134"/>
      <c r="V476" s="133"/>
      <c r="W476" s="135" t="n">
        <f aca="false">I476</f>
        <v>46102.5459999804</v>
      </c>
      <c r="X476" s="153" t="s">
        <v>473</v>
      </c>
      <c r="Y476" s="137" t="n">
        <f aca="false">IF(AND($X476=$X477, $X476&lt;&gt;""), $W477-$W476, 0)</f>
        <v>0.00270833331018519</v>
      </c>
      <c r="Z476" s="141"/>
      <c r="AA476" s="0"/>
    </row>
    <row r="477" customFormat="false" ht="21.75" hidden="false" customHeight="true" outlineLevel="0" collapsed="false">
      <c r="A477" s="118" t="n">
        <v>473</v>
      </c>
      <c r="B477" s="144" t="s">
        <v>1213</v>
      </c>
      <c r="C477" s="145" t="s">
        <v>1390</v>
      </c>
      <c r="D477" s="146" t="s">
        <v>186</v>
      </c>
      <c r="E477" s="147" t="s">
        <v>1391</v>
      </c>
      <c r="F477" s="147" t="s">
        <v>1392</v>
      </c>
      <c r="G477" s="148" t="n">
        <v>500</v>
      </c>
      <c r="H477" s="149" t="n">
        <f aca="true">INDIRECT("I" &amp; ROW())</f>
        <v>46102.5487083137</v>
      </c>
      <c r="I477" s="150" t="n">
        <f aca="true">INDIRECT("I" &amp; ROW()-1) + J477 * ((G476/1000) * $M$5)</f>
        <v>46102.5487083137</v>
      </c>
      <c r="J477" s="151" t="n">
        <v>6.5</v>
      </c>
      <c r="K477" s="152" t="n">
        <f aca="true">INDIRECT("H" &amp; ROW())</f>
        <v>46102.5487083137</v>
      </c>
      <c r="L477" s="128" t="s">
        <v>1393</v>
      </c>
      <c r="M477" s="133"/>
      <c r="N477" s="133"/>
      <c r="O477" s="133"/>
      <c r="P477" s="133"/>
      <c r="Q477" s="133"/>
      <c r="R477" s="133"/>
      <c r="S477" s="133"/>
      <c r="T477" s="133"/>
      <c r="U477" s="134"/>
      <c r="V477" s="133"/>
      <c r="W477" s="135" t="n">
        <f aca="false">I477</f>
        <v>46102.5487083137</v>
      </c>
      <c r="X477" s="153" t="s">
        <v>473</v>
      </c>
      <c r="Y477" s="137" t="n">
        <f aca="false">IF(AND($X477=$X478, $X477&lt;&gt;""), $W478-$W477, 0)</f>
        <v>0.0022569444212963</v>
      </c>
      <c r="Z477" s="141"/>
      <c r="AA477" s="0"/>
    </row>
    <row r="478" customFormat="false" ht="21.75" hidden="false" customHeight="true" outlineLevel="0" collapsed="false">
      <c r="A478" s="118" t="n">
        <v>474</v>
      </c>
      <c r="B478" s="144" t="s">
        <v>1213</v>
      </c>
      <c r="C478" s="145" t="s">
        <v>1394</v>
      </c>
      <c r="D478" s="146" t="s">
        <v>186</v>
      </c>
      <c r="E478" s="147" t="s">
        <v>1395</v>
      </c>
      <c r="F478" s="147" t="s">
        <v>1396</v>
      </c>
      <c r="G478" s="148" t="n">
        <v>500</v>
      </c>
      <c r="H478" s="149" t="n">
        <f aca="true">INDIRECT("I" &amp; ROW())</f>
        <v>46102.5509652581</v>
      </c>
      <c r="I478" s="150" t="n">
        <f aca="true">INDIRECT("I" &amp; ROW()-1) + J478 * ((G477/1000) * $M$5)</f>
        <v>46102.5509652581</v>
      </c>
      <c r="J478" s="151" t="n">
        <v>6.5</v>
      </c>
      <c r="K478" s="152" t="n">
        <f aca="true">INDIRECT("H" &amp; ROW())</f>
        <v>46102.5509652581</v>
      </c>
      <c r="L478" s="128" t="s">
        <v>1397</v>
      </c>
      <c r="M478" s="133"/>
      <c r="N478" s="133"/>
      <c r="O478" s="133"/>
      <c r="P478" s="133"/>
      <c r="Q478" s="133"/>
      <c r="R478" s="133"/>
      <c r="S478" s="133"/>
      <c r="T478" s="133"/>
      <c r="U478" s="134"/>
      <c r="V478" s="133"/>
      <c r="W478" s="135" t="n">
        <f aca="false">I478</f>
        <v>46102.5509652581</v>
      </c>
      <c r="X478" s="153" t="s">
        <v>473</v>
      </c>
      <c r="Y478" s="137" t="n">
        <f aca="false">IF(AND($X478=$X479, $X478&lt;&gt;""), $W479-$W478, 0)</f>
        <v>0.0022569444212963</v>
      </c>
      <c r="Z478" s="141"/>
      <c r="AA478" s="0"/>
    </row>
    <row r="479" customFormat="false" ht="21.75" hidden="false" customHeight="true" outlineLevel="0" collapsed="false">
      <c r="A479" s="118" t="n">
        <v>475</v>
      </c>
      <c r="B479" s="144" t="s">
        <v>1213</v>
      </c>
      <c r="C479" s="145" t="s">
        <v>1394</v>
      </c>
      <c r="D479" s="146" t="s">
        <v>186</v>
      </c>
      <c r="E479" s="147" t="s">
        <v>1398</v>
      </c>
      <c r="F479" s="147" t="s">
        <v>1399</v>
      </c>
      <c r="G479" s="148" t="n">
        <v>500</v>
      </c>
      <c r="H479" s="149" t="n">
        <f aca="true">INDIRECT("I" &amp; ROW())</f>
        <v>46102.5532222025</v>
      </c>
      <c r="I479" s="150" t="n">
        <f aca="true">INDIRECT("I" &amp; ROW()-1) + J479 * ((G478/1000) * $M$5)</f>
        <v>46102.5532222025</v>
      </c>
      <c r="J479" s="151" t="n">
        <v>6.5</v>
      </c>
      <c r="K479" s="152" t="n">
        <f aca="true">INDIRECT("H" &amp; ROW())</f>
        <v>46102.5532222025</v>
      </c>
      <c r="L479" s="128" t="s">
        <v>1400</v>
      </c>
      <c r="M479" s="133"/>
      <c r="N479" s="133"/>
      <c r="O479" s="133"/>
      <c r="P479" s="133"/>
      <c r="Q479" s="133"/>
      <c r="R479" s="133"/>
      <c r="S479" s="133"/>
      <c r="T479" s="133"/>
      <c r="U479" s="134"/>
      <c r="V479" s="133"/>
      <c r="W479" s="135" t="n">
        <f aca="false">I479</f>
        <v>46102.5532222025</v>
      </c>
      <c r="X479" s="153" t="s">
        <v>473</v>
      </c>
      <c r="Y479" s="137" t="n">
        <f aca="false">IF(AND($X479=$X480, $X479&lt;&gt;""), $W480-$W479, 0)</f>
        <v>0.0022569444212963</v>
      </c>
      <c r="Z479" s="141"/>
      <c r="AA479" s="0"/>
    </row>
    <row r="480" customFormat="false" ht="21.75" hidden="false" customHeight="true" outlineLevel="0" collapsed="false">
      <c r="A480" s="118" t="n">
        <v>476</v>
      </c>
      <c r="B480" s="144" t="s">
        <v>1213</v>
      </c>
      <c r="C480" s="145" t="s">
        <v>1394</v>
      </c>
      <c r="D480" s="146" t="s">
        <v>186</v>
      </c>
      <c r="E480" s="147" t="s">
        <v>1401</v>
      </c>
      <c r="F480" s="147" t="s">
        <v>1402</v>
      </c>
      <c r="G480" s="148" t="n">
        <v>600</v>
      </c>
      <c r="H480" s="149" t="n">
        <f aca="true">INDIRECT("I" &amp; ROW())</f>
        <v>46102.555479147</v>
      </c>
      <c r="I480" s="150" t="n">
        <f aca="true">INDIRECT("I" &amp; ROW()-1) + J480 * ((G479/1000) * $M$5)</f>
        <v>46102.555479147</v>
      </c>
      <c r="J480" s="151" t="n">
        <v>6.5</v>
      </c>
      <c r="K480" s="152" t="n">
        <f aca="true">INDIRECT("H" &amp; ROW())</f>
        <v>46102.555479147</v>
      </c>
      <c r="L480" s="128" t="s">
        <v>1403</v>
      </c>
      <c r="M480" s="133"/>
      <c r="N480" s="133"/>
      <c r="O480" s="133"/>
      <c r="P480" s="133"/>
      <c r="Q480" s="133"/>
      <c r="R480" s="133"/>
      <c r="S480" s="133"/>
      <c r="T480" s="133"/>
      <c r="U480" s="134"/>
      <c r="V480" s="133"/>
      <c r="W480" s="135" t="n">
        <f aca="false">I480</f>
        <v>46102.555479147</v>
      </c>
      <c r="X480" s="153" t="s">
        <v>473</v>
      </c>
      <c r="Y480" s="137" t="n">
        <f aca="false">IF(AND($X480=$X481, $X480&lt;&gt;""), $W481-$W480, 0)</f>
        <v>0.00270833331018519</v>
      </c>
      <c r="Z480" s="141"/>
      <c r="AA480" s="0"/>
    </row>
    <row r="481" customFormat="false" ht="21.75" hidden="false" customHeight="true" outlineLevel="0" collapsed="false">
      <c r="A481" s="118" t="n">
        <v>477</v>
      </c>
      <c r="B481" s="144" t="s">
        <v>1213</v>
      </c>
      <c r="C481" s="145" t="s">
        <v>1404</v>
      </c>
      <c r="D481" s="146" t="s">
        <v>186</v>
      </c>
      <c r="E481" s="147" t="s">
        <v>1366</v>
      </c>
      <c r="F481" s="147" t="s">
        <v>1405</v>
      </c>
      <c r="G481" s="148" t="n">
        <v>600</v>
      </c>
      <c r="H481" s="149" t="n">
        <f aca="true">INDIRECT("I" &amp; ROW())</f>
        <v>46102.5581874803</v>
      </c>
      <c r="I481" s="150" t="n">
        <f aca="true">INDIRECT("I" &amp; ROW()-1) + J481 * ((G480/1000) * $M$5)</f>
        <v>46102.5581874803</v>
      </c>
      <c r="J481" s="151" t="n">
        <v>6.5</v>
      </c>
      <c r="K481" s="152" t="n">
        <f aca="true">INDIRECT("H" &amp; ROW())</f>
        <v>46102.5581874803</v>
      </c>
      <c r="L481" s="128" t="s">
        <v>1406</v>
      </c>
      <c r="M481" s="133"/>
      <c r="N481" s="133"/>
      <c r="O481" s="133"/>
      <c r="P481" s="133"/>
      <c r="Q481" s="133"/>
      <c r="R481" s="133"/>
      <c r="S481" s="133"/>
      <c r="T481" s="133"/>
      <c r="U481" s="134"/>
      <c r="V481" s="133"/>
      <c r="W481" s="135" t="n">
        <f aca="false">I481</f>
        <v>46102.5581874803</v>
      </c>
      <c r="X481" s="153" t="s">
        <v>473</v>
      </c>
      <c r="Y481" s="137" t="n">
        <f aca="false">IF(AND($X481=$X482, $X481&lt;&gt;""), $W482-$W481, 0)</f>
        <v>0.00270833331018519</v>
      </c>
      <c r="Z481" s="141"/>
      <c r="AA481" s="0"/>
    </row>
    <row r="482" customFormat="false" ht="21.75" hidden="false" customHeight="true" outlineLevel="0" collapsed="false">
      <c r="A482" s="118" t="n">
        <v>478</v>
      </c>
      <c r="B482" s="144" t="s">
        <v>1213</v>
      </c>
      <c r="C482" s="145" t="s">
        <v>1404</v>
      </c>
      <c r="D482" s="146" t="s">
        <v>186</v>
      </c>
      <c r="E482" s="147" t="s">
        <v>1366</v>
      </c>
      <c r="F482" s="147" t="s">
        <v>1407</v>
      </c>
      <c r="G482" s="148" t="n">
        <v>600</v>
      </c>
      <c r="H482" s="149" t="n">
        <f aca="true">INDIRECT("I" &amp; ROW())</f>
        <v>46102.5608958136</v>
      </c>
      <c r="I482" s="150" t="n">
        <f aca="true">INDIRECT("I" &amp; ROW()-1) + J482 * ((G481/1000) * $M$5)</f>
        <v>46102.5608958136</v>
      </c>
      <c r="J482" s="151" t="n">
        <v>6.5</v>
      </c>
      <c r="K482" s="152" t="n">
        <f aca="true">INDIRECT("H" &amp; ROW())</f>
        <v>46102.5608958136</v>
      </c>
      <c r="L482" s="128" t="s">
        <v>1408</v>
      </c>
      <c r="M482" s="133"/>
      <c r="N482" s="133"/>
      <c r="O482" s="133"/>
      <c r="P482" s="133"/>
      <c r="Q482" s="133"/>
      <c r="R482" s="133"/>
      <c r="S482" s="133"/>
      <c r="T482" s="133"/>
      <c r="U482" s="134"/>
      <c r="V482" s="133"/>
      <c r="W482" s="135" t="n">
        <f aca="false">I482</f>
        <v>46102.5608958136</v>
      </c>
      <c r="X482" s="153" t="s">
        <v>473</v>
      </c>
      <c r="Y482" s="137" t="n">
        <f aca="false">IF(AND($X482=$X483, $X482&lt;&gt;""), $W483-$W482, 0)</f>
        <v>0.00270833331018519</v>
      </c>
      <c r="Z482" s="141"/>
      <c r="AA482" s="0"/>
    </row>
    <row r="483" customFormat="false" ht="21.75" hidden="false" customHeight="true" outlineLevel="0" collapsed="false">
      <c r="A483" s="118" t="n">
        <v>479</v>
      </c>
      <c r="B483" s="144" t="s">
        <v>1213</v>
      </c>
      <c r="C483" s="145" t="s">
        <v>1404</v>
      </c>
      <c r="D483" s="146" t="s">
        <v>186</v>
      </c>
      <c r="E483" s="147" t="s">
        <v>1369</v>
      </c>
      <c r="F483" s="147" t="s">
        <v>1409</v>
      </c>
      <c r="G483" s="148" t="n">
        <v>600</v>
      </c>
      <c r="H483" s="149" t="n">
        <f aca="true">INDIRECT("I" &amp; ROW())</f>
        <v>46102.5636041469</v>
      </c>
      <c r="I483" s="150" t="n">
        <f aca="true">INDIRECT("I" &amp; ROW()-1) + J483 * ((G482/1000) * $M$5)</f>
        <v>46102.5636041469</v>
      </c>
      <c r="J483" s="151" t="n">
        <v>6.5</v>
      </c>
      <c r="K483" s="152" t="n">
        <f aca="true">INDIRECT("H" &amp; ROW())</f>
        <v>46102.5636041469</v>
      </c>
      <c r="L483" s="128" t="s">
        <v>1410</v>
      </c>
      <c r="M483" s="133"/>
      <c r="N483" s="133"/>
      <c r="O483" s="133"/>
      <c r="P483" s="133"/>
      <c r="Q483" s="133"/>
      <c r="R483" s="133"/>
      <c r="S483" s="133"/>
      <c r="T483" s="133"/>
      <c r="U483" s="134"/>
      <c r="V483" s="133"/>
      <c r="W483" s="135" t="n">
        <f aca="false">I483</f>
        <v>46102.5636041469</v>
      </c>
      <c r="X483" s="153" t="s">
        <v>473</v>
      </c>
      <c r="Y483" s="137" t="n">
        <f aca="false">IF(AND($X483=$X484, $X483&lt;&gt;""), $W484-$W483, 0)</f>
        <v>0.00270833331018519</v>
      </c>
      <c r="Z483" s="141"/>
      <c r="AA483" s="0"/>
    </row>
    <row r="484" customFormat="false" ht="21.75" hidden="false" customHeight="true" outlineLevel="0" collapsed="false">
      <c r="A484" s="118" t="n">
        <v>480</v>
      </c>
      <c r="B484" s="144" t="s">
        <v>1213</v>
      </c>
      <c r="C484" s="145" t="s">
        <v>1404</v>
      </c>
      <c r="D484" s="146" t="s">
        <v>186</v>
      </c>
      <c r="E484" s="147" t="s">
        <v>1369</v>
      </c>
      <c r="F484" s="147" t="s">
        <v>1411</v>
      </c>
      <c r="G484" s="148" t="n">
        <v>600</v>
      </c>
      <c r="H484" s="149" t="n">
        <f aca="true">INDIRECT("I" &amp; ROW())</f>
        <v>46102.5663124802</v>
      </c>
      <c r="I484" s="150" t="n">
        <f aca="true">INDIRECT("I" &amp; ROW()-1) + J484 * ((G483/1000) * $M$5)</f>
        <v>46102.5663124802</v>
      </c>
      <c r="J484" s="151" t="n">
        <v>6.5</v>
      </c>
      <c r="K484" s="152" t="n">
        <f aca="true">INDIRECT("H" &amp; ROW())</f>
        <v>46102.5663124802</v>
      </c>
      <c r="L484" s="128" t="s">
        <v>1412</v>
      </c>
      <c r="M484" s="133"/>
      <c r="N484" s="133"/>
      <c r="O484" s="133"/>
      <c r="P484" s="133"/>
      <c r="Q484" s="133"/>
      <c r="R484" s="133"/>
      <c r="S484" s="133"/>
      <c r="T484" s="133"/>
      <c r="U484" s="134"/>
      <c r="V484" s="133"/>
      <c r="W484" s="135" t="n">
        <f aca="false">I484</f>
        <v>46102.5663124802</v>
      </c>
      <c r="X484" s="153" t="s">
        <v>473</v>
      </c>
      <c r="Y484" s="137" t="n">
        <f aca="false">IF(AND($X484=$X485, $X484&lt;&gt;""), $W485-$W484, 0)</f>
        <v>0.00270833331018519</v>
      </c>
      <c r="Z484" s="141"/>
      <c r="AA484" s="0"/>
    </row>
    <row r="485" customFormat="false" ht="21.75" hidden="false" customHeight="true" outlineLevel="0" collapsed="false">
      <c r="A485" s="118" t="n">
        <v>481</v>
      </c>
      <c r="B485" s="144" t="s">
        <v>1213</v>
      </c>
      <c r="C485" s="145" t="s">
        <v>1404</v>
      </c>
      <c r="D485" s="146" t="s">
        <v>186</v>
      </c>
      <c r="E485" s="147" t="s">
        <v>1369</v>
      </c>
      <c r="F485" s="147" t="s">
        <v>1413</v>
      </c>
      <c r="G485" s="148" t="n">
        <v>600</v>
      </c>
      <c r="H485" s="149" t="n">
        <f aca="true">INDIRECT("I" &amp; ROW())</f>
        <v>46102.5690208135</v>
      </c>
      <c r="I485" s="150" t="n">
        <f aca="true">INDIRECT("I" &amp; ROW()-1) + J485 * ((G484/1000) * $M$5)</f>
        <v>46102.5690208135</v>
      </c>
      <c r="J485" s="151" t="n">
        <v>6.5</v>
      </c>
      <c r="K485" s="152" t="n">
        <f aca="true">INDIRECT("H" &amp; ROW())</f>
        <v>46102.5690208135</v>
      </c>
      <c r="L485" s="128" t="s">
        <v>1414</v>
      </c>
      <c r="M485" s="133"/>
      <c r="N485" s="133"/>
      <c r="O485" s="133"/>
      <c r="P485" s="133"/>
      <c r="Q485" s="133"/>
      <c r="R485" s="133"/>
      <c r="S485" s="133"/>
      <c r="T485" s="133"/>
      <c r="U485" s="134"/>
      <c r="V485" s="133"/>
      <c r="W485" s="135" t="n">
        <f aca="false">I485</f>
        <v>46102.5690208135</v>
      </c>
      <c r="X485" s="153" t="s">
        <v>473</v>
      </c>
      <c r="Y485" s="137" t="n">
        <f aca="false">IF(AND($X485=$X486, $X485&lt;&gt;""), $W486-$W485, 0)</f>
        <v>0.00270833331018519</v>
      </c>
      <c r="Z485" s="141"/>
      <c r="AA485" s="0"/>
    </row>
    <row r="486" customFormat="false" ht="21.75" hidden="false" customHeight="true" outlineLevel="0" collapsed="false">
      <c r="A486" s="118" t="n">
        <v>482</v>
      </c>
      <c r="B486" s="144" t="s">
        <v>1213</v>
      </c>
      <c r="C486" s="145" t="s">
        <v>1404</v>
      </c>
      <c r="D486" s="146" t="s">
        <v>186</v>
      </c>
      <c r="E486" s="147" t="s">
        <v>1369</v>
      </c>
      <c r="F486" s="147" t="s">
        <v>1415</v>
      </c>
      <c r="G486" s="148" t="n">
        <v>600</v>
      </c>
      <c r="H486" s="149" t="n">
        <f aca="true">INDIRECT("I" &amp; ROW())</f>
        <v>46102.5717291468</v>
      </c>
      <c r="I486" s="150" t="n">
        <f aca="true">INDIRECT("I" &amp; ROW()-1) + J486 * ((G485/1000) * $M$5)</f>
        <v>46102.5717291468</v>
      </c>
      <c r="J486" s="151" t="n">
        <v>6.5</v>
      </c>
      <c r="K486" s="152" t="n">
        <f aca="true">INDIRECT("H" &amp; ROW())</f>
        <v>46102.5717291468</v>
      </c>
      <c r="L486" s="128" t="s">
        <v>1416</v>
      </c>
      <c r="M486" s="133"/>
      <c r="N486" s="133"/>
      <c r="O486" s="133"/>
      <c r="P486" s="133"/>
      <c r="Q486" s="133"/>
      <c r="R486" s="133"/>
      <c r="S486" s="133"/>
      <c r="T486" s="133"/>
      <c r="U486" s="134"/>
      <c r="V486" s="133"/>
      <c r="W486" s="135" t="n">
        <f aca="false">I486</f>
        <v>46102.5717291468</v>
      </c>
      <c r="X486" s="153" t="s">
        <v>473</v>
      </c>
      <c r="Y486" s="137" t="n">
        <f aca="false">IF(AND($X486=$X487, $X486&lt;&gt;""), $W487-$W486, 0)</f>
        <v>0.00270833331018519</v>
      </c>
      <c r="Z486" s="141"/>
      <c r="AA486" s="0"/>
    </row>
    <row r="487" customFormat="false" ht="21.75" hidden="false" customHeight="true" outlineLevel="0" collapsed="false">
      <c r="A487" s="118" t="n">
        <v>483</v>
      </c>
      <c r="B487" s="144" t="s">
        <v>1213</v>
      </c>
      <c r="C487" s="145" t="s">
        <v>1404</v>
      </c>
      <c r="D487" s="146" t="s">
        <v>186</v>
      </c>
      <c r="E487" s="147" t="s">
        <v>1369</v>
      </c>
      <c r="F487" s="147" t="s">
        <v>1417</v>
      </c>
      <c r="G487" s="148" t="n">
        <v>600</v>
      </c>
      <c r="H487" s="149" t="n">
        <f aca="true">INDIRECT("I" &amp; ROW())</f>
        <v>46102.5744374802</v>
      </c>
      <c r="I487" s="150" t="n">
        <f aca="true">INDIRECT("I" &amp; ROW()-1) + J487 * ((G486/1000) * $M$5)</f>
        <v>46102.5744374802</v>
      </c>
      <c r="J487" s="151" t="n">
        <v>6.5</v>
      </c>
      <c r="K487" s="152" t="n">
        <f aca="true">INDIRECT("H" &amp; ROW())</f>
        <v>46102.5744374802</v>
      </c>
      <c r="L487" s="128" t="s">
        <v>1418</v>
      </c>
      <c r="M487" s="133"/>
      <c r="N487" s="133"/>
      <c r="O487" s="133"/>
      <c r="P487" s="133"/>
      <c r="Q487" s="133"/>
      <c r="R487" s="133"/>
      <c r="S487" s="133"/>
      <c r="T487" s="133"/>
      <c r="U487" s="134"/>
      <c r="V487" s="133"/>
      <c r="W487" s="135" t="n">
        <f aca="false">I487</f>
        <v>46102.5744374802</v>
      </c>
      <c r="X487" s="153" t="s">
        <v>473</v>
      </c>
      <c r="Y487" s="137" t="n">
        <f aca="false">IF(AND($X487=$X488, $X487&lt;&gt;""), $W488-$W487, 0)</f>
        <v>0.00270833331018519</v>
      </c>
      <c r="Z487" s="141"/>
      <c r="AA487" s="0"/>
    </row>
    <row r="488" customFormat="false" ht="21.75" hidden="false" customHeight="true" outlineLevel="0" collapsed="false">
      <c r="A488" s="118" t="n">
        <v>484</v>
      </c>
      <c r="B488" s="144" t="s">
        <v>1213</v>
      </c>
      <c r="C488" s="145" t="s">
        <v>1404</v>
      </c>
      <c r="D488" s="146" t="s">
        <v>186</v>
      </c>
      <c r="E488" s="147" t="s">
        <v>1369</v>
      </c>
      <c r="F488" s="147" t="s">
        <v>1366</v>
      </c>
      <c r="G488" s="148" t="n">
        <v>600</v>
      </c>
      <c r="H488" s="149" t="n">
        <f aca="true">INDIRECT("I" &amp; ROW())</f>
        <v>46102.5771458135</v>
      </c>
      <c r="I488" s="150" t="n">
        <f aca="true">INDIRECT("I" &amp; ROW()-1) + J488 * ((G487/1000) * $M$5)</f>
        <v>46102.5771458135</v>
      </c>
      <c r="J488" s="151" t="n">
        <v>6.5</v>
      </c>
      <c r="K488" s="152" t="n">
        <f aca="true">INDIRECT("H" &amp; ROW())</f>
        <v>46102.5771458135</v>
      </c>
      <c r="L488" s="128" t="s">
        <v>1419</v>
      </c>
      <c r="M488" s="133"/>
      <c r="N488" s="133"/>
      <c r="O488" s="133"/>
      <c r="P488" s="133"/>
      <c r="Q488" s="133"/>
      <c r="R488" s="133"/>
      <c r="S488" s="133"/>
      <c r="T488" s="133"/>
      <c r="U488" s="134"/>
      <c r="V488" s="133"/>
      <c r="W488" s="135" t="n">
        <f aca="false">I488</f>
        <v>46102.5771458135</v>
      </c>
      <c r="X488" s="153" t="s">
        <v>473</v>
      </c>
      <c r="Y488" s="137" t="n">
        <f aca="false">IF(AND($X488=$X489, $X488&lt;&gt;""), $W489-$W488, 0)</f>
        <v>0.00270833331018519</v>
      </c>
      <c r="Z488" s="141"/>
      <c r="AA488" s="0"/>
    </row>
    <row r="489" customFormat="false" ht="21.75" hidden="false" customHeight="true" outlineLevel="0" collapsed="false">
      <c r="A489" s="118" t="n">
        <v>485</v>
      </c>
      <c r="B489" s="144" t="s">
        <v>1213</v>
      </c>
      <c r="C489" s="145" t="s">
        <v>1404</v>
      </c>
      <c r="D489" s="146" t="s">
        <v>186</v>
      </c>
      <c r="E489" s="147" t="s">
        <v>1369</v>
      </c>
      <c r="F489" s="147" t="s">
        <v>1420</v>
      </c>
      <c r="G489" s="148" t="n">
        <v>600</v>
      </c>
      <c r="H489" s="149" t="n">
        <f aca="true">INDIRECT("I" &amp; ROW())</f>
        <v>46102.5798541468</v>
      </c>
      <c r="I489" s="150" t="n">
        <f aca="true">INDIRECT("I" &amp; ROW()-1) + J489 * ((G488/1000) * $M$5)</f>
        <v>46102.5798541468</v>
      </c>
      <c r="J489" s="151" t="n">
        <v>6.5</v>
      </c>
      <c r="K489" s="152" t="n">
        <f aca="true">INDIRECT("H" &amp; ROW())</f>
        <v>46102.5798541468</v>
      </c>
      <c r="L489" s="128" t="s">
        <v>1421</v>
      </c>
      <c r="M489" s="133"/>
      <c r="N489" s="133"/>
      <c r="O489" s="133"/>
      <c r="P489" s="133"/>
      <c r="Q489" s="133"/>
      <c r="R489" s="133"/>
      <c r="S489" s="133"/>
      <c r="T489" s="133"/>
      <c r="U489" s="134"/>
      <c r="V489" s="133"/>
      <c r="W489" s="135" t="n">
        <f aca="false">I489</f>
        <v>46102.5798541468</v>
      </c>
      <c r="X489" s="153" t="s">
        <v>473</v>
      </c>
      <c r="Y489" s="137" t="n">
        <f aca="false">IF(AND($X489=$X490, $X489&lt;&gt;""), $W490-$W489, 0)</f>
        <v>0.00270833331018519</v>
      </c>
      <c r="Z489" s="141"/>
      <c r="AA489" s="0"/>
    </row>
    <row r="490" customFormat="false" ht="21.75" hidden="false" customHeight="true" outlineLevel="0" collapsed="false">
      <c r="A490" s="118" t="n">
        <v>486</v>
      </c>
      <c r="B490" s="144" t="s">
        <v>1213</v>
      </c>
      <c r="C490" s="145" t="s">
        <v>1404</v>
      </c>
      <c r="D490" s="146" t="s">
        <v>186</v>
      </c>
      <c r="E490" s="147" t="s">
        <v>1214</v>
      </c>
      <c r="F490" s="147" t="s">
        <v>1422</v>
      </c>
      <c r="G490" s="148" t="n">
        <v>600</v>
      </c>
      <c r="H490" s="149" t="n">
        <f aca="true">INDIRECT("I" &amp; ROW())</f>
        <v>46102.5825624801</v>
      </c>
      <c r="I490" s="150" t="n">
        <f aca="true">INDIRECT("I" &amp; ROW()-1) + J490 * ((G489/1000) * $M$5)</f>
        <v>46102.5825624801</v>
      </c>
      <c r="J490" s="151" t="n">
        <v>6.5</v>
      </c>
      <c r="K490" s="152" t="n">
        <f aca="true">INDIRECT("H" &amp; ROW())</f>
        <v>46102.5825624801</v>
      </c>
      <c r="L490" s="128" t="s">
        <v>1423</v>
      </c>
      <c r="M490" s="133"/>
      <c r="N490" s="133"/>
      <c r="O490" s="133"/>
      <c r="P490" s="133"/>
      <c r="Q490" s="133"/>
      <c r="R490" s="133"/>
      <c r="S490" s="133"/>
      <c r="T490" s="133"/>
      <c r="U490" s="134"/>
      <c r="V490" s="133"/>
      <c r="W490" s="135" t="n">
        <f aca="false">I490</f>
        <v>46102.5825624801</v>
      </c>
      <c r="X490" s="153" t="s">
        <v>473</v>
      </c>
      <c r="Y490" s="137" t="n">
        <f aca="false">IF(AND($X490=$X491, $X490&lt;&gt;""), $W491-$W490, 0)</f>
        <v>0.00270833331018519</v>
      </c>
      <c r="Z490" s="141"/>
      <c r="AA490" s="0"/>
    </row>
    <row r="491" customFormat="false" ht="21.75" hidden="false" customHeight="true" outlineLevel="0" collapsed="false">
      <c r="A491" s="118" t="n">
        <v>487</v>
      </c>
      <c r="B491" s="144" t="s">
        <v>1213</v>
      </c>
      <c r="C491" s="145" t="s">
        <v>1404</v>
      </c>
      <c r="D491" s="146" t="s">
        <v>186</v>
      </c>
      <c r="E491" s="147" t="s">
        <v>1214</v>
      </c>
      <c r="F491" s="147" t="s">
        <v>1424</v>
      </c>
      <c r="G491" s="148" t="n">
        <v>600</v>
      </c>
      <c r="H491" s="149" t="n">
        <f aca="true">INDIRECT("I" &amp; ROW())</f>
        <v>46102.5852708134</v>
      </c>
      <c r="I491" s="150" t="n">
        <f aca="true">INDIRECT("I" &amp; ROW()-1) + J491 * ((G490/1000) * $M$5)</f>
        <v>46102.5852708134</v>
      </c>
      <c r="J491" s="151" t="n">
        <v>6.5</v>
      </c>
      <c r="K491" s="152" t="n">
        <f aca="true">INDIRECT("H" &amp; ROW())</f>
        <v>46102.5852708134</v>
      </c>
      <c r="L491" s="128" t="s">
        <v>1425</v>
      </c>
      <c r="M491" s="133"/>
      <c r="N491" s="133"/>
      <c r="O491" s="133"/>
      <c r="P491" s="133"/>
      <c r="Q491" s="133"/>
      <c r="R491" s="133"/>
      <c r="S491" s="133"/>
      <c r="T491" s="133"/>
      <c r="U491" s="134"/>
      <c r="V491" s="133"/>
      <c r="W491" s="135" t="n">
        <f aca="false">I491</f>
        <v>46102.5852708134</v>
      </c>
      <c r="X491" s="153" t="s">
        <v>473</v>
      </c>
      <c r="Y491" s="137" t="n">
        <f aca="false">IF(AND($X491=$X492, $X491&lt;&gt;""), $W492-$W491, 0)</f>
        <v>0.00270833331018519</v>
      </c>
      <c r="Z491" s="141"/>
      <c r="AA491" s="0"/>
    </row>
    <row r="492" customFormat="false" ht="21.75" hidden="false" customHeight="true" outlineLevel="0" collapsed="false">
      <c r="A492" s="118" t="n">
        <v>488</v>
      </c>
      <c r="B492" s="144" t="s">
        <v>1213</v>
      </c>
      <c r="C492" s="145" t="s">
        <v>1426</v>
      </c>
      <c r="D492" s="146" t="s">
        <v>186</v>
      </c>
      <c r="E492" s="147" t="s">
        <v>1427</v>
      </c>
      <c r="F492" s="147" t="s">
        <v>1428</v>
      </c>
      <c r="G492" s="148" t="n">
        <v>600</v>
      </c>
      <c r="H492" s="149" t="n">
        <f aca="true">INDIRECT("I" &amp; ROW())</f>
        <v>46102.5879791467</v>
      </c>
      <c r="I492" s="150" t="n">
        <f aca="true">INDIRECT("I" &amp; ROW()-1) + J492 * ((G491/1000) * $M$5)</f>
        <v>46102.5879791467</v>
      </c>
      <c r="J492" s="151" t="n">
        <v>6.5</v>
      </c>
      <c r="K492" s="152" t="n">
        <f aca="true">INDIRECT("H" &amp; ROW())</f>
        <v>46102.5879791467</v>
      </c>
      <c r="L492" s="128" t="s">
        <v>1429</v>
      </c>
      <c r="M492" s="133"/>
      <c r="N492" s="133"/>
      <c r="O492" s="133"/>
      <c r="P492" s="133"/>
      <c r="Q492" s="133"/>
      <c r="R492" s="133"/>
      <c r="S492" s="133"/>
      <c r="T492" s="133"/>
      <c r="U492" s="134"/>
      <c r="V492" s="133"/>
      <c r="W492" s="135" t="n">
        <f aca="false">I492</f>
        <v>46102.5879791467</v>
      </c>
      <c r="X492" s="153" t="s">
        <v>473</v>
      </c>
      <c r="Y492" s="137" t="n">
        <f aca="false">IF(AND($X492=$X493, $X492&lt;&gt;""), $W493-$W492, 0)</f>
        <v>0.00270833331018519</v>
      </c>
      <c r="Z492" s="141"/>
      <c r="AA492" s="0"/>
    </row>
    <row r="493" customFormat="false" ht="21.75" hidden="false" customHeight="true" outlineLevel="0" collapsed="false">
      <c r="A493" s="118" t="n">
        <v>489</v>
      </c>
      <c r="B493" s="144" t="s">
        <v>1213</v>
      </c>
      <c r="C493" s="145" t="s">
        <v>1426</v>
      </c>
      <c r="D493" s="146" t="s">
        <v>186</v>
      </c>
      <c r="E493" s="147" t="s">
        <v>1427</v>
      </c>
      <c r="F493" s="147" t="s">
        <v>1430</v>
      </c>
      <c r="G493" s="148" t="n">
        <v>600</v>
      </c>
      <c r="H493" s="149" t="n">
        <f aca="true">INDIRECT("I" &amp; ROW())</f>
        <v>46102.59068748</v>
      </c>
      <c r="I493" s="150" t="n">
        <f aca="true">INDIRECT("I" &amp; ROW()-1) + J493 * ((G492/1000) * $M$5)</f>
        <v>46102.59068748</v>
      </c>
      <c r="J493" s="151" t="n">
        <v>6.5</v>
      </c>
      <c r="K493" s="152" t="n">
        <f aca="true">INDIRECT("H" &amp; ROW())</f>
        <v>46102.59068748</v>
      </c>
      <c r="L493" s="128" t="s">
        <v>1431</v>
      </c>
      <c r="M493" s="133"/>
      <c r="N493" s="133"/>
      <c r="O493" s="133"/>
      <c r="P493" s="133"/>
      <c r="Q493" s="133"/>
      <c r="R493" s="133"/>
      <c r="S493" s="133"/>
      <c r="T493" s="133"/>
      <c r="U493" s="134"/>
      <c r="V493" s="133"/>
      <c r="W493" s="135" t="n">
        <f aca="false">I493</f>
        <v>46102.59068748</v>
      </c>
      <c r="X493" s="153" t="s">
        <v>473</v>
      </c>
      <c r="Y493" s="137" t="n">
        <f aca="false">IF(AND($X493=$X494, $X493&lt;&gt;""), $W494-$W493, 0)</f>
        <v>0.00270833331018519</v>
      </c>
      <c r="Z493" s="141"/>
      <c r="AA493" s="0"/>
    </row>
    <row r="494" customFormat="false" ht="21.75" hidden="false" customHeight="true" outlineLevel="0" collapsed="false">
      <c r="A494" s="118" t="n">
        <v>490</v>
      </c>
      <c r="B494" s="144" t="s">
        <v>1213</v>
      </c>
      <c r="C494" s="145" t="s">
        <v>1426</v>
      </c>
      <c r="D494" s="146" t="s">
        <v>186</v>
      </c>
      <c r="E494" s="147" t="s">
        <v>1427</v>
      </c>
      <c r="F494" s="147" t="s">
        <v>1432</v>
      </c>
      <c r="G494" s="148" t="n">
        <v>600</v>
      </c>
      <c r="H494" s="149" t="n">
        <f aca="true">INDIRECT("I" &amp; ROW())</f>
        <v>46102.5933958133</v>
      </c>
      <c r="I494" s="150" t="n">
        <f aca="true">INDIRECT("I" &amp; ROW()-1) + J494 * ((G493/1000) * $M$5)</f>
        <v>46102.5933958133</v>
      </c>
      <c r="J494" s="151" t="n">
        <v>6.5</v>
      </c>
      <c r="K494" s="152" t="n">
        <f aca="true">INDIRECT("H" &amp; ROW())</f>
        <v>46102.5933958133</v>
      </c>
      <c r="L494" s="128" t="s">
        <v>1433</v>
      </c>
      <c r="M494" s="133"/>
      <c r="N494" s="133"/>
      <c r="O494" s="133"/>
      <c r="P494" s="133"/>
      <c r="Q494" s="133"/>
      <c r="R494" s="133"/>
      <c r="S494" s="133"/>
      <c r="T494" s="133"/>
      <c r="U494" s="134"/>
      <c r="V494" s="133"/>
      <c r="W494" s="135" t="n">
        <f aca="false">I494</f>
        <v>46102.5933958133</v>
      </c>
      <c r="X494" s="153" t="s">
        <v>473</v>
      </c>
      <c r="Y494" s="137" t="n">
        <f aca="false">IF(AND($X494=$X495, $X494&lt;&gt;""), $W495-$W494, 0)</f>
        <v>0.00270833331018519</v>
      </c>
      <c r="Z494" s="141"/>
      <c r="AA494" s="0"/>
    </row>
    <row r="495" customFormat="false" ht="21.75" hidden="false" customHeight="true" outlineLevel="0" collapsed="false">
      <c r="A495" s="118" t="n">
        <v>491</v>
      </c>
      <c r="B495" s="144" t="s">
        <v>1213</v>
      </c>
      <c r="C495" s="145" t="s">
        <v>1434</v>
      </c>
      <c r="D495" s="146" t="s">
        <v>186</v>
      </c>
      <c r="E495" s="147" t="s">
        <v>1435</v>
      </c>
      <c r="F495" s="147" t="s">
        <v>1436</v>
      </c>
      <c r="G495" s="148" t="n">
        <v>600</v>
      </c>
      <c r="H495" s="149" t="n">
        <f aca="true">INDIRECT("I" &amp; ROW())</f>
        <v>46102.5961041466</v>
      </c>
      <c r="I495" s="150" t="n">
        <f aca="true">INDIRECT("I" &amp; ROW()-1) + J495 * ((G494/1000) * $M$5)</f>
        <v>46102.5961041466</v>
      </c>
      <c r="J495" s="151" t="n">
        <v>6.5</v>
      </c>
      <c r="K495" s="152" t="n">
        <f aca="true">INDIRECT("H" &amp; ROW())</f>
        <v>46102.5961041466</v>
      </c>
      <c r="L495" s="128" t="s">
        <v>1437</v>
      </c>
      <c r="M495" s="133"/>
      <c r="N495" s="133"/>
      <c r="O495" s="133"/>
      <c r="P495" s="133"/>
      <c r="Q495" s="133"/>
      <c r="R495" s="133"/>
      <c r="S495" s="133"/>
      <c r="T495" s="133"/>
      <c r="U495" s="134"/>
      <c r="V495" s="133"/>
      <c r="W495" s="135" t="n">
        <f aca="false">I495</f>
        <v>46102.5961041466</v>
      </c>
      <c r="X495" s="153" t="s">
        <v>473</v>
      </c>
      <c r="Y495" s="137" t="n">
        <f aca="false">IF(AND($X495=$X496, $X495&lt;&gt;""), $W496-$W495, 0)</f>
        <v>0.00270833331018519</v>
      </c>
      <c r="Z495" s="141"/>
      <c r="AA495" s="0"/>
    </row>
    <row r="496" customFormat="false" ht="21.75" hidden="false" customHeight="true" outlineLevel="0" collapsed="false">
      <c r="A496" s="118" t="n">
        <v>492</v>
      </c>
      <c r="B496" s="144" t="s">
        <v>1213</v>
      </c>
      <c r="C496" s="145" t="s">
        <v>1434</v>
      </c>
      <c r="D496" s="146" t="s">
        <v>186</v>
      </c>
      <c r="E496" s="147" t="s">
        <v>1435</v>
      </c>
      <c r="F496" s="147" t="s">
        <v>1438</v>
      </c>
      <c r="G496" s="148" t="n">
        <v>600</v>
      </c>
      <c r="H496" s="149" t="n">
        <f aca="true">INDIRECT("I" &amp; ROW())</f>
        <v>46102.59881248</v>
      </c>
      <c r="I496" s="150" t="n">
        <f aca="true">INDIRECT("I" &amp; ROW()-1) + J496 * ((G495/1000) * $M$5)</f>
        <v>46102.59881248</v>
      </c>
      <c r="J496" s="151" t="n">
        <v>6.5</v>
      </c>
      <c r="K496" s="152" t="n">
        <f aca="true">INDIRECT("H" &amp; ROW())</f>
        <v>46102.59881248</v>
      </c>
      <c r="L496" s="128" t="s">
        <v>1439</v>
      </c>
      <c r="M496" s="133"/>
      <c r="N496" s="133"/>
      <c r="O496" s="133"/>
      <c r="P496" s="133"/>
      <c r="Q496" s="133"/>
      <c r="R496" s="133"/>
      <c r="S496" s="133"/>
      <c r="T496" s="133"/>
      <c r="U496" s="134"/>
      <c r="V496" s="133"/>
      <c r="W496" s="135" t="n">
        <f aca="false">I496</f>
        <v>46102.59881248</v>
      </c>
      <c r="X496" s="153" t="s">
        <v>473</v>
      </c>
      <c r="Y496" s="137" t="n">
        <f aca="false">IF(AND($X496=$X497, $X496&lt;&gt;""), $W497-$W496, 0)</f>
        <v>0.00270833331018519</v>
      </c>
      <c r="Z496" s="141"/>
      <c r="AA496" s="0"/>
    </row>
    <row r="497" customFormat="false" ht="21.75" hidden="false" customHeight="true" outlineLevel="0" collapsed="false">
      <c r="A497" s="118" t="n">
        <v>493</v>
      </c>
      <c r="B497" s="144" t="s">
        <v>1213</v>
      </c>
      <c r="C497" s="145" t="s">
        <v>1434</v>
      </c>
      <c r="D497" s="146" t="s">
        <v>186</v>
      </c>
      <c r="E497" s="147" t="s">
        <v>1435</v>
      </c>
      <c r="F497" s="147" t="s">
        <v>1440</v>
      </c>
      <c r="G497" s="148" t="n">
        <v>600</v>
      </c>
      <c r="H497" s="149" t="n">
        <f aca="true">INDIRECT("I" &amp; ROW())</f>
        <v>46102.6015208133</v>
      </c>
      <c r="I497" s="150" t="n">
        <f aca="true">INDIRECT("I" &amp; ROW()-1) + J497 * ((G496/1000) * $M$5)</f>
        <v>46102.6015208133</v>
      </c>
      <c r="J497" s="151" t="n">
        <v>6.5</v>
      </c>
      <c r="K497" s="152" t="n">
        <f aca="true">INDIRECT("H" &amp; ROW())</f>
        <v>46102.6015208133</v>
      </c>
      <c r="L497" s="128" t="s">
        <v>1441</v>
      </c>
      <c r="M497" s="133"/>
      <c r="N497" s="133"/>
      <c r="O497" s="133"/>
      <c r="P497" s="133"/>
      <c r="Q497" s="133"/>
      <c r="R497" s="133"/>
      <c r="S497" s="133"/>
      <c r="T497" s="133"/>
      <c r="U497" s="134"/>
      <c r="V497" s="133"/>
      <c r="W497" s="135" t="n">
        <f aca="false">I497</f>
        <v>46102.6015208133</v>
      </c>
      <c r="X497" s="153" t="s">
        <v>473</v>
      </c>
      <c r="Y497" s="137" t="n">
        <f aca="false">IF(AND($X497=$X498, $X497&lt;&gt;""), $W498-$W497, 0)</f>
        <v>0.00270833331018519</v>
      </c>
      <c r="Z497" s="141"/>
      <c r="AA497" s="0"/>
    </row>
    <row r="498" customFormat="false" ht="21.75" hidden="false" customHeight="true" outlineLevel="0" collapsed="false">
      <c r="A498" s="118" t="n">
        <v>494</v>
      </c>
      <c r="B498" s="144" t="s">
        <v>1213</v>
      </c>
      <c r="C498" s="145" t="s">
        <v>1434</v>
      </c>
      <c r="D498" s="146" t="s">
        <v>186</v>
      </c>
      <c r="E498" s="147" t="s">
        <v>1435</v>
      </c>
      <c r="F498" s="147" t="s">
        <v>1442</v>
      </c>
      <c r="G498" s="148" t="n">
        <v>600</v>
      </c>
      <c r="H498" s="149" t="n">
        <f aca="true">INDIRECT("I" &amp; ROW())</f>
        <v>46102.6042291466</v>
      </c>
      <c r="I498" s="150" t="n">
        <f aca="true">INDIRECT("I" &amp; ROW()-1) + J498 * ((G497/1000) * $M$5)</f>
        <v>46102.6042291466</v>
      </c>
      <c r="J498" s="151" t="n">
        <v>6.5</v>
      </c>
      <c r="K498" s="152" t="n">
        <f aca="true">INDIRECT("H" &amp; ROW())</f>
        <v>46102.6042291466</v>
      </c>
      <c r="L498" s="128" t="s">
        <v>1443</v>
      </c>
      <c r="M498" s="133"/>
      <c r="N498" s="133"/>
      <c r="O498" s="133"/>
      <c r="P498" s="133"/>
      <c r="Q498" s="133"/>
      <c r="R498" s="133"/>
      <c r="S498" s="133"/>
      <c r="T498" s="133"/>
      <c r="U498" s="134"/>
      <c r="V498" s="133"/>
      <c r="W498" s="135" t="n">
        <f aca="false">I498</f>
        <v>46102.6042291466</v>
      </c>
      <c r="X498" s="153" t="s">
        <v>473</v>
      </c>
      <c r="Y498" s="137" t="n">
        <f aca="false">IF(AND($X498=$X499, $X498&lt;&gt;""), $W499-$W498, 0)</f>
        <v>0.00270833331018519</v>
      </c>
      <c r="Z498" s="141"/>
      <c r="AA498" s="0"/>
    </row>
    <row r="499" customFormat="false" ht="21.75" hidden="false" customHeight="true" outlineLevel="0" collapsed="false">
      <c r="A499" s="118" t="n">
        <v>495</v>
      </c>
      <c r="B499" s="144" t="s">
        <v>1213</v>
      </c>
      <c r="C499" s="145" t="s">
        <v>1434</v>
      </c>
      <c r="D499" s="146" t="s">
        <v>186</v>
      </c>
      <c r="E499" s="147" t="s">
        <v>1435</v>
      </c>
      <c r="F499" s="147" t="s">
        <v>1444</v>
      </c>
      <c r="G499" s="148" t="n">
        <v>600</v>
      </c>
      <c r="H499" s="149" t="n">
        <f aca="true">INDIRECT("I" &amp; ROW())</f>
        <v>46102.6069374799</v>
      </c>
      <c r="I499" s="150" t="n">
        <f aca="true">INDIRECT("I" &amp; ROW()-1) + J499 * ((G498/1000) * $M$5)</f>
        <v>46102.6069374799</v>
      </c>
      <c r="J499" s="151" t="n">
        <v>6.5</v>
      </c>
      <c r="K499" s="152" t="n">
        <f aca="true">INDIRECT("H" &amp; ROW())</f>
        <v>46102.6069374799</v>
      </c>
      <c r="L499" s="128" t="s">
        <v>1445</v>
      </c>
      <c r="M499" s="133"/>
      <c r="N499" s="133"/>
      <c r="O499" s="133"/>
      <c r="P499" s="133"/>
      <c r="Q499" s="133"/>
      <c r="R499" s="133"/>
      <c r="S499" s="133"/>
      <c r="T499" s="133"/>
      <c r="U499" s="134"/>
      <c r="V499" s="133"/>
      <c r="W499" s="135" t="n">
        <f aca="false">I499</f>
        <v>46102.6069374799</v>
      </c>
      <c r="X499" s="153" t="s">
        <v>473</v>
      </c>
      <c r="Y499" s="137" t="n">
        <f aca="false">IF(AND($X499=$X500, $X499&lt;&gt;""), $W500-$W499, 0)</f>
        <v>0.00270833331018519</v>
      </c>
      <c r="Z499" s="141"/>
      <c r="AA499" s="0"/>
    </row>
    <row r="500" customFormat="false" ht="21.75" hidden="false" customHeight="true" outlineLevel="0" collapsed="false">
      <c r="A500" s="118" t="n">
        <v>496</v>
      </c>
      <c r="B500" s="144" t="s">
        <v>1213</v>
      </c>
      <c r="C500" s="145" t="s">
        <v>1434</v>
      </c>
      <c r="D500" s="146" t="s">
        <v>186</v>
      </c>
      <c r="E500" s="147" t="s">
        <v>1435</v>
      </c>
      <c r="F500" s="147" t="s">
        <v>1446</v>
      </c>
      <c r="G500" s="148" t="n">
        <v>600</v>
      </c>
      <c r="H500" s="149" t="n">
        <f aca="true">INDIRECT("I" &amp; ROW())</f>
        <v>46102.6096458132</v>
      </c>
      <c r="I500" s="150" t="n">
        <f aca="true">INDIRECT("I" &amp; ROW()-1) + J500 * ((G499/1000) * $M$5)</f>
        <v>46102.6096458132</v>
      </c>
      <c r="J500" s="151" t="n">
        <v>6.5</v>
      </c>
      <c r="K500" s="152" t="n">
        <f aca="true">INDIRECT("H" &amp; ROW())</f>
        <v>46102.6096458132</v>
      </c>
      <c r="L500" s="128" t="s">
        <v>1447</v>
      </c>
      <c r="M500" s="133"/>
      <c r="N500" s="133"/>
      <c r="O500" s="133"/>
      <c r="P500" s="133"/>
      <c r="Q500" s="133"/>
      <c r="R500" s="133"/>
      <c r="S500" s="133"/>
      <c r="T500" s="133"/>
      <c r="U500" s="134"/>
      <c r="V500" s="133"/>
      <c r="W500" s="135" t="n">
        <f aca="false">I500</f>
        <v>46102.6096458132</v>
      </c>
      <c r="X500" s="153" t="s">
        <v>473</v>
      </c>
      <c r="Y500" s="137" t="n">
        <f aca="false">IF(AND($X500=$X501, $X500&lt;&gt;""), $W501-$W500, 0)</f>
        <v>0.00270833331018519</v>
      </c>
      <c r="Z500" s="141"/>
      <c r="AA500" s="0"/>
    </row>
    <row r="501" customFormat="false" ht="21.75" hidden="false" customHeight="true" outlineLevel="0" collapsed="false">
      <c r="A501" s="118" t="n">
        <v>497</v>
      </c>
      <c r="B501" s="144" t="s">
        <v>1213</v>
      </c>
      <c r="C501" s="145" t="s">
        <v>1434</v>
      </c>
      <c r="D501" s="146" t="s">
        <v>186</v>
      </c>
      <c r="E501" s="147" t="s">
        <v>1435</v>
      </c>
      <c r="F501" s="147" t="s">
        <v>1448</v>
      </c>
      <c r="G501" s="148" t="n">
        <v>600</v>
      </c>
      <c r="H501" s="149" t="n">
        <f aca="true">INDIRECT("I" &amp; ROW())</f>
        <v>46102.6123541465</v>
      </c>
      <c r="I501" s="150" t="n">
        <f aca="true">INDIRECT("I" &amp; ROW()-1) + J501 * ((G500/1000) * $M$5)</f>
        <v>46102.6123541465</v>
      </c>
      <c r="J501" s="151" t="n">
        <v>6.5</v>
      </c>
      <c r="K501" s="152" t="n">
        <f aca="true">INDIRECT("H" &amp; ROW())</f>
        <v>46102.6123541465</v>
      </c>
      <c r="L501" s="128" t="s">
        <v>1449</v>
      </c>
      <c r="M501" s="133"/>
      <c r="N501" s="133"/>
      <c r="O501" s="133"/>
      <c r="P501" s="133"/>
      <c r="Q501" s="133"/>
      <c r="R501" s="133"/>
      <c r="S501" s="133"/>
      <c r="T501" s="133"/>
      <c r="U501" s="134"/>
      <c r="V501" s="133"/>
      <c r="W501" s="135" t="n">
        <f aca="false">I501</f>
        <v>46102.6123541465</v>
      </c>
      <c r="X501" s="153" t="s">
        <v>473</v>
      </c>
      <c r="Y501" s="137" t="n">
        <f aca="false">IF(AND($X501=$X502, $X501&lt;&gt;""), $W502-$W501, 0)</f>
        <v>0.00270833331018519</v>
      </c>
      <c r="Z501" s="141"/>
      <c r="AA501" s="0"/>
    </row>
    <row r="502" customFormat="false" ht="21.75" hidden="false" customHeight="true" outlineLevel="0" collapsed="false">
      <c r="A502" s="118" t="n">
        <v>498</v>
      </c>
      <c r="B502" s="144" t="s">
        <v>1213</v>
      </c>
      <c r="C502" s="145" t="s">
        <v>1434</v>
      </c>
      <c r="D502" s="146" t="s">
        <v>186</v>
      </c>
      <c r="E502" s="147" t="s">
        <v>1450</v>
      </c>
      <c r="F502" s="147" t="s">
        <v>1451</v>
      </c>
      <c r="G502" s="148" t="n">
        <v>600</v>
      </c>
      <c r="H502" s="149" t="n">
        <f aca="true">INDIRECT("I" &amp; ROW())</f>
        <v>46102.6150624798</v>
      </c>
      <c r="I502" s="150" t="n">
        <f aca="true">INDIRECT("I" &amp; ROW()-1) + J502 * ((G501/1000) * $M$5)</f>
        <v>46102.6150624798</v>
      </c>
      <c r="J502" s="151" t="n">
        <v>6.5</v>
      </c>
      <c r="K502" s="152" t="n">
        <f aca="true">INDIRECT("H" &amp; ROW())</f>
        <v>46102.6150624798</v>
      </c>
      <c r="L502" s="128" t="s">
        <v>1452</v>
      </c>
      <c r="M502" s="133"/>
      <c r="N502" s="133"/>
      <c r="O502" s="133"/>
      <c r="P502" s="133"/>
      <c r="Q502" s="133"/>
      <c r="R502" s="133"/>
      <c r="S502" s="133"/>
      <c r="T502" s="133"/>
      <c r="U502" s="134"/>
      <c r="V502" s="133"/>
      <c r="W502" s="135" t="n">
        <f aca="false">I502</f>
        <v>46102.6150624798</v>
      </c>
      <c r="X502" s="153" t="s">
        <v>473</v>
      </c>
      <c r="Y502" s="137" t="n">
        <f aca="false">IF(AND($X502=$X503, $X502&lt;&gt;""), $W503-$W502, 0)</f>
        <v>0.00270833331018519</v>
      </c>
      <c r="Z502" s="141"/>
      <c r="AA502" s="0"/>
    </row>
    <row r="503" customFormat="false" ht="21.75" hidden="false" customHeight="true" outlineLevel="0" collapsed="false">
      <c r="A503" s="118" t="n">
        <v>499</v>
      </c>
      <c r="B503" s="144" t="s">
        <v>1213</v>
      </c>
      <c r="C503" s="145" t="s">
        <v>1434</v>
      </c>
      <c r="D503" s="146" t="s">
        <v>186</v>
      </c>
      <c r="E503" s="147" t="s">
        <v>1450</v>
      </c>
      <c r="F503" s="147" t="s">
        <v>1453</v>
      </c>
      <c r="G503" s="148" t="n">
        <v>600</v>
      </c>
      <c r="H503" s="149" t="n">
        <f aca="true">INDIRECT("I" &amp; ROW())</f>
        <v>46102.6177708131</v>
      </c>
      <c r="I503" s="150" t="n">
        <f aca="true">INDIRECT("I" &amp; ROW()-1) + J503 * ((G502/1000) * $M$5)</f>
        <v>46102.6177708131</v>
      </c>
      <c r="J503" s="151" t="n">
        <v>6.5</v>
      </c>
      <c r="K503" s="152" t="n">
        <f aca="true">INDIRECT("H" &amp; ROW())</f>
        <v>46102.6177708131</v>
      </c>
      <c r="L503" s="128" t="s">
        <v>1454</v>
      </c>
      <c r="M503" s="133"/>
      <c r="N503" s="133"/>
      <c r="O503" s="133"/>
      <c r="P503" s="133"/>
      <c r="Q503" s="133"/>
      <c r="R503" s="133"/>
      <c r="S503" s="133"/>
      <c r="T503" s="133"/>
      <c r="U503" s="134"/>
      <c r="V503" s="133"/>
      <c r="W503" s="135" t="n">
        <f aca="false">I503</f>
        <v>46102.6177708131</v>
      </c>
      <c r="X503" s="153" t="s">
        <v>473</v>
      </c>
      <c r="Y503" s="137" t="n">
        <f aca="false">IF(AND($X503=$X504, $X503&lt;&gt;""), $W504-$W503, 0)</f>
        <v>0.00270833331018519</v>
      </c>
      <c r="Z503" s="141"/>
      <c r="AA503" s="0"/>
    </row>
    <row r="504" customFormat="false" ht="21.75" hidden="false" customHeight="true" outlineLevel="0" collapsed="false">
      <c r="A504" s="118" t="n">
        <v>500</v>
      </c>
      <c r="B504" s="144" t="s">
        <v>1213</v>
      </c>
      <c r="C504" s="145" t="s">
        <v>1455</v>
      </c>
      <c r="D504" s="146" t="s">
        <v>186</v>
      </c>
      <c r="E504" s="147" t="s">
        <v>1450</v>
      </c>
      <c r="F504" s="147" t="s">
        <v>1456</v>
      </c>
      <c r="G504" s="148" t="n">
        <v>600</v>
      </c>
      <c r="H504" s="149" t="n">
        <f aca="true">INDIRECT("I" &amp; ROW())</f>
        <v>46102.6204791465</v>
      </c>
      <c r="I504" s="150" t="n">
        <f aca="true">INDIRECT("I" &amp; ROW()-1) + J504 * ((G503/1000) * $M$5)</f>
        <v>46102.6204791465</v>
      </c>
      <c r="J504" s="151" t="n">
        <v>6.5</v>
      </c>
      <c r="K504" s="152" t="n">
        <f aca="true">INDIRECT("H" &amp; ROW())</f>
        <v>46102.6204791465</v>
      </c>
      <c r="L504" s="128" t="s">
        <v>1457</v>
      </c>
      <c r="M504" s="133"/>
      <c r="N504" s="133"/>
      <c r="O504" s="133"/>
      <c r="P504" s="133"/>
      <c r="Q504" s="133"/>
      <c r="R504" s="133"/>
      <c r="S504" s="133"/>
      <c r="T504" s="133"/>
      <c r="U504" s="134"/>
      <c r="V504" s="133"/>
      <c r="W504" s="135" t="n">
        <f aca="false">I504</f>
        <v>46102.6204791465</v>
      </c>
      <c r="X504" s="153" t="s">
        <v>473</v>
      </c>
      <c r="Y504" s="137" t="n">
        <f aca="false">IF(AND($X504=$X505, $X504&lt;&gt;""), $W505-$W504, 0)</f>
        <v>0.00270833331018519</v>
      </c>
      <c r="Z504" s="141"/>
      <c r="AA504" s="0"/>
    </row>
    <row r="505" customFormat="false" ht="21.75" hidden="false" customHeight="true" outlineLevel="0" collapsed="false">
      <c r="A505" s="118" t="n">
        <v>501</v>
      </c>
      <c r="B505" s="144" t="s">
        <v>1213</v>
      </c>
      <c r="C505" s="145" t="s">
        <v>1455</v>
      </c>
      <c r="D505" s="146" t="s">
        <v>186</v>
      </c>
      <c r="E505" s="147" t="s">
        <v>1450</v>
      </c>
      <c r="F505" s="147" t="s">
        <v>1458</v>
      </c>
      <c r="G505" s="148" t="n">
        <v>600</v>
      </c>
      <c r="H505" s="149" t="n">
        <f aca="true">INDIRECT("I" &amp; ROW())</f>
        <v>46102.6231874798</v>
      </c>
      <c r="I505" s="150" t="n">
        <f aca="true">INDIRECT("I" &amp; ROW()-1) + J505 * ((G504/1000) * $M$5)</f>
        <v>46102.6231874798</v>
      </c>
      <c r="J505" s="151" t="n">
        <v>6.5</v>
      </c>
      <c r="K505" s="152" t="n">
        <f aca="true">INDIRECT("H" &amp; ROW())</f>
        <v>46102.6231874798</v>
      </c>
      <c r="L505" s="128" t="s">
        <v>1459</v>
      </c>
      <c r="M505" s="133"/>
      <c r="N505" s="133"/>
      <c r="O505" s="133"/>
      <c r="P505" s="133"/>
      <c r="Q505" s="133"/>
      <c r="R505" s="133"/>
      <c r="S505" s="133"/>
      <c r="T505" s="133"/>
      <c r="U505" s="134"/>
      <c r="V505" s="133"/>
      <c r="W505" s="135" t="n">
        <f aca="false">I505</f>
        <v>46102.6231874798</v>
      </c>
      <c r="X505" s="153" t="s">
        <v>473</v>
      </c>
      <c r="Y505" s="137" t="n">
        <f aca="false">IF(AND($X505=$X506, $X505&lt;&gt;""), $W506-$W505, 0)</f>
        <v>0.00270833331018519</v>
      </c>
      <c r="Z505" s="141"/>
      <c r="AA505" s="0"/>
    </row>
    <row r="506" customFormat="false" ht="21.75" hidden="false" customHeight="true" outlineLevel="0" collapsed="false">
      <c r="A506" s="118" t="n">
        <v>502</v>
      </c>
      <c r="B506" s="144" t="s">
        <v>1213</v>
      </c>
      <c r="C506" s="145" t="s">
        <v>1455</v>
      </c>
      <c r="D506" s="146" t="s">
        <v>186</v>
      </c>
      <c r="E506" s="147" t="s">
        <v>1450</v>
      </c>
      <c r="F506" s="147" t="s">
        <v>1460</v>
      </c>
      <c r="G506" s="148" t="n">
        <v>600</v>
      </c>
      <c r="H506" s="149" t="n">
        <f aca="true">INDIRECT("I" &amp; ROW())</f>
        <v>46102.6258958131</v>
      </c>
      <c r="I506" s="150" t="n">
        <f aca="true">INDIRECT("I" &amp; ROW()-1) + J506 * ((G505/1000) * $M$5)</f>
        <v>46102.6258958131</v>
      </c>
      <c r="J506" s="151" t="n">
        <v>6.5</v>
      </c>
      <c r="K506" s="152" t="n">
        <f aca="true">INDIRECT("H" &amp; ROW())</f>
        <v>46102.6258958131</v>
      </c>
      <c r="L506" s="128" t="s">
        <v>1461</v>
      </c>
      <c r="M506" s="133"/>
      <c r="N506" s="133"/>
      <c r="O506" s="133"/>
      <c r="P506" s="133"/>
      <c r="Q506" s="133"/>
      <c r="R506" s="133"/>
      <c r="S506" s="133"/>
      <c r="T506" s="133"/>
      <c r="U506" s="134"/>
      <c r="V506" s="133"/>
      <c r="W506" s="135" t="n">
        <f aca="false">I506</f>
        <v>46102.6258958131</v>
      </c>
      <c r="X506" s="153" t="s">
        <v>473</v>
      </c>
      <c r="Y506" s="137" t="n">
        <f aca="false">IF(AND($X506=$X507, $X506&lt;&gt;""), $W507-$W506, 0)</f>
        <v>0.00270833331018519</v>
      </c>
      <c r="Z506" s="141"/>
      <c r="AA506" s="0"/>
    </row>
    <row r="507" customFormat="false" ht="21.75" hidden="false" customHeight="true" outlineLevel="0" collapsed="false">
      <c r="A507" s="118" t="n">
        <v>503</v>
      </c>
      <c r="B507" s="144" t="s">
        <v>1213</v>
      </c>
      <c r="C507" s="145" t="s">
        <v>1455</v>
      </c>
      <c r="D507" s="146" t="s">
        <v>186</v>
      </c>
      <c r="E507" s="147" t="s">
        <v>1450</v>
      </c>
      <c r="F507" s="147" t="s">
        <v>1462</v>
      </c>
      <c r="G507" s="148" t="n">
        <v>600</v>
      </c>
      <c r="H507" s="149" t="n">
        <f aca="true">INDIRECT("I" &amp; ROW())</f>
        <v>46102.6286041464</v>
      </c>
      <c r="I507" s="150" t="n">
        <f aca="true">INDIRECT("I" &amp; ROW()-1) + J507 * ((G506/1000) * $M$5)</f>
        <v>46102.6286041464</v>
      </c>
      <c r="J507" s="151" t="n">
        <v>6.5</v>
      </c>
      <c r="K507" s="152" t="n">
        <f aca="true">INDIRECT("H" &amp; ROW())</f>
        <v>46102.6286041464</v>
      </c>
      <c r="L507" s="128" t="s">
        <v>1463</v>
      </c>
      <c r="M507" s="133"/>
      <c r="N507" s="133"/>
      <c r="O507" s="133"/>
      <c r="P507" s="133"/>
      <c r="Q507" s="133"/>
      <c r="R507" s="133"/>
      <c r="S507" s="133"/>
      <c r="T507" s="133"/>
      <c r="U507" s="134"/>
      <c r="V507" s="133"/>
      <c r="W507" s="135" t="n">
        <f aca="false">I507</f>
        <v>46102.6286041464</v>
      </c>
      <c r="X507" s="153" t="s">
        <v>473</v>
      </c>
      <c r="Y507" s="137" t="n">
        <f aca="false">IF(AND($X507=$X508, $X507&lt;&gt;""), $W508-$W507, 0)</f>
        <v>0.00270833331018519</v>
      </c>
      <c r="Z507" s="141"/>
      <c r="AA507" s="0"/>
    </row>
    <row r="508" customFormat="false" ht="21.75" hidden="false" customHeight="true" outlineLevel="0" collapsed="false">
      <c r="A508" s="118" t="n">
        <v>504</v>
      </c>
      <c r="B508" s="144" t="s">
        <v>1213</v>
      </c>
      <c r="C508" s="145" t="s">
        <v>1455</v>
      </c>
      <c r="D508" s="146" t="s">
        <v>186</v>
      </c>
      <c r="E508" s="147" t="s">
        <v>1450</v>
      </c>
      <c r="F508" s="147" t="s">
        <v>1464</v>
      </c>
      <c r="G508" s="148" t="n">
        <v>600</v>
      </c>
      <c r="H508" s="149" t="n">
        <f aca="true">INDIRECT("I" &amp; ROW())</f>
        <v>46102.6313124797</v>
      </c>
      <c r="I508" s="150" t="n">
        <f aca="true">INDIRECT("I" &amp; ROW()-1) + J508 * ((G507/1000) * $M$5)</f>
        <v>46102.6313124797</v>
      </c>
      <c r="J508" s="151" t="n">
        <v>6.5</v>
      </c>
      <c r="K508" s="152" t="n">
        <f aca="true">INDIRECT("H" &amp; ROW())</f>
        <v>46102.6313124797</v>
      </c>
      <c r="L508" s="128" t="s">
        <v>1465</v>
      </c>
      <c r="M508" s="133"/>
      <c r="N508" s="133"/>
      <c r="O508" s="133"/>
      <c r="P508" s="133"/>
      <c r="Q508" s="133"/>
      <c r="R508" s="133"/>
      <c r="S508" s="133"/>
      <c r="T508" s="133"/>
      <c r="U508" s="134"/>
      <c r="V508" s="133"/>
      <c r="W508" s="135" t="n">
        <f aca="false">I508</f>
        <v>46102.6313124797</v>
      </c>
      <c r="X508" s="153" t="s">
        <v>473</v>
      </c>
      <c r="Y508" s="137" t="n">
        <f aca="false">IF(AND($X508=$X509, $X508&lt;&gt;""), $W509-$W508, 0)</f>
        <v>0.00270833331018519</v>
      </c>
      <c r="Z508" s="141"/>
      <c r="AA508" s="0"/>
    </row>
    <row r="509" customFormat="false" ht="21.75" hidden="false" customHeight="true" outlineLevel="0" collapsed="false">
      <c r="A509" s="118" t="n">
        <v>505</v>
      </c>
      <c r="B509" s="144" t="s">
        <v>1213</v>
      </c>
      <c r="C509" s="145" t="s">
        <v>1466</v>
      </c>
      <c r="D509" s="146" t="s">
        <v>186</v>
      </c>
      <c r="E509" s="147" t="s">
        <v>1450</v>
      </c>
      <c r="F509" s="147" t="s">
        <v>1467</v>
      </c>
      <c r="G509" s="148" t="n">
        <v>600</v>
      </c>
      <c r="H509" s="149" t="n">
        <f aca="true">INDIRECT("I" &amp; ROW())</f>
        <v>46102.634020813</v>
      </c>
      <c r="I509" s="150" t="n">
        <f aca="true">INDIRECT("I" &amp; ROW()-1) + J509 * ((G508/1000) * $M$5)</f>
        <v>46102.634020813</v>
      </c>
      <c r="J509" s="151" t="n">
        <v>6.5</v>
      </c>
      <c r="K509" s="152" t="n">
        <f aca="true">INDIRECT("H" &amp; ROW())</f>
        <v>46102.634020813</v>
      </c>
      <c r="L509" s="128" t="s">
        <v>1468</v>
      </c>
      <c r="M509" s="133"/>
      <c r="N509" s="133"/>
      <c r="O509" s="133"/>
      <c r="P509" s="133"/>
      <c r="Q509" s="133"/>
      <c r="R509" s="133"/>
      <c r="S509" s="133"/>
      <c r="T509" s="133"/>
      <c r="U509" s="134"/>
      <c r="V509" s="133"/>
      <c r="W509" s="135" t="n">
        <f aca="false">I509</f>
        <v>46102.634020813</v>
      </c>
      <c r="X509" s="153" t="s">
        <v>473</v>
      </c>
      <c r="Y509" s="137" t="n">
        <f aca="false">IF(AND($X509=$X510, $X509&lt;&gt;""), $W510-$W509, 0)</f>
        <v>0.00270833331018519</v>
      </c>
      <c r="Z509" s="141"/>
      <c r="AA509" s="0"/>
    </row>
    <row r="510" customFormat="false" ht="21.75" hidden="false" customHeight="true" outlineLevel="0" collapsed="false">
      <c r="A510" s="118" t="n">
        <v>506</v>
      </c>
      <c r="B510" s="144" t="s">
        <v>1213</v>
      </c>
      <c r="C510" s="145" t="s">
        <v>1466</v>
      </c>
      <c r="D510" s="146" t="s">
        <v>186</v>
      </c>
      <c r="E510" s="147" t="s">
        <v>1469</v>
      </c>
      <c r="F510" s="147" t="s">
        <v>1470</v>
      </c>
      <c r="G510" s="148" t="n">
        <v>600</v>
      </c>
      <c r="H510" s="149" t="n">
        <f aca="true">INDIRECT("I" &amp; ROW())</f>
        <v>46102.6367291463</v>
      </c>
      <c r="I510" s="150" t="n">
        <f aca="true">INDIRECT("I" &amp; ROW()-1) + J510 * ((G509/1000) * $M$5)</f>
        <v>46102.6367291463</v>
      </c>
      <c r="J510" s="151" t="n">
        <v>6.5</v>
      </c>
      <c r="K510" s="152" t="n">
        <f aca="true">INDIRECT("H" &amp; ROW())</f>
        <v>46102.6367291463</v>
      </c>
      <c r="L510" s="128" t="s">
        <v>1471</v>
      </c>
      <c r="M510" s="133"/>
      <c r="N510" s="133"/>
      <c r="O510" s="133"/>
      <c r="P510" s="133"/>
      <c r="Q510" s="133"/>
      <c r="R510" s="133"/>
      <c r="S510" s="133"/>
      <c r="T510" s="133"/>
      <c r="U510" s="134"/>
      <c r="V510" s="133"/>
      <c r="W510" s="135" t="n">
        <f aca="false">I510</f>
        <v>46102.6367291463</v>
      </c>
      <c r="X510" s="153" t="s">
        <v>473</v>
      </c>
      <c r="Y510" s="137" t="n">
        <f aca="false">IF(AND($X510=$X511, $X510&lt;&gt;""), $W511-$W510, 0)</f>
        <v>0.00270833331018519</v>
      </c>
      <c r="Z510" s="141"/>
      <c r="AA510" s="0"/>
    </row>
    <row r="511" customFormat="false" ht="21.75" hidden="false" customHeight="true" outlineLevel="0" collapsed="false">
      <c r="A511" s="118" t="n">
        <v>507</v>
      </c>
      <c r="B511" s="144" t="s">
        <v>1213</v>
      </c>
      <c r="C511" s="145" t="s">
        <v>1466</v>
      </c>
      <c r="D511" s="146" t="s">
        <v>186</v>
      </c>
      <c r="E511" s="147" t="s">
        <v>1435</v>
      </c>
      <c r="F511" s="147" t="s">
        <v>1472</v>
      </c>
      <c r="G511" s="148" t="n">
        <v>600</v>
      </c>
      <c r="H511" s="149" t="n">
        <f aca="true">INDIRECT("I" &amp; ROW())</f>
        <v>46102.6394374796</v>
      </c>
      <c r="I511" s="150" t="n">
        <f aca="true">INDIRECT("I" &amp; ROW()-1) + J511 * ((G510/1000) * $M$5)</f>
        <v>46102.6394374796</v>
      </c>
      <c r="J511" s="151" t="n">
        <v>6.5</v>
      </c>
      <c r="K511" s="152" t="n">
        <f aca="true">INDIRECT("H" &amp; ROW())</f>
        <v>46102.6394374796</v>
      </c>
      <c r="L511" s="128" t="s">
        <v>1473</v>
      </c>
      <c r="M511" s="133"/>
      <c r="N511" s="133"/>
      <c r="O511" s="133"/>
      <c r="P511" s="133"/>
      <c r="Q511" s="133"/>
      <c r="R511" s="133"/>
      <c r="S511" s="133"/>
      <c r="T511" s="133"/>
      <c r="U511" s="134"/>
      <c r="V511" s="133"/>
      <c r="W511" s="135" t="n">
        <f aca="false">I511</f>
        <v>46102.6394374796</v>
      </c>
      <c r="X511" s="153" t="s">
        <v>473</v>
      </c>
      <c r="Y511" s="137" t="n">
        <f aca="false">IF(AND($X511=$X512, $X511&lt;&gt;""), $W512-$W511, 0)</f>
        <v>0.00270833331018519</v>
      </c>
      <c r="Z511" s="141"/>
      <c r="AA511" s="0"/>
    </row>
    <row r="512" customFormat="false" ht="21.75" hidden="false" customHeight="true" outlineLevel="0" collapsed="false">
      <c r="A512" s="118" t="n">
        <v>508</v>
      </c>
      <c r="B512" s="144" t="s">
        <v>1213</v>
      </c>
      <c r="C512" s="145" t="s">
        <v>1466</v>
      </c>
      <c r="D512" s="146" t="s">
        <v>186</v>
      </c>
      <c r="E512" s="147" t="s">
        <v>1435</v>
      </c>
      <c r="F512" s="147" t="s">
        <v>1474</v>
      </c>
      <c r="G512" s="148" t="n">
        <v>600</v>
      </c>
      <c r="H512" s="149" t="n">
        <f aca="true">INDIRECT("I" &amp; ROW())</f>
        <v>46102.6421458129</v>
      </c>
      <c r="I512" s="150" t="n">
        <f aca="true">INDIRECT("I" &amp; ROW()-1) + J512 * ((G511/1000) * $M$5)</f>
        <v>46102.6421458129</v>
      </c>
      <c r="J512" s="151" t="n">
        <v>6.5</v>
      </c>
      <c r="K512" s="152" t="n">
        <f aca="true">INDIRECT("H" &amp; ROW())</f>
        <v>46102.6421458129</v>
      </c>
      <c r="L512" s="128" t="s">
        <v>1475</v>
      </c>
      <c r="M512" s="133"/>
      <c r="N512" s="133"/>
      <c r="O512" s="133"/>
      <c r="P512" s="133"/>
      <c r="Q512" s="133"/>
      <c r="R512" s="133"/>
      <c r="S512" s="133"/>
      <c r="T512" s="133"/>
      <c r="U512" s="134"/>
      <c r="V512" s="133"/>
      <c r="W512" s="135" t="n">
        <f aca="false">I512</f>
        <v>46102.6421458129</v>
      </c>
      <c r="X512" s="153" t="s">
        <v>473</v>
      </c>
      <c r="Y512" s="137" t="n">
        <f aca="false">IF(AND($X512=$X513, $X512&lt;&gt;""), $W513-$W512, 0)</f>
        <v>0.00270833331018519</v>
      </c>
      <c r="Z512" s="141"/>
      <c r="AA512" s="0"/>
    </row>
    <row r="513" customFormat="false" ht="21.75" hidden="false" customHeight="true" outlineLevel="0" collapsed="false">
      <c r="A513" s="118" t="n">
        <v>509</v>
      </c>
      <c r="B513" s="144" t="s">
        <v>1213</v>
      </c>
      <c r="C513" s="145" t="s">
        <v>1466</v>
      </c>
      <c r="D513" s="146" t="s">
        <v>186</v>
      </c>
      <c r="E513" s="147" t="s">
        <v>1435</v>
      </c>
      <c r="F513" s="147" t="s">
        <v>1444</v>
      </c>
      <c r="G513" s="148" t="n">
        <v>600</v>
      </c>
      <c r="H513" s="149" t="n">
        <f aca="true">INDIRECT("I" &amp; ROW())</f>
        <v>46102.6448541463</v>
      </c>
      <c r="I513" s="150" t="n">
        <f aca="true">INDIRECT("I" &amp; ROW()-1) + J513 * ((G512/1000) * $M$5)</f>
        <v>46102.6448541463</v>
      </c>
      <c r="J513" s="151" t="n">
        <v>6.5</v>
      </c>
      <c r="K513" s="152" t="n">
        <f aca="true">INDIRECT("H" &amp; ROW())</f>
        <v>46102.6448541463</v>
      </c>
      <c r="L513" s="128" t="s">
        <v>1476</v>
      </c>
      <c r="M513" s="133"/>
      <c r="N513" s="133"/>
      <c r="O513" s="133"/>
      <c r="P513" s="133"/>
      <c r="Q513" s="133"/>
      <c r="R513" s="133"/>
      <c r="S513" s="133"/>
      <c r="T513" s="133"/>
      <c r="U513" s="134"/>
      <c r="V513" s="133"/>
      <c r="W513" s="135" t="n">
        <f aca="false">I513</f>
        <v>46102.6448541463</v>
      </c>
      <c r="X513" s="153" t="s">
        <v>473</v>
      </c>
      <c r="Y513" s="137" t="n">
        <f aca="false">IF(AND($X513=$X514, $X513&lt;&gt;""), $W514-$W513, 0)</f>
        <v>0.00270833331018519</v>
      </c>
      <c r="Z513" s="141"/>
      <c r="AA513" s="0"/>
    </row>
    <row r="514" customFormat="false" ht="21.75" hidden="false" customHeight="true" outlineLevel="0" collapsed="false">
      <c r="A514" s="118" t="n">
        <v>510</v>
      </c>
      <c r="B514" s="144" t="s">
        <v>1213</v>
      </c>
      <c r="C514" s="145" t="s">
        <v>1466</v>
      </c>
      <c r="D514" s="146" t="s">
        <v>186</v>
      </c>
      <c r="E514" s="147" t="s">
        <v>1435</v>
      </c>
      <c r="F514" s="147" t="s">
        <v>1214</v>
      </c>
      <c r="G514" s="148" t="n">
        <v>600</v>
      </c>
      <c r="H514" s="149" t="n">
        <f aca="true">INDIRECT("I" &amp; ROW())</f>
        <v>46102.6475624796</v>
      </c>
      <c r="I514" s="150" t="n">
        <f aca="true">INDIRECT("I" &amp; ROW()-1) + J514 * ((G513/1000) * $M$5)</f>
        <v>46102.6475624796</v>
      </c>
      <c r="J514" s="151" t="n">
        <v>6.5</v>
      </c>
      <c r="K514" s="152" t="n">
        <f aca="true">INDIRECT("H" &amp; ROW())</f>
        <v>46102.6475624796</v>
      </c>
      <c r="L514" s="128" t="s">
        <v>1477</v>
      </c>
      <c r="M514" s="133"/>
      <c r="N514" s="133"/>
      <c r="O514" s="133"/>
      <c r="P514" s="133"/>
      <c r="Q514" s="133"/>
      <c r="R514" s="133"/>
      <c r="S514" s="133"/>
      <c r="T514" s="133"/>
      <c r="U514" s="134"/>
      <c r="V514" s="133"/>
      <c r="W514" s="135" t="n">
        <f aca="false">I514</f>
        <v>46102.6475624796</v>
      </c>
      <c r="X514" s="153" t="s">
        <v>473</v>
      </c>
      <c r="Y514" s="137" t="n">
        <f aca="false">IF(AND($X514=$X515, $X514&lt;&gt;""), $W515-$W514, 0)</f>
        <v>0.00270833331018519</v>
      </c>
      <c r="Z514" s="141"/>
      <c r="AA514" s="0"/>
    </row>
    <row r="515" customFormat="false" ht="21.75" hidden="false" customHeight="true" outlineLevel="0" collapsed="false">
      <c r="A515" s="118" t="n">
        <v>511</v>
      </c>
      <c r="B515" s="144" t="s">
        <v>1213</v>
      </c>
      <c r="C515" s="145" t="s">
        <v>1466</v>
      </c>
      <c r="D515" s="146" t="s">
        <v>186</v>
      </c>
      <c r="E515" s="147" t="s">
        <v>1435</v>
      </c>
      <c r="F515" s="147" t="s">
        <v>1214</v>
      </c>
      <c r="G515" s="148" t="n">
        <v>600</v>
      </c>
      <c r="H515" s="149" t="n">
        <f aca="true">INDIRECT("I" &amp; ROW())</f>
        <v>46102.6502708129</v>
      </c>
      <c r="I515" s="150" t="n">
        <f aca="true">INDIRECT("I" &amp; ROW()-1) + J515 * ((G514/1000) * $M$5)</f>
        <v>46102.6502708129</v>
      </c>
      <c r="J515" s="151" t="n">
        <v>6.5</v>
      </c>
      <c r="K515" s="152" t="n">
        <f aca="true">INDIRECT("H" &amp; ROW())</f>
        <v>46102.6502708129</v>
      </c>
      <c r="L515" s="128" t="s">
        <v>1478</v>
      </c>
      <c r="M515" s="133"/>
      <c r="N515" s="133"/>
      <c r="O515" s="133"/>
      <c r="P515" s="133"/>
      <c r="Q515" s="133"/>
      <c r="R515" s="133"/>
      <c r="S515" s="133"/>
      <c r="T515" s="133"/>
      <c r="U515" s="134"/>
      <c r="V515" s="133"/>
      <c r="W515" s="135" t="n">
        <f aca="false">I515</f>
        <v>46102.6502708129</v>
      </c>
      <c r="X515" s="153" t="s">
        <v>473</v>
      </c>
      <c r="Y515" s="137" t="n">
        <f aca="false">IF(AND($X515=$X516, $X515&lt;&gt;""), $W516-$W515, 0)</f>
        <v>0.00270833331018519</v>
      </c>
      <c r="Z515" s="141"/>
      <c r="AA515" s="0"/>
    </row>
    <row r="516" customFormat="false" ht="21.75" hidden="false" customHeight="true" outlineLevel="0" collapsed="false">
      <c r="A516" s="118" t="n">
        <v>512</v>
      </c>
      <c r="B516" s="144" t="s">
        <v>1213</v>
      </c>
      <c r="C516" s="145" t="s">
        <v>1466</v>
      </c>
      <c r="D516" s="146" t="s">
        <v>186</v>
      </c>
      <c r="E516" s="147" t="s">
        <v>1435</v>
      </c>
      <c r="F516" s="147" t="s">
        <v>1479</v>
      </c>
      <c r="G516" s="148" t="n">
        <v>600</v>
      </c>
      <c r="H516" s="149" t="n">
        <f aca="true">INDIRECT("I" &amp; ROW())</f>
        <v>46102.6529791462</v>
      </c>
      <c r="I516" s="150" t="n">
        <f aca="true">INDIRECT("I" &amp; ROW()-1) + J516 * ((G515/1000) * $M$5)</f>
        <v>46102.6529791462</v>
      </c>
      <c r="J516" s="151" t="n">
        <v>6.5</v>
      </c>
      <c r="K516" s="152" t="n">
        <f aca="true">INDIRECT("H" &amp; ROW())</f>
        <v>46102.6529791462</v>
      </c>
      <c r="L516" s="128" t="s">
        <v>1480</v>
      </c>
      <c r="M516" s="133"/>
      <c r="N516" s="133"/>
      <c r="O516" s="133"/>
      <c r="P516" s="133"/>
      <c r="Q516" s="133"/>
      <c r="R516" s="133"/>
      <c r="S516" s="133"/>
      <c r="T516" s="133"/>
      <c r="U516" s="134"/>
      <c r="V516" s="133"/>
      <c r="W516" s="135" t="n">
        <f aca="false">I516</f>
        <v>46102.6529791462</v>
      </c>
      <c r="X516" s="153" t="s">
        <v>473</v>
      </c>
      <c r="Y516" s="137" t="n">
        <f aca="false">IF(AND($X516=$X517, $X516&lt;&gt;""), $W517-$W516, 0)</f>
        <v>0.00270833331018519</v>
      </c>
      <c r="Z516" s="141"/>
      <c r="AA516" s="0"/>
    </row>
    <row r="517" customFormat="false" ht="21.75" hidden="false" customHeight="true" outlineLevel="0" collapsed="false">
      <c r="A517" s="118" t="n">
        <v>513</v>
      </c>
      <c r="B517" s="144" t="s">
        <v>1213</v>
      </c>
      <c r="C517" s="145" t="s">
        <v>1466</v>
      </c>
      <c r="D517" s="146" t="s">
        <v>186</v>
      </c>
      <c r="E517" s="147" t="s">
        <v>1435</v>
      </c>
      <c r="F517" s="147" t="s">
        <v>1481</v>
      </c>
      <c r="G517" s="148" t="n">
        <v>600</v>
      </c>
      <c r="H517" s="149" t="n">
        <f aca="true">INDIRECT("I" &amp; ROW())</f>
        <v>46102.6556874795</v>
      </c>
      <c r="I517" s="150" t="n">
        <f aca="true">INDIRECT("I" &amp; ROW()-1) + J517 * ((G516/1000) * $M$5)</f>
        <v>46102.6556874795</v>
      </c>
      <c r="J517" s="151" t="n">
        <v>6.5</v>
      </c>
      <c r="K517" s="152" t="n">
        <f aca="true">INDIRECT("H" &amp; ROW())</f>
        <v>46102.6556874795</v>
      </c>
      <c r="L517" s="128" t="s">
        <v>1482</v>
      </c>
      <c r="M517" s="133"/>
      <c r="N517" s="133"/>
      <c r="O517" s="133"/>
      <c r="P517" s="133"/>
      <c r="Q517" s="133"/>
      <c r="R517" s="133"/>
      <c r="S517" s="133"/>
      <c r="T517" s="133"/>
      <c r="U517" s="134"/>
      <c r="V517" s="133"/>
      <c r="W517" s="135" t="n">
        <f aca="false">I517</f>
        <v>46102.6556874795</v>
      </c>
      <c r="X517" s="153" t="s">
        <v>473</v>
      </c>
      <c r="Y517" s="137" t="n">
        <f aca="false">IF(AND($X517=$X518, $X517&lt;&gt;""), $W518-$W517, 0)</f>
        <v>0.00270833331018519</v>
      </c>
      <c r="Z517" s="141"/>
      <c r="AA517" s="0"/>
    </row>
    <row r="518" customFormat="false" ht="21.75" hidden="false" customHeight="true" outlineLevel="0" collapsed="false">
      <c r="A518" s="118" t="n">
        <v>514</v>
      </c>
      <c r="B518" s="144" t="s">
        <v>1213</v>
      </c>
      <c r="C518" s="145" t="s">
        <v>1466</v>
      </c>
      <c r="D518" s="146" t="s">
        <v>186</v>
      </c>
      <c r="E518" s="147" t="s">
        <v>1435</v>
      </c>
      <c r="F518" s="147" t="s">
        <v>1483</v>
      </c>
      <c r="G518" s="148" t="n">
        <v>600</v>
      </c>
      <c r="H518" s="149" t="n">
        <f aca="true">INDIRECT("I" &amp; ROW())</f>
        <v>46102.6583958128</v>
      </c>
      <c r="I518" s="150" t="n">
        <f aca="true">INDIRECT("I" &amp; ROW()-1) + J518 * ((G517/1000) * $M$5)</f>
        <v>46102.6583958128</v>
      </c>
      <c r="J518" s="151" t="n">
        <v>6.5</v>
      </c>
      <c r="K518" s="152" t="n">
        <f aca="true">INDIRECT("H" &amp; ROW())</f>
        <v>46102.6583958128</v>
      </c>
      <c r="L518" s="128" t="s">
        <v>1484</v>
      </c>
      <c r="M518" s="133"/>
      <c r="N518" s="133"/>
      <c r="O518" s="133"/>
      <c r="P518" s="133"/>
      <c r="Q518" s="133"/>
      <c r="R518" s="133"/>
      <c r="S518" s="133"/>
      <c r="T518" s="133"/>
      <c r="U518" s="134"/>
      <c r="V518" s="133"/>
      <c r="W518" s="135" t="n">
        <f aca="false">I518</f>
        <v>46102.6583958128</v>
      </c>
      <c r="X518" s="153" t="s">
        <v>473</v>
      </c>
      <c r="Y518" s="137" t="n">
        <f aca="false">IF(AND($X518=$X519, $X518&lt;&gt;""), $W519-$W518, 0)</f>
        <v>0.00270833331018519</v>
      </c>
      <c r="Z518" s="141"/>
      <c r="AA518" s="0"/>
    </row>
    <row r="519" customFormat="false" ht="21.75" hidden="false" customHeight="true" outlineLevel="0" collapsed="false">
      <c r="A519" s="118" t="n">
        <v>515</v>
      </c>
      <c r="B519" s="144" t="s">
        <v>1213</v>
      </c>
      <c r="C519" s="145" t="s">
        <v>1466</v>
      </c>
      <c r="D519" s="146" t="s">
        <v>186</v>
      </c>
      <c r="E519" s="147" t="s">
        <v>1435</v>
      </c>
      <c r="F519" s="147" t="s">
        <v>1483</v>
      </c>
      <c r="G519" s="148" t="n">
        <v>600</v>
      </c>
      <c r="H519" s="149" t="n">
        <f aca="true">INDIRECT("I" &amp; ROW())</f>
        <v>46102.6611041461</v>
      </c>
      <c r="I519" s="150" t="n">
        <f aca="true">INDIRECT("I" &amp; ROW()-1) + J519 * ((G518/1000) * $M$5)</f>
        <v>46102.6611041461</v>
      </c>
      <c r="J519" s="151" t="n">
        <v>6.5</v>
      </c>
      <c r="K519" s="152" t="n">
        <f aca="true">INDIRECT("H" &amp; ROW())</f>
        <v>46102.6611041461</v>
      </c>
      <c r="L519" s="128" t="s">
        <v>1485</v>
      </c>
      <c r="M519" s="133"/>
      <c r="N519" s="133"/>
      <c r="O519" s="133"/>
      <c r="P519" s="133"/>
      <c r="Q519" s="133"/>
      <c r="R519" s="133"/>
      <c r="S519" s="133"/>
      <c r="T519" s="133"/>
      <c r="U519" s="134"/>
      <c r="V519" s="133"/>
      <c r="W519" s="135" t="n">
        <f aca="false">I519</f>
        <v>46102.6611041461</v>
      </c>
      <c r="X519" s="153" t="s">
        <v>473</v>
      </c>
      <c r="Y519" s="137" t="n">
        <f aca="false">IF(AND($X519=$X520, $X519&lt;&gt;""), $W520-$W519, 0)</f>
        <v>0.00270833331018519</v>
      </c>
      <c r="Z519" s="141"/>
      <c r="AA519" s="0"/>
    </row>
    <row r="520" customFormat="false" ht="21.75" hidden="false" customHeight="true" outlineLevel="0" collapsed="false">
      <c r="A520" s="118" t="n">
        <v>516</v>
      </c>
      <c r="B520" s="144" t="s">
        <v>1213</v>
      </c>
      <c r="C520" s="145" t="s">
        <v>1466</v>
      </c>
      <c r="D520" s="146" t="s">
        <v>186</v>
      </c>
      <c r="E520" s="147" t="s">
        <v>1435</v>
      </c>
      <c r="F520" s="147" t="s">
        <v>1486</v>
      </c>
      <c r="G520" s="148" t="n">
        <v>600</v>
      </c>
      <c r="H520" s="149" t="n">
        <f aca="true">INDIRECT("I" &amp; ROW())</f>
        <v>46102.6638124794</v>
      </c>
      <c r="I520" s="150" t="n">
        <f aca="true">INDIRECT("I" &amp; ROW()-1) + J520 * ((G519/1000) * $M$5)</f>
        <v>46102.6638124794</v>
      </c>
      <c r="J520" s="151" t="n">
        <v>6.5</v>
      </c>
      <c r="K520" s="152" t="n">
        <f aca="true">INDIRECT("H" &amp; ROW())</f>
        <v>46102.6638124794</v>
      </c>
      <c r="L520" s="128" t="s">
        <v>1487</v>
      </c>
      <c r="M520" s="133"/>
      <c r="N520" s="133"/>
      <c r="O520" s="133"/>
      <c r="P520" s="133"/>
      <c r="Q520" s="133"/>
      <c r="R520" s="133"/>
      <c r="S520" s="133"/>
      <c r="T520" s="133"/>
      <c r="U520" s="134"/>
      <c r="V520" s="133"/>
      <c r="W520" s="135" t="n">
        <f aca="false">I520</f>
        <v>46102.6638124794</v>
      </c>
      <c r="X520" s="153" t="s">
        <v>473</v>
      </c>
      <c r="Y520" s="137" t="n">
        <f aca="false">IF(AND($X520=$X521, $X520&lt;&gt;""), $W521-$W520, 0)</f>
        <v>0.00270833331018519</v>
      </c>
      <c r="Z520" s="141"/>
      <c r="AA520" s="0"/>
    </row>
    <row r="521" customFormat="false" ht="21.75" hidden="false" customHeight="true" outlineLevel="0" collapsed="false">
      <c r="A521" s="118" t="n">
        <v>517</v>
      </c>
      <c r="B521" s="144" t="s">
        <v>1213</v>
      </c>
      <c r="C521" s="145" t="s">
        <v>1466</v>
      </c>
      <c r="D521" s="146" t="s">
        <v>186</v>
      </c>
      <c r="E521" s="147" t="s">
        <v>1435</v>
      </c>
      <c r="F521" s="147" t="s">
        <v>1486</v>
      </c>
      <c r="G521" s="148" t="n">
        <v>600</v>
      </c>
      <c r="H521" s="149" t="n">
        <f aca="true">INDIRECT("I" &amp; ROW())</f>
        <v>46102.6665208127</v>
      </c>
      <c r="I521" s="150" t="n">
        <f aca="true">INDIRECT("I" &amp; ROW()-1) + J521 * ((G520/1000) * $M$5)</f>
        <v>46102.6665208127</v>
      </c>
      <c r="J521" s="151" t="n">
        <v>6.5</v>
      </c>
      <c r="K521" s="152" t="n">
        <f aca="true">INDIRECT("H" &amp; ROW())</f>
        <v>46102.6665208127</v>
      </c>
      <c r="L521" s="128" t="s">
        <v>1488</v>
      </c>
      <c r="M521" s="133"/>
      <c r="N521" s="133"/>
      <c r="O521" s="133"/>
      <c r="P521" s="133"/>
      <c r="Q521" s="133"/>
      <c r="R521" s="133"/>
      <c r="S521" s="133"/>
      <c r="T521" s="133"/>
      <c r="U521" s="134"/>
      <c r="V521" s="133"/>
      <c r="W521" s="135" t="n">
        <f aca="false">I521</f>
        <v>46102.6665208127</v>
      </c>
      <c r="X521" s="153" t="s">
        <v>473</v>
      </c>
      <c r="Y521" s="137" t="n">
        <f aca="false">IF(AND($X521=$X522, $X521&lt;&gt;""), $W522-$W521, 0)</f>
        <v>0.00270833331018519</v>
      </c>
      <c r="Z521" s="141"/>
      <c r="AA521" s="0"/>
    </row>
    <row r="522" customFormat="false" ht="21.75" hidden="false" customHeight="true" outlineLevel="0" collapsed="false">
      <c r="A522" s="118" t="n">
        <v>518</v>
      </c>
      <c r="B522" s="144" t="s">
        <v>1213</v>
      </c>
      <c r="C522" s="145" t="s">
        <v>1466</v>
      </c>
      <c r="D522" s="146" t="s">
        <v>186</v>
      </c>
      <c r="E522" s="147" t="s">
        <v>1435</v>
      </c>
      <c r="F522" s="147" t="s">
        <v>1486</v>
      </c>
      <c r="G522" s="148" t="n">
        <v>600</v>
      </c>
      <c r="H522" s="149" t="n">
        <f aca="true">INDIRECT("I" &amp; ROW())</f>
        <v>46102.6692291461</v>
      </c>
      <c r="I522" s="150" t="n">
        <f aca="true">INDIRECT("I" &amp; ROW()-1) + J522 * ((G521/1000) * $M$5)</f>
        <v>46102.6692291461</v>
      </c>
      <c r="J522" s="151" t="n">
        <v>6.5</v>
      </c>
      <c r="K522" s="152" t="n">
        <f aca="true">INDIRECT("H" &amp; ROW())</f>
        <v>46102.6692291461</v>
      </c>
      <c r="L522" s="128" t="s">
        <v>1489</v>
      </c>
      <c r="M522" s="133"/>
      <c r="N522" s="133"/>
      <c r="O522" s="133"/>
      <c r="P522" s="133"/>
      <c r="Q522" s="133"/>
      <c r="R522" s="133"/>
      <c r="S522" s="133"/>
      <c r="T522" s="133"/>
      <c r="U522" s="134"/>
      <c r="V522" s="133"/>
      <c r="W522" s="135" t="n">
        <f aca="false">I522</f>
        <v>46102.6692291461</v>
      </c>
      <c r="X522" s="153" t="s">
        <v>473</v>
      </c>
      <c r="Y522" s="137" t="n">
        <f aca="false">IF(AND($X522=$X523, $X522&lt;&gt;""), $W523-$W522, 0)</f>
        <v>0.00270833331018519</v>
      </c>
      <c r="Z522" s="141"/>
      <c r="AA522" s="0"/>
    </row>
    <row r="523" customFormat="false" ht="21.75" hidden="false" customHeight="true" outlineLevel="0" collapsed="false">
      <c r="A523" s="118" t="n">
        <v>519</v>
      </c>
      <c r="B523" s="144" t="s">
        <v>1213</v>
      </c>
      <c r="C523" s="145" t="s">
        <v>1466</v>
      </c>
      <c r="D523" s="146" t="s">
        <v>186</v>
      </c>
      <c r="E523" s="147" t="s">
        <v>1435</v>
      </c>
      <c r="F523" s="147" t="s">
        <v>1214</v>
      </c>
      <c r="G523" s="148" t="n">
        <v>600</v>
      </c>
      <c r="H523" s="149" t="n">
        <f aca="true">INDIRECT("I" &amp; ROW())</f>
        <v>46102.6719374794</v>
      </c>
      <c r="I523" s="150" t="n">
        <f aca="true">INDIRECT("I" &amp; ROW()-1) + J523 * ((G522/1000) * $M$5)</f>
        <v>46102.6719374794</v>
      </c>
      <c r="J523" s="151" t="n">
        <v>6.5</v>
      </c>
      <c r="K523" s="152" t="n">
        <f aca="true">INDIRECT("H" &amp; ROW())</f>
        <v>46102.6719374794</v>
      </c>
      <c r="L523" s="128" t="s">
        <v>1490</v>
      </c>
      <c r="M523" s="133"/>
      <c r="N523" s="133"/>
      <c r="O523" s="133"/>
      <c r="P523" s="133"/>
      <c r="Q523" s="133"/>
      <c r="R523" s="133"/>
      <c r="S523" s="133"/>
      <c r="T523" s="133"/>
      <c r="U523" s="134"/>
      <c r="V523" s="133"/>
      <c r="W523" s="135" t="n">
        <f aca="false">I523</f>
        <v>46102.6719374794</v>
      </c>
      <c r="X523" s="153" t="s">
        <v>473</v>
      </c>
      <c r="Y523" s="137" t="n">
        <f aca="false">IF(AND($X523=$X524, $X523&lt;&gt;""), $W524-$W523, 0)</f>
        <v>0.00270833331018519</v>
      </c>
      <c r="Z523" s="141"/>
      <c r="AA523" s="0"/>
    </row>
    <row r="524" customFormat="false" ht="21.75" hidden="false" customHeight="true" outlineLevel="0" collapsed="false">
      <c r="A524" s="118" t="n">
        <v>520</v>
      </c>
      <c r="B524" s="144" t="s">
        <v>1213</v>
      </c>
      <c r="C524" s="145" t="s">
        <v>1466</v>
      </c>
      <c r="D524" s="146" t="s">
        <v>186</v>
      </c>
      <c r="E524" s="147" t="s">
        <v>1435</v>
      </c>
      <c r="F524" s="147" t="s">
        <v>1214</v>
      </c>
      <c r="G524" s="148" t="n">
        <v>600</v>
      </c>
      <c r="H524" s="149" t="n">
        <f aca="true">INDIRECT("I" &amp; ROW())</f>
        <v>46102.6746458127</v>
      </c>
      <c r="I524" s="150" t="n">
        <f aca="true">INDIRECT("I" &amp; ROW()-1) + J524 * ((G523/1000) * $M$5)</f>
        <v>46102.6746458127</v>
      </c>
      <c r="J524" s="151" t="n">
        <v>6.5</v>
      </c>
      <c r="K524" s="152" t="n">
        <f aca="true">INDIRECT("H" &amp; ROW())</f>
        <v>46102.6746458127</v>
      </c>
      <c r="L524" s="128" t="s">
        <v>1491</v>
      </c>
      <c r="M524" s="133"/>
      <c r="N524" s="133"/>
      <c r="O524" s="133"/>
      <c r="P524" s="133"/>
      <c r="Q524" s="133"/>
      <c r="R524" s="133"/>
      <c r="S524" s="133"/>
      <c r="T524" s="133"/>
      <c r="U524" s="134"/>
      <c r="V524" s="133"/>
      <c r="W524" s="135" t="n">
        <f aca="false">I524</f>
        <v>46102.6746458127</v>
      </c>
      <c r="X524" s="153" t="s">
        <v>473</v>
      </c>
      <c r="Y524" s="137" t="n">
        <f aca="false">IF(AND($X524=$X525, $X524&lt;&gt;""), $W525-$W524, 0)</f>
        <v>0.00270833331018519</v>
      </c>
      <c r="Z524" s="141"/>
      <c r="AA524" s="0"/>
    </row>
    <row r="525" customFormat="false" ht="21.75" hidden="false" customHeight="true" outlineLevel="0" collapsed="false">
      <c r="A525" s="118" t="n">
        <v>521</v>
      </c>
      <c r="B525" s="144" t="s">
        <v>1213</v>
      </c>
      <c r="C525" s="145" t="s">
        <v>1466</v>
      </c>
      <c r="D525" s="146" t="s">
        <v>186</v>
      </c>
      <c r="E525" s="147" t="s">
        <v>1435</v>
      </c>
      <c r="F525" s="147" t="s">
        <v>1492</v>
      </c>
      <c r="G525" s="148" t="n">
        <v>600</v>
      </c>
      <c r="H525" s="149" t="n">
        <f aca="true">INDIRECT("I" &amp; ROW())</f>
        <v>46102.677354146</v>
      </c>
      <c r="I525" s="150" t="n">
        <f aca="true">INDIRECT("I" &amp; ROW()-1) + J525 * ((G524/1000) * $M$5)</f>
        <v>46102.677354146</v>
      </c>
      <c r="J525" s="151" t="n">
        <v>6.5</v>
      </c>
      <c r="K525" s="152" t="n">
        <f aca="true">INDIRECT("H" &amp; ROW())</f>
        <v>46102.677354146</v>
      </c>
      <c r="L525" s="128" t="s">
        <v>1493</v>
      </c>
      <c r="M525" s="133"/>
      <c r="N525" s="133"/>
      <c r="O525" s="133"/>
      <c r="P525" s="133"/>
      <c r="Q525" s="133"/>
      <c r="R525" s="133"/>
      <c r="S525" s="133"/>
      <c r="T525" s="133"/>
      <c r="U525" s="134"/>
      <c r="V525" s="133"/>
      <c r="W525" s="135" t="n">
        <f aca="false">I525</f>
        <v>46102.677354146</v>
      </c>
      <c r="X525" s="153" t="s">
        <v>473</v>
      </c>
      <c r="Y525" s="137" t="n">
        <f aca="false">IF(AND($X525=$X526, $X525&lt;&gt;""), $W526-$W525, 0)</f>
        <v>0.00270833331018519</v>
      </c>
      <c r="Z525" s="141"/>
      <c r="AA525" s="0"/>
    </row>
    <row r="526" customFormat="false" ht="21.75" hidden="false" customHeight="true" outlineLevel="0" collapsed="false">
      <c r="A526" s="118" t="n">
        <v>522</v>
      </c>
      <c r="B526" s="144" t="s">
        <v>1494</v>
      </c>
      <c r="C526" s="145" t="s">
        <v>1495</v>
      </c>
      <c r="D526" s="146" t="s">
        <v>186</v>
      </c>
      <c r="E526" s="147" t="s">
        <v>1496</v>
      </c>
      <c r="F526" s="147" t="s">
        <v>1497</v>
      </c>
      <c r="G526" s="148" t="n">
        <v>800</v>
      </c>
      <c r="H526" s="149" t="n">
        <f aca="true">INDIRECT("I" &amp; ROW())</f>
        <v>46102.6800624793</v>
      </c>
      <c r="I526" s="150" t="n">
        <f aca="true">INDIRECT("I" &amp; ROW()-1) + J526 * ((G525/1000) * $M$5)</f>
        <v>46102.6800624793</v>
      </c>
      <c r="J526" s="151" t="n">
        <v>6.5</v>
      </c>
      <c r="K526" s="152" t="n">
        <f aca="true">INDIRECT("H" &amp; ROW())</f>
        <v>46102.6800624793</v>
      </c>
      <c r="L526" s="128" t="s">
        <v>1498</v>
      </c>
      <c r="M526" s="133"/>
      <c r="N526" s="133"/>
      <c r="O526" s="133"/>
      <c r="P526" s="133"/>
      <c r="Q526" s="133"/>
      <c r="R526" s="133"/>
      <c r="S526" s="133"/>
      <c r="T526" s="133"/>
      <c r="U526" s="134"/>
      <c r="V526" s="133"/>
      <c r="W526" s="135" t="n">
        <f aca="false">I526</f>
        <v>46102.6800624793</v>
      </c>
      <c r="X526" s="153" t="s">
        <v>473</v>
      </c>
      <c r="Y526" s="137" t="n">
        <f aca="false">IF(AND($X526=$X527, $X526&lt;&gt;""), $W527-$W526, 0)</f>
        <v>0.00361111107638889</v>
      </c>
      <c r="Z526" s="141"/>
      <c r="AA526" s="0"/>
    </row>
    <row r="527" customFormat="false" ht="21.75" hidden="false" customHeight="true" outlineLevel="0" collapsed="false">
      <c r="A527" s="118" t="n">
        <v>523</v>
      </c>
      <c r="B527" s="144" t="s">
        <v>1494</v>
      </c>
      <c r="C527" s="145" t="s">
        <v>1495</v>
      </c>
      <c r="D527" s="146" t="s">
        <v>186</v>
      </c>
      <c r="E527" s="147" t="s">
        <v>1496</v>
      </c>
      <c r="F527" s="147" t="s">
        <v>1499</v>
      </c>
      <c r="G527" s="148" t="n">
        <v>800</v>
      </c>
      <c r="H527" s="149" t="n">
        <f aca="true">INDIRECT("I" &amp; ROW())</f>
        <v>46102.6836735904</v>
      </c>
      <c r="I527" s="150" t="n">
        <f aca="true">INDIRECT("I" &amp; ROW()-1) + J527 * ((G526/1000) * $M$5)</f>
        <v>46102.6836735904</v>
      </c>
      <c r="J527" s="151" t="n">
        <v>6.5</v>
      </c>
      <c r="K527" s="152" t="n">
        <f aca="true">INDIRECT("H" &amp; ROW())</f>
        <v>46102.6836735904</v>
      </c>
      <c r="L527" s="128" t="s">
        <v>1500</v>
      </c>
      <c r="M527" s="133"/>
      <c r="N527" s="133"/>
      <c r="O527" s="133"/>
      <c r="P527" s="133"/>
      <c r="Q527" s="133"/>
      <c r="R527" s="133"/>
      <c r="S527" s="133"/>
      <c r="T527" s="133"/>
      <c r="U527" s="134"/>
      <c r="V527" s="133"/>
      <c r="W527" s="135" t="n">
        <f aca="false">I527</f>
        <v>46102.6836735904</v>
      </c>
      <c r="X527" s="153" t="s">
        <v>473</v>
      </c>
      <c r="Y527" s="137" t="n">
        <f aca="false">IF(AND($X527=$X528, $X527&lt;&gt;""), $W528-$W527, 0)</f>
        <v>0.00361111107638889</v>
      </c>
      <c r="Z527" s="141"/>
      <c r="AA527" s="0"/>
    </row>
    <row r="528" customFormat="false" ht="21.75" hidden="false" customHeight="true" outlineLevel="0" collapsed="false">
      <c r="A528" s="118" t="n">
        <v>524</v>
      </c>
      <c r="B528" s="144" t="s">
        <v>1494</v>
      </c>
      <c r="C528" s="145" t="s">
        <v>1501</v>
      </c>
      <c r="D528" s="146" t="s">
        <v>186</v>
      </c>
      <c r="E528" s="147" t="s">
        <v>1214</v>
      </c>
      <c r="F528" s="147" t="s">
        <v>1502</v>
      </c>
      <c r="G528" s="148" t="n">
        <v>800</v>
      </c>
      <c r="H528" s="149" t="n">
        <f aca="true">INDIRECT("I" &amp; ROW())</f>
        <v>46102.6872847015</v>
      </c>
      <c r="I528" s="150" t="n">
        <f aca="true">INDIRECT("I" &amp; ROW()-1) + J528 * ((G527/1000) * $M$5)</f>
        <v>46102.6872847015</v>
      </c>
      <c r="J528" s="151" t="n">
        <v>6.5</v>
      </c>
      <c r="K528" s="152" t="n">
        <f aca="true">INDIRECT("H" &amp; ROW())</f>
        <v>46102.6872847015</v>
      </c>
      <c r="L528" s="128" t="s">
        <v>1503</v>
      </c>
      <c r="M528" s="133"/>
      <c r="N528" s="133"/>
      <c r="O528" s="133"/>
      <c r="P528" s="133"/>
      <c r="Q528" s="133"/>
      <c r="R528" s="133"/>
      <c r="S528" s="133"/>
      <c r="T528" s="133"/>
      <c r="U528" s="134"/>
      <c r="V528" s="133"/>
      <c r="W528" s="135" t="n">
        <f aca="false">I528</f>
        <v>46102.6872847015</v>
      </c>
      <c r="X528" s="153" t="s">
        <v>473</v>
      </c>
      <c r="Y528" s="137" t="n">
        <f aca="false">IF(AND($X528=$X529, $X528&lt;&gt;""), $W529-$W528, 0)</f>
        <v>0.00361111107638889</v>
      </c>
      <c r="Z528" s="141"/>
      <c r="AA528" s="0"/>
    </row>
    <row r="529" customFormat="false" ht="21.75" hidden="false" customHeight="true" outlineLevel="0" collapsed="false">
      <c r="A529" s="118" t="n">
        <v>525</v>
      </c>
      <c r="B529" s="144" t="s">
        <v>1494</v>
      </c>
      <c r="C529" s="145" t="s">
        <v>1501</v>
      </c>
      <c r="D529" s="146" t="s">
        <v>186</v>
      </c>
      <c r="E529" s="147" t="s">
        <v>1214</v>
      </c>
      <c r="F529" s="147" t="s">
        <v>1504</v>
      </c>
      <c r="G529" s="148" t="n">
        <v>800</v>
      </c>
      <c r="H529" s="149" t="n">
        <f aca="true">INDIRECT("I" &amp; ROW())</f>
        <v>46102.6908958126</v>
      </c>
      <c r="I529" s="150" t="n">
        <f aca="true">INDIRECT("I" &amp; ROW()-1) + J529 * ((G528/1000) * $M$5)</f>
        <v>46102.6908958126</v>
      </c>
      <c r="J529" s="151" t="n">
        <v>6.5</v>
      </c>
      <c r="K529" s="152" t="n">
        <f aca="true">INDIRECT("H" &amp; ROW())</f>
        <v>46102.6908958126</v>
      </c>
      <c r="L529" s="128" t="s">
        <v>1505</v>
      </c>
      <c r="M529" s="133"/>
      <c r="N529" s="133"/>
      <c r="O529" s="133"/>
      <c r="P529" s="133"/>
      <c r="Q529" s="133"/>
      <c r="R529" s="133"/>
      <c r="S529" s="133"/>
      <c r="T529" s="133"/>
      <c r="U529" s="134"/>
      <c r="V529" s="133"/>
      <c r="W529" s="135" t="n">
        <f aca="false">I529</f>
        <v>46102.6908958126</v>
      </c>
      <c r="X529" s="153" t="s">
        <v>473</v>
      </c>
      <c r="Y529" s="137" t="n">
        <f aca="false">IF(AND($X529=$X530, $X529&lt;&gt;""), $W530-$W529, 0)</f>
        <v>0.00361111107638889</v>
      </c>
      <c r="Z529" s="141"/>
      <c r="AA529" s="0"/>
    </row>
    <row r="530" customFormat="false" ht="21.75" hidden="false" customHeight="true" outlineLevel="0" collapsed="false">
      <c r="A530" s="118" t="n">
        <v>526</v>
      </c>
      <c r="B530" s="144" t="s">
        <v>1494</v>
      </c>
      <c r="C530" s="145" t="s">
        <v>1501</v>
      </c>
      <c r="D530" s="146" t="s">
        <v>186</v>
      </c>
      <c r="E530" s="147" t="s">
        <v>1214</v>
      </c>
      <c r="F530" s="147" t="s">
        <v>1506</v>
      </c>
      <c r="G530" s="148" t="n">
        <v>800</v>
      </c>
      <c r="H530" s="149" t="n">
        <f aca="true">INDIRECT("I" &amp; ROW())</f>
        <v>46102.6945069236</v>
      </c>
      <c r="I530" s="150" t="n">
        <f aca="true">INDIRECT("I" &amp; ROW()-1) + J530 * ((G529/1000) * $M$5)</f>
        <v>46102.6945069236</v>
      </c>
      <c r="J530" s="151" t="n">
        <v>6.5</v>
      </c>
      <c r="K530" s="152" t="n">
        <f aca="true">INDIRECT("H" &amp; ROW())</f>
        <v>46102.6945069236</v>
      </c>
      <c r="L530" s="128" t="s">
        <v>1507</v>
      </c>
      <c r="M530" s="133"/>
      <c r="N530" s="133"/>
      <c r="O530" s="133"/>
      <c r="P530" s="133"/>
      <c r="Q530" s="133"/>
      <c r="R530" s="133"/>
      <c r="S530" s="133"/>
      <c r="T530" s="133"/>
      <c r="U530" s="134"/>
      <c r="V530" s="133"/>
      <c r="W530" s="135" t="n">
        <f aca="false">I530</f>
        <v>46102.6945069236</v>
      </c>
      <c r="X530" s="153" t="s">
        <v>473</v>
      </c>
      <c r="Y530" s="137" t="n">
        <f aca="false">IF(AND($X530=$X531, $X530&lt;&gt;""), $W531-$W530, 0)</f>
        <v>0.00361111107638889</v>
      </c>
      <c r="Z530" s="141"/>
      <c r="AA530" s="0"/>
    </row>
    <row r="531" customFormat="false" ht="21.75" hidden="false" customHeight="true" outlineLevel="0" collapsed="false">
      <c r="A531" s="118" t="n">
        <v>527</v>
      </c>
      <c r="B531" s="144" t="s">
        <v>1494</v>
      </c>
      <c r="C531" s="145" t="s">
        <v>1501</v>
      </c>
      <c r="D531" s="146" t="s">
        <v>186</v>
      </c>
      <c r="E531" s="147" t="s">
        <v>1214</v>
      </c>
      <c r="F531" s="147" t="s">
        <v>1508</v>
      </c>
      <c r="G531" s="148" t="n">
        <v>800</v>
      </c>
      <c r="H531" s="149" t="n">
        <f aca="true">INDIRECT("I" &amp; ROW())</f>
        <v>46102.6981180347</v>
      </c>
      <c r="I531" s="150" t="n">
        <f aca="true">INDIRECT("I" &amp; ROW()-1) + J531 * ((G530/1000) * $M$5)</f>
        <v>46102.6981180347</v>
      </c>
      <c r="J531" s="151" t="n">
        <v>6.5</v>
      </c>
      <c r="K531" s="152" t="n">
        <f aca="true">INDIRECT("H" &amp; ROW())</f>
        <v>46102.6981180347</v>
      </c>
      <c r="L531" s="128" t="s">
        <v>1509</v>
      </c>
      <c r="M531" s="133"/>
      <c r="N531" s="133"/>
      <c r="O531" s="133"/>
      <c r="P531" s="133"/>
      <c r="Q531" s="133"/>
      <c r="R531" s="133"/>
      <c r="S531" s="133"/>
      <c r="T531" s="133"/>
      <c r="U531" s="134"/>
      <c r="V531" s="133"/>
      <c r="W531" s="135" t="n">
        <f aca="false">I531</f>
        <v>46102.6981180347</v>
      </c>
      <c r="X531" s="153" t="s">
        <v>473</v>
      </c>
      <c r="Y531" s="137" t="n">
        <f aca="false">IF(AND($X531=$X532, $X531&lt;&gt;""), $W532-$W531, 0)</f>
        <v>0.00361111107638889</v>
      </c>
      <c r="Z531" s="141"/>
      <c r="AA531" s="0"/>
    </row>
    <row r="532" customFormat="false" ht="21.75" hidden="false" customHeight="true" outlineLevel="0" collapsed="false">
      <c r="A532" s="118" t="n">
        <v>528</v>
      </c>
      <c r="B532" s="144" t="s">
        <v>1494</v>
      </c>
      <c r="C532" s="145" t="s">
        <v>1510</v>
      </c>
      <c r="D532" s="146" t="s">
        <v>186</v>
      </c>
      <c r="E532" s="147" t="s">
        <v>1510</v>
      </c>
      <c r="F532" s="147" t="s">
        <v>1511</v>
      </c>
      <c r="G532" s="148" t="n">
        <v>800</v>
      </c>
      <c r="H532" s="149" t="n">
        <f aca="true">INDIRECT("I" &amp; ROW())</f>
        <v>46102.7017291458</v>
      </c>
      <c r="I532" s="150" t="n">
        <f aca="true">INDIRECT("I" &amp; ROW()-1) + J532 * ((G531/1000) * $M$5)</f>
        <v>46102.7017291458</v>
      </c>
      <c r="J532" s="151" t="n">
        <v>6.5</v>
      </c>
      <c r="K532" s="152" t="n">
        <f aca="true">INDIRECT("H" &amp; ROW())</f>
        <v>46102.7017291458</v>
      </c>
      <c r="L532" s="128" t="s">
        <v>1512</v>
      </c>
      <c r="M532" s="133"/>
      <c r="N532" s="133"/>
      <c r="O532" s="133"/>
      <c r="P532" s="133"/>
      <c r="Q532" s="133"/>
      <c r="R532" s="133"/>
      <c r="S532" s="133"/>
      <c r="T532" s="133"/>
      <c r="U532" s="134"/>
      <c r="V532" s="133"/>
      <c r="W532" s="135" t="n">
        <f aca="false">I532</f>
        <v>46102.7017291458</v>
      </c>
      <c r="X532" s="153" t="s">
        <v>473</v>
      </c>
      <c r="Y532" s="137" t="n">
        <f aca="false">IF(AND($X532=$X533, $X532&lt;&gt;""), $W533-$W532, 0)</f>
        <v>0.00361111107638889</v>
      </c>
      <c r="Z532" s="141"/>
      <c r="AA532" s="0"/>
    </row>
    <row r="533" customFormat="false" ht="21.75" hidden="false" customHeight="true" outlineLevel="0" collapsed="false">
      <c r="A533" s="118" t="n">
        <v>529</v>
      </c>
      <c r="B533" s="144" t="s">
        <v>1494</v>
      </c>
      <c r="C533" s="145" t="s">
        <v>1510</v>
      </c>
      <c r="D533" s="146" t="s">
        <v>186</v>
      </c>
      <c r="E533" s="147" t="s">
        <v>1513</v>
      </c>
      <c r="F533" s="147" t="s">
        <v>1514</v>
      </c>
      <c r="G533" s="148" t="n">
        <v>800</v>
      </c>
      <c r="H533" s="149" t="n">
        <f aca="true">INDIRECT("I" &amp; ROW())</f>
        <v>46102.7053402569</v>
      </c>
      <c r="I533" s="150" t="n">
        <f aca="true">INDIRECT("I" &amp; ROW()-1) + J533 * ((G532/1000) * $M$5)</f>
        <v>46102.7053402569</v>
      </c>
      <c r="J533" s="151" t="n">
        <v>6.5</v>
      </c>
      <c r="K533" s="152" t="n">
        <f aca="true">INDIRECT("H" &amp; ROW())</f>
        <v>46102.7053402569</v>
      </c>
      <c r="L533" s="128" t="s">
        <v>1515</v>
      </c>
      <c r="M533" s="133"/>
      <c r="N533" s="133"/>
      <c r="O533" s="133"/>
      <c r="P533" s="133"/>
      <c r="Q533" s="133"/>
      <c r="R533" s="133"/>
      <c r="S533" s="133"/>
      <c r="T533" s="133"/>
      <c r="U533" s="134"/>
      <c r="V533" s="133"/>
      <c r="W533" s="135" t="n">
        <f aca="false">I533</f>
        <v>46102.7053402569</v>
      </c>
      <c r="X533" s="153" t="s">
        <v>473</v>
      </c>
      <c r="Y533" s="137" t="n">
        <f aca="false">IF(AND($X533=$X534, $X533&lt;&gt;""), $W534-$W533, 0)</f>
        <v>0.00361111107638889</v>
      </c>
      <c r="Z533" s="141"/>
      <c r="AA533" s="0"/>
    </row>
    <row r="534" customFormat="false" ht="21.75" hidden="false" customHeight="true" outlineLevel="0" collapsed="false">
      <c r="A534" s="118" t="n">
        <v>530</v>
      </c>
      <c r="B534" s="144" t="s">
        <v>1494</v>
      </c>
      <c r="C534" s="145" t="s">
        <v>1516</v>
      </c>
      <c r="D534" s="146" t="s">
        <v>186</v>
      </c>
      <c r="E534" s="147" t="s">
        <v>1513</v>
      </c>
      <c r="F534" s="147" t="s">
        <v>1517</v>
      </c>
      <c r="G534" s="148" t="n">
        <v>800</v>
      </c>
      <c r="H534" s="149" t="n">
        <f aca="true">INDIRECT("I" &amp; ROW())</f>
        <v>46102.708951368</v>
      </c>
      <c r="I534" s="150" t="n">
        <f aca="true">INDIRECT("I" &amp; ROW()-1) + J534 * ((G533/1000) * $M$5)</f>
        <v>46102.708951368</v>
      </c>
      <c r="J534" s="151" t="n">
        <v>6.5</v>
      </c>
      <c r="K534" s="152" t="n">
        <f aca="true">INDIRECT("H" &amp; ROW())</f>
        <v>46102.708951368</v>
      </c>
      <c r="L534" s="128" t="s">
        <v>1518</v>
      </c>
      <c r="M534" s="133"/>
      <c r="N534" s="133"/>
      <c r="O534" s="133"/>
      <c r="P534" s="133"/>
      <c r="Q534" s="133"/>
      <c r="R534" s="133"/>
      <c r="S534" s="133"/>
      <c r="T534" s="133"/>
      <c r="U534" s="134"/>
      <c r="V534" s="133"/>
      <c r="W534" s="135" t="n">
        <f aca="false">I534</f>
        <v>46102.708951368</v>
      </c>
      <c r="X534" s="153" t="s">
        <v>473</v>
      </c>
      <c r="Y534" s="137" t="n">
        <f aca="false">IF(AND($X534=$X535, $X534&lt;&gt;""), $W535-$W534, 0)</f>
        <v>0.00361111107638889</v>
      </c>
      <c r="Z534" s="141"/>
      <c r="AA534" s="0"/>
    </row>
    <row r="535" customFormat="false" ht="21.75" hidden="false" customHeight="true" outlineLevel="0" collapsed="false">
      <c r="A535" s="118" t="n">
        <v>531</v>
      </c>
      <c r="B535" s="144" t="s">
        <v>1494</v>
      </c>
      <c r="C535" s="145" t="s">
        <v>1516</v>
      </c>
      <c r="D535" s="146" t="s">
        <v>186</v>
      </c>
      <c r="E535" s="147" t="s">
        <v>1513</v>
      </c>
      <c r="F535" s="147" t="s">
        <v>1519</v>
      </c>
      <c r="G535" s="148" t="n">
        <v>800</v>
      </c>
      <c r="H535" s="149" t="n">
        <f aca="true">INDIRECT("I" &amp; ROW())</f>
        <v>46102.712562479</v>
      </c>
      <c r="I535" s="150" t="n">
        <f aca="true">INDIRECT("I" &amp; ROW()-1) + J535 * ((G534/1000) * $M$5)</f>
        <v>46102.712562479</v>
      </c>
      <c r="J535" s="151" t="n">
        <v>6.5</v>
      </c>
      <c r="K535" s="152" t="n">
        <f aca="true">INDIRECT("H" &amp; ROW())</f>
        <v>46102.712562479</v>
      </c>
      <c r="L535" s="128" t="s">
        <v>1520</v>
      </c>
      <c r="M535" s="133"/>
      <c r="N535" s="133"/>
      <c r="O535" s="133"/>
      <c r="P535" s="133"/>
      <c r="Q535" s="133"/>
      <c r="R535" s="133"/>
      <c r="S535" s="133"/>
      <c r="T535" s="133"/>
      <c r="U535" s="134"/>
      <c r="V535" s="133"/>
      <c r="W535" s="135" t="n">
        <f aca="false">I535</f>
        <v>46102.712562479</v>
      </c>
      <c r="X535" s="153" t="s">
        <v>473</v>
      </c>
      <c r="Y535" s="137" t="n">
        <f aca="false">IF(AND($X535=$X536, $X535&lt;&gt;""), $W536-$W535, 0)</f>
        <v>0.00361111107638889</v>
      </c>
      <c r="Z535" s="141"/>
      <c r="AA535" s="0"/>
    </row>
    <row r="536" customFormat="false" ht="21.75" hidden="false" customHeight="true" outlineLevel="0" collapsed="false">
      <c r="A536" s="118" t="n">
        <v>532</v>
      </c>
      <c r="B536" s="144" t="s">
        <v>1494</v>
      </c>
      <c r="C536" s="145" t="s">
        <v>1521</v>
      </c>
      <c r="D536" s="146" t="s">
        <v>186</v>
      </c>
      <c r="E536" s="147" t="s">
        <v>1522</v>
      </c>
      <c r="F536" s="147" t="s">
        <v>1523</v>
      </c>
      <c r="G536" s="148" t="n">
        <v>800</v>
      </c>
      <c r="H536" s="149" t="n">
        <f aca="true">INDIRECT("I" &amp; ROW())</f>
        <v>46102.7161735901</v>
      </c>
      <c r="I536" s="150" t="n">
        <f aca="true">INDIRECT("I" &amp; ROW()-1) + J536 * ((G535/1000) * $M$5)</f>
        <v>46102.7161735901</v>
      </c>
      <c r="J536" s="151" t="n">
        <v>6.5</v>
      </c>
      <c r="K536" s="152" t="n">
        <f aca="true">INDIRECT("H" &amp; ROW())</f>
        <v>46102.7161735901</v>
      </c>
      <c r="L536" s="128" t="s">
        <v>1524</v>
      </c>
      <c r="M536" s="133"/>
      <c r="N536" s="133"/>
      <c r="O536" s="133"/>
      <c r="P536" s="133"/>
      <c r="Q536" s="133"/>
      <c r="R536" s="133"/>
      <c r="S536" s="133"/>
      <c r="T536" s="133"/>
      <c r="U536" s="134"/>
      <c r="V536" s="133"/>
      <c r="W536" s="135" t="n">
        <f aca="false">I536</f>
        <v>46102.7161735901</v>
      </c>
      <c r="X536" s="153" t="s">
        <v>473</v>
      </c>
      <c r="Y536" s="137" t="n">
        <f aca="false">IF(AND($X536=$X537, $X536&lt;&gt;""), $W537-$W536, 0)</f>
        <v>0.00361111107638889</v>
      </c>
      <c r="Z536" s="141"/>
      <c r="AA536" s="0"/>
    </row>
    <row r="537" customFormat="false" ht="21.75" hidden="false" customHeight="true" outlineLevel="0" collapsed="false">
      <c r="A537" s="118" t="n">
        <v>533</v>
      </c>
      <c r="B537" s="144" t="s">
        <v>1494</v>
      </c>
      <c r="C537" s="145" t="s">
        <v>1521</v>
      </c>
      <c r="D537" s="146" t="s">
        <v>186</v>
      </c>
      <c r="E537" s="147" t="s">
        <v>1522</v>
      </c>
      <c r="F537" s="147" t="s">
        <v>1525</v>
      </c>
      <c r="G537" s="148" t="n">
        <v>800</v>
      </c>
      <c r="H537" s="149" t="n">
        <f aca="true">INDIRECT("I" &amp; ROW())</f>
        <v>46102.7197847012</v>
      </c>
      <c r="I537" s="150" t="n">
        <f aca="true">INDIRECT("I" &amp; ROW()-1) + J537 * ((G536/1000) * $M$5)</f>
        <v>46102.7197847012</v>
      </c>
      <c r="J537" s="151" t="n">
        <v>6.5</v>
      </c>
      <c r="K537" s="152" t="n">
        <f aca="true">INDIRECT("H" &amp; ROW())</f>
        <v>46102.7197847012</v>
      </c>
      <c r="L537" s="128" t="s">
        <v>1526</v>
      </c>
      <c r="M537" s="133"/>
      <c r="N537" s="133"/>
      <c r="O537" s="133"/>
      <c r="P537" s="133"/>
      <c r="Q537" s="133"/>
      <c r="R537" s="133"/>
      <c r="S537" s="133"/>
      <c r="T537" s="133"/>
      <c r="U537" s="134"/>
      <c r="V537" s="133"/>
      <c r="W537" s="135" t="n">
        <f aca="false">I537</f>
        <v>46102.7197847012</v>
      </c>
      <c r="X537" s="153" t="s">
        <v>473</v>
      </c>
      <c r="Y537" s="137" t="n">
        <f aca="false">IF(AND($X537=$X538, $X537&lt;&gt;""), $W538-$W537, 0)</f>
        <v>0.00361111107638889</v>
      </c>
      <c r="Z537" s="141"/>
      <c r="AA537" s="0"/>
    </row>
    <row r="538" customFormat="false" ht="21.75" hidden="false" customHeight="true" outlineLevel="0" collapsed="false">
      <c r="A538" s="118" t="n">
        <v>534</v>
      </c>
      <c r="B538" s="144" t="s">
        <v>1494</v>
      </c>
      <c r="C538" s="145" t="s">
        <v>1521</v>
      </c>
      <c r="D538" s="146" t="s">
        <v>186</v>
      </c>
      <c r="E538" s="147" t="s">
        <v>1522</v>
      </c>
      <c r="F538" s="147" t="s">
        <v>1527</v>
      </c>
      <c r="G538" s="148" t="n">
        <v>800</v>
      </c>
      <c r="H538" s="149" t="n">
        <f aca="true">INDIRECT("I" &amp; ROW())</f>
        <v>46102.7233958123</v>
      </c>
      <c r="I538" s="150" t="n">
        <f aca="true">INDIRECT("I" &amp; ROW()-1) + J538 * ((G537/1000) * $M$5)</f>
        <v>46102.7233958123</v>
      </c>
      <c r="J538" s="151" t="n">
        <v>6.5</v>
      </c>
      <c r="K538" s="152" t="n">
        <f aca="true">INDIRECT("H" &amp; ROW())</f>
        <v>46102.7233958123</v>
      </c>
      <c r="L538" s="128" t="s">
        <v>1528</v>
      </c>
      <c r="M538" s="133"/>
      <c r="N538" s="133"/>
      <c r="O538" s="133"/>
      <c r="P538" s="133"/>
      <c r="Q538" s="133"/>
      <c r="R538" s="133"/>
      <c r="S538" s="133"/>
      <c r="T538" s="133"/>
      <c r="U538" s="134"/>
      <c r="V538" s="133"/>
      <c r="W538" s="135" t="n">
        <f aca="false">I538</f>
        <v>46102.7233958123</v>
      </c>
      <c r="X538" s="153" t="s">
        <v>473</v>
      </c>
      <c r="Y538" s="137" t="n">
        <f aca="false">IF(AND($X538=$X539, $X538&lt;&gt;""), $W539-$W538, 0)</f>
        <v>0</v>
      </c>
      <c r="Z538" s="141"/>
      <c r="AA538" s="0"/>
    </row>
    <row r="539" customFormat="false" ht="21.75" hidden="false" customHeight="true" outlineLevel="0" collapsed="false">
      <c r="A539" s="118" t="n">
        <v>535</v>
      </c>
      <c r="B539" s="144" t="s">
        <v>1494</v>
      </c>
      <c r="C539" s="145" t="s">
        <v>1521</v>
      </c>
      <c r="D539" s="146" t="s">
        <v>186</v>
      </c>
      <c r="E539" s="147" t="s">
        <v>1529</v>
      </c>
      <c r="F539" s="147" t="s">
        <v>1530</v>
      </c>
      <c r="G539" s="148" t="n">
        <v>800</v>
      </c>
      <c r="H539" s="149" t="n">
        <f aca="true">INDIRECT("I" &amp; ROW())</f>
        <v>46102.7270069234</v>
      </c>
      <c r="I539" s="150" t="n">
        <f aca="true">INDIRECT("I" &amp; ROW()-1) + J539 * ((G538/1000) * $M$5)</f>
        <v>46102.7270069234</v>
      </c>
      <c r="J539" s="151" t="n">
        <v>6.5</v>
      </c>
      <c r="K539" s="152" t="n">
        <f aca="true">INDIRECT("H" &amp; ROW())</f>
        <v>46102.7270069234</v>
      </c>
      <c r="L539" s="128" t="s">
        <v>1531</v>
      </c>
      <c r="M539" s="133"/>
      <c r="N539" s="133"/>
      <c r="O539" s="133"/>
      <c r="P539" s="133"/>
      <c r="Q539" s="133"/>
      <c r="R539" s="133"/>
      <c r="S539" s="133"/>
      <c r="T539" s="133"/>
      <c r="U539" s="134"/>
      <c r="V539" s="133"/>
      <c r="W539" s="135" t="n">
        <f aca="false">I539</f>
        <v>46102.7270069234</v>
      </c>
      <c r="X539" s="136" t="s">
        <v>174</v>
      </c>
      <c r="Y539" s="137" t="n">
        <f aca="false">IF(AND($X539=$X540, $X539&lt;&gt;""), $W540-$W539, 0)</f>
        <v>0.00361111107638889</v>
      </c>
      <c r="Z539" s="137" t="n">
        <f aca="false">SUM(Y539:Y685)</f>
        <v>0.576730550914352</v>
      </c>
      <c r="AA539" s="0"/>
    </row>
    <row r="540" customFormat="false" ht="21.75" hidden="false" customHeight="true" outlineLevel="0" collapsed="false">
      <c r="A540" s="118" t="n">
        <v>536</v>
      </c>
      <c r="B540" s="144" t="s">
        <v>1494</v>
      </c>
      <c r="C540" s="145" t="s">
        <v>1521</v>
      </c>
      <c r="D540" s="146" t="s">
        <v>186</v>
      </c>
      <c r="E540" s="147" t="s">
        <v>1529</v>
      </c>
      <c r="F540" s="147" t="s">
        <v>1532</v>
      </c>
      <c r="G540" s="148" t="n">
        <v>800</v>
      </c>
      <c r="H540" s="149" t="n">
        <f aca="true">INDIRECT("I" &amp; ROW())</f>
        <v>46102.7306180345</v>
      </c>
      <c r="I540" s="150" t="n">
        <f aca="true">INDIRECT("I" &amp; ROW()-1) + J540 * ((G539/1000) * $M$5)</f>
        <v>46102.7306180345</v>
      </c>
      <c r="J540" s="151" t="n">
        <v>6.5</v>
      </c>
      <c r="K540" s="152" t="n">
        <f aca="true">INDIRECT("H" &amp; ROW())</f>
        <v>46102.7306180345</v>
      </c>
      <c r="L540" s="128" t="s">
        <v>1533</v>
      </c>
      <c r="M540" s="133"/>
      <c r="N540" s="133"/>
      <c r="O540" s="133"/>
      <c r="P540" s="133"/>
      <c r="Q540" s="133"/>
      <c r="R540" s="133"/>
      <c r="S540" s="133"/>
      <c r="T540" s="133"/>
      <c r="U540" s="134"/>
      <c r="V540" s="133"/>
      <c r="W540" s="135" t="n">
        <f aca="false">I540</f>
        <v>46102.7306180345</v>
      </c>
      <c r="X540" s="136" t="s">
        <v>174</v>
      </c>
      <c r="Y540" s="137" t="n">
        <f aca="false">IF(AND($X540=$X541, $X540&lt;&gt;""), $W541-$W540, 0)</f>
        <v>0.00361111107638889</v>
      </c>
      <c r="Z540" s="141"/>
      <c r="AA540" s="0"/>
    </row>
    <row r="541" customFormat="false" ht="21.75" hidden="false" customHeight="true" outlineLevel="0" collapsed="false">
      <c r="A541" s="118" t="n">
        <v>537</v>
      </c>
      <c r="B541" s="144" t="s">
        <v>1494</v>
      </c>
      <c r="C541" s="145" t="s">
        <v>1521</v>
      </c>
      <c r="D541" s="146" t="s">
        <v>186</v>
      </c>
      <c r="E541" s="147" t="s">
        <v>1529</v>
      </c>
      <c r="F541" s="147" t="s">
        <v>1534</v>
      </c>
      <c r="G541" s="148" t="n">
        <v>800</v>
      </c>
      <c r="H541" s="149" t="n">
        <f aca="true">INDIRECT("I" &amp; ROW())</f>
        <v>46102.7342291455</v>
      </c>
      <c r="I541" s="150" t="n">
        <f aca="true">INDIRECT("I" &amp; ROW()-1) + J541 * ((G540/1000) * $M$5)</f>
        <v>46102.7342291455</v>
      </c>
      <c r="J541" s="151" t="n">
        <v>6.5</v>
      </c>
      <c r="K541" s="152" t="n">
        <f aca="true">INDIRECT("H" &amp; ROW())</f>
        <v>46102.7342291455</v>
      </c>
      <c r="L541" s="128" t="s">
        <v>1535</v>
      </c>
      <c r="M541" s="133"/>
      <c r="N541" s="133"/>
      <c r="O541" s="133"/>
      <c r="P541" s="133"/>
      <c r="Q541" s="133"/>
      <c r="R541" s="133"/>
      <c r="S541" s="133"/>
      <c r="T541" s="133"/>
      <c r="U541" s="134"/>
      <c r="V541" s="133"/>
      <c r="W541" s="135" t="n">
        <f aca="false">I541</f>
        <v>46102.7342291455</v>
      </c>
      <c r="X541" s="136" t="s">
        <v>174</v>
      </c>
      <c r="Y541" s="137" t="n">
        <f aca="false">IF(AND($X541=$X542, $X541&lt;&gt;""), $W542-$W541, 0)</f>
        <v>0.00361111107638889</v>
      </c>
      <c r="Z541" s="141"/>
      <c r="AA541" s="0"/>
    </row>
    <row r="542" customFormat="false" ht="21.75" hidden="false" customHeight="true" outlineLevel="0" collapsed="false">
      <c r="A542" s="118" t="n">
        <v>538</v>
      </c>
      <c r="B542" s="144" t="s">
        <v>1494</v>
      </c>
      <c r="C542" s="145" t="s">
        <v>1536</v>
      </c>
      <c r="D542" s="146" t="s">
        <v>186</v>
      </c>
      <c r="E542" s="147" t="s">
        <v>1537</v>
      </c>
      <c r="F542" s="147" t="s">
        <v>1538</v>
      </c>
      <c r="G542" s="148" t="n">
        <v>800</v>
      </c>
      <c r="H542" s="149" t="n">
        <f aca="true">INDIRECT("I" &amp; ROW())</f>
        <v>46102.7378402566</v>
      </c>
      <c r="I542" s="150" t="n">
        <f aca="true">INDIRECT("I" &amp; ROW()-1) + J542 * ((G541/1000) * $M$5)</f>
        <v>46102.7378402566</v>
      </c>
      <c r="J542" s="151" t="n">
        <v>6.5</v>
      </c>
      <c r="K542" s="152" t="n">
        <f aca="true">INDIRECT("H" &amp; ROW())</f>
        <v>46102.7378402566</v>
      </c>
      <c r="L542" s="128" t="s">
        <v>1539</v>
      </c>
      <c r="M542" s="133"/>
      <c r="N542" s="133"/>
      <c r="O542" s="133"/>
      <c r="P542" s="133"/>
      <c r="Q542" s="133"/>
      <c r="R542" s="133"/>
      <c r="S542" s="133"/>
      <c r="T542" s="133"/>
      <c r="U542" s="134"/>
      <c r="V542" s="133"/>
      <c r="W542" s="135" t="n">
        <f aca="false">I542</f>
        <v>46102.7378402566</v>
      </c>
      <c r="X542" s="136" t="s">
        <v>174</v>
      </c>
      <c r="Y542" s="137" t="n">
        <f aca="false">IF(AND($X542=$X543, $X542&lt;&gt;""), $W543-$W542, 0)</f>
        <v>0.00361111107638889</v>
      </c>
      <c r="Z542" s="141"/>
      <c r="AA542" s="0"/>
    </row>
    <row r="543" customFormat="false" ht="21.75" hidden="false" customHeight="true" outlineLevel="0" collapsed="false">
      <c r="A543" s="118" t="n">
        <v>539</v>
      </c>
      <c r="B543" s="144" t="s">
        <v>1494</v>
      </c>
      <c r="C543" s="145" t="s">
        <v>1540</v>
      </c>
      <c r="D543" s="146" t="s">
        <v>186</v>
      </c>
      <c r="E543" s="147" t="s">
        <v>1537</v>
      </c>
      <c r="F543" s="147" t="s">
        <v>1541</v>
      </c>
      <c r="G543" s="148" t="n">
        <v>800</v>
      </c>
      <c r="H543" s="149" t="n">
        <f aca="true">INDIRECT("I" &amp; ROW())</f>
        <v>46102.7414513677</v>
      </c>
      <c r="I543" s="150" t="n">
        <f aca="true">INDIRECT("I" &amp; ROW()-1) + J543 * ((G542/1000) * $M$5)</f>
        <v>46102.7414513677</v>
      </c>
      <c r="J543" s="151" t="n">
        <v>6.5</v>
      </c>
      <c r="K543" s="152" t="n">
        <f aca="true">INDIRECT("H" &amp; ROW())</f>
        <v>46102.7414513677</v>
      </c>
      <c r="L543" s="128" t="s">
        <v>1542</v>
      </c>
      <c r="M543" s="133"/>
      <c r="N543" s="133"/>
      <c r="O543" s="133"/>
      <c r="P543" s="133"/>
      <c r="Q543" s="133"/>
      <c r="R543" s="133"/>
      <c r="S543" s="133"/>
      <c r="T543" s="133"/>
      <c r="U543" s="134"/>
      <c r="V543" s="133"/>
      <c r="W543" s="135" t="n">
        <f aca="false">I543</f>
        <v>46102.7414513677</v>
      </c>
      <c r="X543" s="136" t="s">
        <v>174</v>
      </c>
      <c r="Y543" s="137" t="n">
        <f aca="false">IF(AND($X543=$X544, $X543&lt;&gt;""), $W544-$W543, 0)</f>
        <v>0.00361111107638889</v>
      </c>
      <c r="Z543" s="141"/>
      <c r="AA543" s="0"/>
    </row>
    <row r="544" customFormat="false" ht="21.75" hidden="false" customHeight="true" outlineLevel="0" collapsed="false">
      <c r="A544" s="118" t="n">
        <v>540</v>
      </c>
      <c r="B544" s="144" t="s">
        <v>1494</v>
      </c>
      <c r="C544" s="145" t="s">
        <v>1540</v>
      </c>
      <c r="D544" s="146" t="s">
        <v>186</v>
      </c>
      <c r="E544" s="147" t="s">
        <v>1537</v>
      </c>
      <c r="F544" s="147" t="s">
        <v>1543</v>
      </c>
      <c r="G544" s="148" t="n">
        <v>800</v>
      </c>
      <c r="H544" s="149" t="n">
        <f aca="true">INDIRECT("I" &amp; ROW())</f>
        <v>46102.7450624788</v>
      </c>
      <c r="I544" s="150" t="n">
        <f aca="true">INDIRECT("I" &amp; ROW()-1) + J544 * ((G543/1000) * $M$5)</f>
        <v>46102.7450624788</v>
      </c>
      <c r="J544" s="151" t="n">
        <v>6.5</v>
      </c>
      <c r="K544" s="152" t="n">
        <f aca="true">INDIRECT("H" &amp; ROW())</f>
        <v>46102.7450624788</v>
      </c>
      <c r="L544" s="128" t="s">
        <v>1544</v>
      </c>
      <c r="M544" s="133"/>
      <c r="N544" s="133"/>
      <c r="O544" s="133"/>
      <c r="P544" s="133"/>
      <c r="Q544" s="133"/>
      <c r="R544" s="133"/>
      <c r="S544" s="133"/>
      <c r="T544" s="133"/>
      <c r="U544" s="134"/>
      <c r="V544" s="133"/>
      <c r="W544" s="135" t="n">
        <f aca="false">I544</f>
        <v>46102.7450624788</v>
      </c>
      <c r="X544" s="136" t="s">
        <v>174</v>
      </c>
      <c r="Y544" s="137" t="n">
        <f aca="false">IF(AND($X544=$X545, $X544&lt;&gt;""), $W545-$W544, 0)</f>
        <v>0.00361111107638889</v>
      </c>
      <c r="Z544" s="141"/>
      <c r="AA544" s="0"/>
    </row>
    <row r="545" customFormat="false" ht="21.75" hidden="false" customHeight="true" outlineLevel="0" collapsed="false">
      <c r="A545" s="118" t="n">
        <v>541</v>
      </c>
      <c r="B545" s="144" t="s">
        <v>1494</v>
      </c>
      <c r="C545" s="145" t="s">
        <v>1540</v>
      </c>
      <c r="D545" s="146" t="s">
        <v>186</v>
      </c>
      <c r="E545" s="147" t="s">
        <v>1537</v>
      </c>
      <c r="F545" s="147" t="s">
        <v>1545</v>
      </c>
      <c r="G545" s="148" t="n">
        <v>800</v>
      </c>
      <c r="H545" s="149" t="n">
        <f aca="true">INDIRECT("I" &amp; ROW())</f>
        <v>46102.7486735899</v>
      </c>
      <c r="I545" s="150" t="n">
        <f aca="true">INDIRECT("I" &amp; ROW()-1) + J545 * ((G544/1000) * $M$5)</f>
        <v>46102.7486735899</v>
      </c>
      <c r="J545" s="151" t="n">
        <v>6.5</v>
      </c>
      <c r="K545" s="152" t="n">
        <f aca="true">INDIRECT("H" &amp; ROW())</f>
        <v>46102.7486735899</v>
      </c>
      <c r="L545" s="128" t="s">
        <v>1546</v>
      </c>
      <c r="M545" s="133"/>
      <c r="N545" s="133"/>
      <c r="O545" s="133"/>
      <c r="P545" s="133"/>
      <c r="Q545" s="133"/>
      <c r="R545" s="133"/>
      <c r="S545" s="133"/>
      <c r="T545" s="133"/>
      <c r="U545" s="134"/>
      <c r="V545" s="133"/>
      <c r="W545" s="135" t="n">
        <f aca="false">I545</f>
        <v>46102.7486735899</v>
      </c>
      <c r="X545" s="136" t="s">
        <v>174</v>
      </c>
      <c r="Y545" s="137" t="n">
        <f aca="false">IF(AND($X545=$X546, $X545&lt;&gt;""), $W546-$W545, 0)</f>
        <v>0.00361111107638889</v>
      </c>
      <c r="Z545" s="141"/>
      <c r="AA545" s="0"/>
    </row>
    <row r="546" customFormat="false" ht="21.75" hidden="false" customHeight="true" outlineLevel="0" collapsed="false">
      <c r="A546" s="118" t="n">
        <v>542</v>
      </c>
      <c r="B546" s="144" t="s">
        <v>1494</v>
      </c>
      <c r="C546" s="145" t="s">
        <v>1547</v>
      </c>
      <c r="D546" s="146" t="s">
        <v>186</v>
      </c>
      <c r="E546" s="147" t="s">
        <v>1548</v>
      </c>
      <c r="F546" s="147" t="s">
        <v>1549</v>
      </c>
      <c r="G546" s="148" t="n">
        <v>800</v>
      </c>
      <c r="H546" s="149" t="n">
        <f aca="true">INDIRECT("I" &amp; ROW())</f>
        <v>46102.7522847009</v>
      </c>
      <c r="I546" s="150" t="n">
        <f aca="true">INDIRECT("I" &amp; ROW()-1) + J546 * ((G545/1000) * $M$5)</f>
        <v>46102.7522847009</v>
      </c>
      <c r="J546" s="151" t="n">
        <v>6.5</v>
      </c>
      <c r="K546" s="152" t="n">
        <f aca="true">INDIRECT("H" &amp; ROW())</f>
        <v>46102.7522847009</v>
      </c>
      <c r="L546" s="128" t="s">
        <v>1550</v>
      </c>
      <c r="M546" s="133"/>
      <c r="N546" s="133"/>
      <c r="O546" s="133"/>
      <c r="P546" s="133"/>
      <c r="Q546" s="133"/>
      <c r="R546" s="133"/>
      <c r="S546" s="133"/>
      <c r="T546" s="133"/>
      <c r="U546" s="134"/>
      <c r="V546" s="133"/>
      <c r="W546" s="135" t="n">
        <f aca="false">I546</f>
        <v>46102.7522847009</v>
      </c>
      <c r="X546" s="136" t="s">
        <v>174</v>
      </c>
      <c r="Y546" s="137" t="n">
        <f aca="false">IF(AND($X546=$X547, $X546&lt;&gt;""), $W547-$W546, 0)</f>
        <v>0.00361111107638889</v>
      </c>
      <c r="Z546" s="141"/>
      <c r="AA546" s="0"/>
    </row>
    <row r="547" customFormat="false" ht="21.75" hidden="false" customHeight="true" outlineLevel="0" collapsed="false">
      <c r="A547" s="118" t="n">
        <v>543</v>
      </c>
      <c r="B547" s="144" t="s">
        <v>1494</v>
      </c>
      <c r="C547" s="145" t="s">
        <v>1547</v>
      </c>
      <c r="D547" s="146" t="s">
        <v>186</v>
      </c>
      <c r="E547" s="147" t="s">
        <v>1548</v>
      </c>
      <c r="F547" s="147" t="s">
        <v>1551</v>
      </c>
      <c r="G547" s="148" t="n">
        <v>800</v>
      </c>
      <c r="H547" s="149" t="n">
        <f aca="true">INDIRECT("I" &amp; ROW())</f>
        <v>46102.755895812</v>
      </c>
      <c r="I547" s="150" t="n">
        <f aca="true">INDIRECT("I" &amp; ROW()-1) + J547 * ((G546/1000) * $M$5)</f>
        <v>46102.755895812</v>
      </c>
      <c r="J547" s="151" t="n">
        <v>6.5</v>
      </c>
      <c r="K547" s="152" t="n">
        <f aca="true">INDIRECT("H" &amp; ROW())</f>
        <v>46102.755895812</v>
      </c>
      <c r="L547" s="128" t="s">
        <v>1552</v>
      </c>
      <c r="M547" s="133"/>
      <c r="N547" s="133"/>
      <c r="O547" s="133"/>
      <c r="P547" s="133"/>
      <c r="Q547" s="133"/>
      <c r="R547" s="133"/>
      <c r="S547" s="133"/>
      <c r="T547" s="133"/>
      <c r="U547" s="134"/>
      <c r="V547" s="133"/>
      <c r="W547" s="135" t="n">
        <f aca="false">I547</f>
        <v>46102.755895812</v>
      </c>
      <c r="X547" s="136" t="s">
        <v>174</v>
      </c>
      <c r="Y547" s="137" t="n">
        <f aca="false">IF(AND($X547=$X548, $X547&lt;&gt;""), $W548-$W547, 0)</f>
        <v>0.00361111107638889</v>
      </c>
      <c r="Z547" s="141"/>
      <c r="AA547" s="0"/>
    </row>
    <row r="548" customFormat="false" ht="21.75" hidden="false" customHeight="true" outlineLevel="0" collapsed="false">
      <c r="A548" s="118" t="n">
        <v>544</v>
      </c>
      <c r="B548" s="144" t="s">
        <v>1494</v>
      </c>
      <c r="C548" s="145" t="s">
        <v>1547</v>
      </c>
      <c r="D548" s="146" t="s">
        <v>186</v>
      </c>
      <c r="E548" s="147" t="s">
        <v>1548</v>
      </c>
      <c r="F548" s="147" t="s">
        <v>1553</v>
      </c>
      <c r="G548" s="148" t="n">
        <v>800</v>
      </c>
      <c r="H548" s="149" t="n">
        <f aca="true">INDIRECT("I" &amp; ROW())</f>
        <v>46102.7595069231</v>
      </c>
      <c r="I548" s="150" t="n">
        <f aca="true">INDIRECT("I" &amp; ROW()-1) + J548 * ((G547/1000) * $M$5)</f>
        <v>46102.7595069231</v>
      </c>
      <c r="J548" s="151" t="n">
        <v>6.5</v>
      </c>
      <c r="K548" s="152" t="n">
        <f aca="true">INDIRECT("H" &amp; ROW())</f>
        <v>46102.7595069231</v>
      </c>
      <c r="L548" s="128" t="s">
        <v>1554</v>
      </c>
      <c r="M548" s="133"/>
      <c r="N548" s="133"/>
      <c r="O548" s="133"/>
      <c r="P548" s="133"/>
      <c r="Q548" s="133"/>
      <c r="R548" s="133"/>
      <c r="S548" s="133"/>
      <c r="T548" s="133"/>
      <c r="U548" s="134"/>
      <c r="V548" s="133"/>
      <c r="W548" s="135" t="n">
        <f aca="false">I548</f>
        <v>46102.7595069231</v>
      </c>
      <c r="X548" s="136" t="s">
        <v>174</v>
      </c>
      <c r="Y548" s="137" t="n">
        <f aca="false">IF(AND($X548=$X549, $X548&lt;&gt;""), $W549-$W548, 0)</f>
        <v>0.00361111107638889</v>
      </c>
      <c r="Z548" s="141"/>
      <c r="AA548" s="0"/>
    </row>
    <row r="549" customFormat="false" ht="21.75" hidden="false" customHeight="true" outlineLevel="0" collapsed="false">
      <c r="A549" s="118" t="n">
        <v>545</v>
      </c>
      <c r="B549" s="144" t="s">
        <v>1494</v>
      </c>
      <c r="C549" s="145" t="s">
        <v>1555</v>
      </c>
      <c r="D549" s="146" t="s">
        <v>186</v>
      </c>
      <c r="E549" s="147" t="s">
        <v>1214</v>
      </c>
      <c r="F549" s="147" t="s">
        <v>1556</v>
      </c>
      <c r="G549" s="148" t="n">
        <v>800</v>
      </c>
      <c r="H549" s="149" t="n">
        <f aca="true">INDIRECT("I" &amp; ROW())</f>
        <v>46102.7631180342</v>
      </c>
      <c r="I549" s="150" t="n">
        <f aca="true">INDIRECT("I" &amp; ROW()-1) + J549 * ((G548/1000) * $M$5)</f>
        <v>46102.7631180342</v>
      </c>
      <c r="J549" s="151" t="n">
        <v>6.5</v>
      </c>
      <c r="K549" s="152" t="n">
        <f aca="true">INDIRECT("H" &amp; ROW())</f>
        <v>46102.7631180342</v>
      </c>
      <c r="L549" s="128" t="s">
        <v>1557</v>
      </c>
      <c r="M549" s="133"/>
      <c r="N549" s="133"/>
      <c r="O549" s="133"/>
      <c r="P549" s="133"/>
      <c r="Q549" s="133"/>
      <c r="R549" s="133"/>
      <c r="S549" s="133"/>
      <c r="T549" s="133"/>
      <c r="U549" s="134"/>
      <c r="V549" s="133"/>
      <c r="W549" s="135" t="n">
        <f aca="false">I549</f>
        <v>46102.7631180342</v>
      </c>
      <c r="X549" s="136" t="s">
        <v>174</v>
      </c>
      <c r="Y549" s="137" t="n">
        <f aca="false">IF(AND($X549=$X550, $X549&lt;&gt;""), $W550-$W549, 0)</f>
        <v>0.00361111107638889</v>
      </c>
      <c r="Z549" s="141"/>
      <c r="AA549" s="0"/>
    </row>
    <row r="550" customFormat="false" ht="21.75" hidden="false" customHeight="true" outlineLevel="0" collapsed="false">
      <c r="A550" s="118" t="n">
        <v>546</v>
      </c>
      <c r="B550" s="144" t="s">
        <v>1494</v>
      </c>
      <c r="C550" s="145" t="s">
        <v>1555</v>
      </c>
      <c r="D550" s="146" t="s">
        <v>186</v>
      </c>
      <c r="E550" s="147" t="s">
        <v>1214</v>
      </c>
      <c r="F550" s="147" t="s">
        <v>1558</v>
      </c>
      <c r="G550" s="148" t="n">
        <v>1000</v>
      </c>
      <c r="H550" s="149" t="n">
        <f aca="true">INDIRECT("I" &amp; ROW())</f>
        <v>46102.7667291453</v>
      </c>
      <c r="I550" s="150" t="n">
        <f aca="true">INDIRECT("I" &amp; ROW()-1) + J550 * ((G549/1000) * $M$5)</f>
        <v>46102.7667291453</v>
      </c>
      <c r="J550" s="151" t="n">
        <v>6.5</v>
      </c>
      <c r="K550" s="152" t="n">
        <f aca="true">INDIRECT("H" &amp; ROW())</f>
        <v>46102.7667291453</v>
      </c>
      <c r="L550" s="128" t="s">
        <v>1559</v>
      </c>
      <c r="M550" s="133"/>
      <c r="N550" s="133"/>
      <c r="O550" s="133"/>
      <c r="P550" s="133"/>
      <c r="Q550" s="133"/>
      <c r="R550" s="133"/>
      <c r="S550" s="133"/>
      <c r="T550" s="133"/>
      <c r="U550" s="134"/>
      <c r="V550" s="133"/>
      <c r="W550" s="135" t="n">
        <f aca="false">I550</f>
        <v>46102.7667291453</v>
      </c>
      <c r="X550" s="136" t="s">
        <v>174</v>
      </c>
      <c r="Y550" s="137" t="n">
        <f aca="false">IF(AND($X550=$X551, $X550&lt;&gt;""), $W551-$W550, 0)</f>
        <v>0.00451388885416667</v>
      </c>
      <c r="Z550" s="141"/>
      <c r="AA550" s="0"/>
    </row>
    <row r="551" customFormat="false" ht="21.75" hidden="false" customHeight="true" outlineLevel="0" collapsed="false">
      <c r="A551" s="118" t="n">
        <v>547</v>
      </c>
      <c r="B551" s="144" t="s">
        <v>1494</v>
      </c>
      <c r="C551" s="145" t="s">
        <v>1555</v>
      </c>
      <c r="D551" s="146" t="s">
        <v>186</v>
      </c>
      <c r="E551" s="147" t="s">
        <v>1214</v>
      </c>
      <c r="F551" s="147" t="s">
        <v>1560</v>
      </c>
      <c r="G551" s="148" t="n">
        <v>1000</v>
      </c>
      <c r="H551" s="149" t="n">
        <f aca="true">INDIRECT("I" &amp; ROW())</f>
        <v>46102.7712430341</v>
      </c>
      <c r="I551" s="150" t="n">
        <f aca="true">INDIRECT("I" &amp; ROW()-1) + J551 * ((G550/1000) * $M$5)</f>
        <v>46102.7712430341</v>
      </c>
      <c r="J551" s="151" t="n">
        <v>6.5</v>
      </c>
      <c r="K551" s="152" t="n">
        <f aca="true">INDIRECT("H" &amp; ROW())</f>
        <v>46102.7712430341</v>
      </c>
      <c r="L551" s="128" t="s">
        <v>1561</v>
      </c>
      <c r="M551" s="133"/>
      <c r="N551" s="133"/>
      <c r="O551" s="133"/>
      <c r="P551" s="133"/>
      <c r="Q551" s="133"/>
      <c r="R551" s="133"/>
      <c r="S551" s="133"/>
      <c r="T551" s="133"/>
      <c r="U551" s="134"/>
      <c r="V551" s="133"/>
      <c r="W551" s="135" t="n">
        <f aca="false">I551</f>
        <v>46102.7712430341</v>
      </c>
      <c r="X551" s="136" t="s">
        <v>174</v>
      </c>
      <c r="Y551" s="137" t="n">
        <f aca="false">IF(AND($X551=$X552, $X551&lt;&gt;""), $W552-$W551, 0)</f>
        <v>0.00451388885416667</v>
      </c>
      <c r="Z551" s="141"/>
      <c r="AA551" s="0"/>
    </row>
    <row r="552" customFormat="false" ht="21.75" hidden="false" customHeight="true" outlineLevel="0" collapsed="false">
      <c r="A552" s="118" t="n">
        <v>548</v>
      </c>
      <c r="B552" s="144" t="s">
        <v>1494</v>
      </c>
      <c r="C552" s="145" t="s">
        <v>1555</v>
      </c>
      <c r="D552" s="146" t="s">
        <v>186</v>
      </c>
      <c r="E552" s="147" t="s">
        <v>1214</v>
      </c>
      <c r="F552" s="147" t="s">
        <v>1562</v>
      </c>
      <c r="G552" s="148" t="n">
        <v>1000</v>
      </c>
      <c r="H552" s="149" t="n">
        <f aca="true">INDIRECT("I" &amp; ROW())</f>
        <v>46102.775756923</v>
      </c>
      <c r="I552" s="150" t="n">
        <f aca="true">INDIRECT("I" &amp; ROW()-1) + J552 * ((G551/1000) * $M$5)</f>
        <v>46102.775756923</v>
      </c>
      <c r="J552" s="151" t="n">
        <v>6.5</v>
      </c>
      <c r="K552" s="152" t="n">
        <f aca="true">INDIRECT("H" &amp; ROW())</f>
        <v>46102.775756923</v>
      </c>
      <c r="L552" s="128" t="s">
        <v>1563</v>
      </c>
      <c r="M552" s="133"/>
      <c r="N552" s="133"/>
      <c r="O552" s="133"/>
      <c r="P552" s="133"/>
      <c r="Q552" s="133"/>
      <c r="R552" s="133"/>
      <c r="S552" s="133"/>
      <c r="T552" s="133"/>
      <c r="U552" s="134"/>
      <c r="V552" s="133"/>
      <c r="W552" s="135" t="n">
        <f aca="false">I552</f>
        <v>46102.775756923</v>
      </c>
      <c r="X552" s="136" t="s">
        <v>174</v>
      </c>
      <c r="Y552" s="137" t="n">
        <f aca="false">IF(AND($X552=$X553, $X552&lt;&gt;""), $W553-$W552, 0)</f>
        <v>0.00451388885416667</v>
      </c>
      <c r="Z552" s="141"/>
      <c r="AA552" s="0"/>
    </row>
    <row r="553" customFormat="false" ht="21.75" hidden="false" customHeight="true" outlineLevel="0" collapsed="false">
      <c r="A553" s="118" t="n">
        <v>549</v>
      </c>
      <c r="B553" s="144" t="s">
        <v>1494</v>
      </c>
      <c r="C553" s="145" t="s">
        <v>1555</v>
      </c>
      <c r="D553" s="146" t="s">
        <v>186</v>
      </c>
      <c r="E553" s="147" t="s">
        <v>1214</v>
      </c>
      <c r="F553" s="147" t="s">
        <v>1564</v>
      </c>
      <c r="G553" s="148" t="n">
        <v>1000</v>
      </c>
      <c r="H553" s="149" t="n">
        <f aca="true">INDIRECT("I" &amp; ROW())</f>
        <v>46102.7802708118</v>
      </c>
      <c r="I553" s="150" t="n">
        <f aca="true">INDIRECT("I" &amp; ROW()-1) + J553 * ((G552/1000) * $M$5)</f>
        <v>46102.7802708118</v>
      </c>
      <c r="J553" s="151" t="n">
        <v>6.5</v>
      </c>
      <c r="K553" s="152" t="n">
        <f aca="true">INDIRECT("H" &amp; ROW())</f>
        <v>46102.7802708118</v>
      </c>
      <c r="L553" s="128" t="s">
        <v>1565</v>
      </c>
      <c r="M553" s="133"/>
      <c r="N553" s="133"/>
      <c r="O553" s="133"/>
      <c r="P553" s="133"/>
      <c r="Q553" s="133"/>
      <c r="R553" s="133"/>
      <c r="S553" s="133"/>
      <c r="T553" s="133"/>
      <c r="U553" s="134"/>
      <c r="V553" s="133"/>
      <c r="W553" s="135" t="n">
        <f aca="false">I553</f>
        <v>46102.7802708118</v>
      </c>
      <c r="X553" s="136" t="s">
        <v>174</v>
      </c>
      <c r="Y553" s="137" t="n">
        <f aca="false">IF(AND($X553=$X554, $X553&lt;&gt;""), $W554-$W553, 0)</f>
        <v>0.00451388885416667</v>
      </c>
      <c r="Z553" s="141"/>
      <c r="AA553" s="0"/>
    </row>
    <row r="554" customFormat="false" ht="21.75" hidden="false" customHeight="true" outlineLevel="0" collapsed="false">
      <c r="A554" s="118" t="n">
        <v>550</v>
      </c>
      <c r="B554" s="144" t="s">
        <v>1494</v>
      </c>
      <c r="C554" s="145" t="s">
        <v>1555</v>
      </c>
      <c r="D554" s="146" t="s">
        <v>186</v>
      </c>
      <c r="E554" s="147" t="s">
        <v>1214</v>
      </c>
      <c r="F554" s="147" t="s">
        <v>1566</v>
      </c>
      <c r="G554" s="148" t="n">
        <v>1000</v>
      </c>
      <c r="H554" s="149" t="n">
        <f aca="true">INDIRECT("I" &amp; ROW())</f>
        <v>46102.7847847007</v>
      </c>
      <c r="I554" s="150" t="n">
        <f aca="true">INDIRECT("I" &amp; ROW()-1) + J554 * ((G553/1000) * $M$5)</f>
        <v>46102.7847847007</v>
      </c>
      <c r="J554" s="151" t="n">
        <v>6.5</v>
      </c>
      <c r="K554" s="152" t="n">
        <f aca="true">INDIRECT("H" &amp; ROW())</f>
        <v>46102.7847847007</v>
      </c>
      <c r="L554" s="128" t="s">
        <v>1567</v>
      </c>
      <c r="M554" s="133"/>
      <c r="N554" s="133"/>
      <c r="O554" s="133"/>
      <c r="P554" s="133"/>
      <c r="Q554" s="133"/>
      <c r="R554" s="133"/>
      <c r="S554" s="133"/>
      <c r="T554" s="133"/>
      <c r="U554" s="134"/>
      <c r="V554" s="133"/>
      <c r="W554" s="135" t="n">
        <f aca="false">I554</f>
        <v>46102.7847847007</v>
      </c>
      <c r="X554" s="136" t="s">
        <v>174</v>
      </c>
      <c r="Y554" s="137" t="n">
        <f aca="false">IF(AND($X554=$X555, $X554&lt;&gt;""), $W555-$W554, 0)</f>
        <v>0.00451388885416667</v>
      </c>
      <c r="Z554" s="141"/>
      <c r="AA554" s="0"/>
    </row>
    <row r="555" customFormat="false" ht="21.75" hidden="false" customHeight="true" outlineLevel="0" collapsed="false">
      <c r="A555" s="118" t="n">
        <v>551</v>
      </c>
      <c r="B555" s="144" t="s">
        <v>1494</v>
      </c>
      <c r="C555" s="145" t="s">
        <v>1555</v>
      </c>
      <c r="D555" s="146" t="s">
        <v>186</v>
      </c>
      <c r="E555" s="147" t="s">
        <v>1568</v>
      </c>
      <c r="F555" s="147" t="s">
        <v>1569</v>
      </c>
      <c r="G555" s="148" t="n">
        <v>800</v>
      </c>
      <c r="H555" s="149" t="n">
        <f aca="true">INDIRECT("I" &amp; ROW())</f>
        <v>46102.7892985895</v>
      </c>
      <c r="I555" s="150" t="n">
        <f aca="true">INDIRECT("I" &amp; ROW()-1) + J555 * ((G554/1000) * $M$5)</f>
        <v>46102.7892985895</v>
      </c>
      <c r="J555" s="151" t="n">
        <v>6.5</v>
      </c>
      <c r="K555" s="152" t="n">
        <f aca="true">INDIRECT("H" &amp; ROW())</f>
        <v>46102.7892985895</v>
      </c>
      <c r="L555" s="128" t="s">
        <v>1570</v>
      </c>
      <c r="M555" s="133"/>
      <c r="N555" s="133"/>
      <c r="O555" s="133"/>
      <c r="P555" s="133"/>
      <c r="Q555" s="133"/>
      <c r="R555" s="133"/>
      <c r="S555" s="133"/>
      <c r="T555" s="133"/>
      <c r="U555" s="134"/>
      <c r="V555" s="133"/>
      <c r="W555" s="135" t="n">
        <f aca="false">I555</f>
        <v>46102.7892985895</v>
      </c>
      <c r="X555" s="136" t="s">
        <v>174</v>
      </c>
      <c r="Y555" s="137" t="n">
        <f aca="false">IF(AND($X555=$X556, $X555&lt;&gt;""), $W556-$W555, 0)</f>
        <v>0.00361111107638889</v>
      </c>
      <c r="Z555" s="141"/>
      <c r="AA555" s="0"/>
    </row>
    <row r="556" customFormat="false" ht="21.75" hidden="false" customHeight="true" outlineLevel="0" collapsed="false">
      <c r="A556" s="118" t="n">
        <v>552</v>
      </c>
      <c r="B556" s="144" t="s">
        <v>1494</v>
      </c>
      <c r="C556" s="145" t="s">
        <v>1571</v>
      </c>
      <c r="D556" s="146" t="s">
        <v>186</v>
      </c>
      <c r="E556" s="147" t="s">
        <v>1568</v>
      </c>
      <c r="F556" s="147" t="s">
        <v>1572</v>
      </c>
      <c r="G556" s="148" t="n">
        <v>800</v>
      </c>
      <c r="H556" s="149" t="n">
        <f aca="true">INDIRECT("I" &amp; ROW())</f>
        <v>46102.7929097006</v>
      </c>
      <c r="I556" s="150" t="n">
        <f aca="true">INDIRECT("I" &amp; ROW()-1) + J556 * ((G555/1000) * $M$5)</f>
        <v>46102.7929097006</v>
      </c>
      <c r="J556" s="151" t="n">
        <v>6.5</v>
      </c>
      <c r="K556" s="152" t="n">
        <f aca="true">INDIRECT("H" &amp; ROW())</f>
        <v>46102.7929097006</v>
      </c>
      <c r="L556" s="128" t="s">
        <v>1573</v>
      </c>
      <c r="M556" s="133"/>
      <c r="N556" s="133"/>
      <c r="O556" s="133"/>
      <c r="P556" s="133"/>
      <c r="Q556" s="133"/>
      <c r="R556" s="133"/>
      <c r="S556" s="133"/>
      <c r="T556" s="133"/>
      <c r="U556" s="134"/>
      <c r="V556" s="133"/>
      <c r="W556" s="135" t="n">
        <f aca="false">I556</f>
        <v>46102.7929097006</v>
      </c>
      <c r="X556" s="136" t="s">
        <v>174</v>
      </c>
      <c r="Y556" s="137" t="n">
        <f aca="false">IF(AND($X556=$X557, $X556&lt;&gt;""), $W557-$W556, 0)</f>
        <v>0.00361111107638889</v>
      </c>
      <c r="Z556" s="141"/>
      <c r="AA556" s="0"/>
    </row>
    <row r="557" customFormat="false" ht="21.75" hidden="false" customHeight="true" outlineLevel="0" collapsed="false">
      <c r="A557" s="118" t="n">
        <v>553</v>
      </c>
      <c r="B557" s="144" t="s">
        <v>1494</v>
      </c>
      <c r="C557" s="145" t="s">
        <v>1571</v>
      </c>
      <c r="D557" s="146" t="s">
        <v>186</v>
      </c>
      <c r="E557" s="147" t="s">
        <v>1574</v>
      </c>
      <c r="F557" s="147" t="s">
        <v>1575</v>
      </c>
      <c r="G557" s="148" t="n">
        <v>800</v>
      </c>
      <c r="H557" s="149" t="n">
        <f aca="true">INDIRECT("I" &amp; ROW())</f>
        <v>46102.7965208117</v>
      </c>
      <c r="I557" s="150" t="n">
        <f aca="true">INDIRECT("I" &amp; ROW()-1) + J557 * ((G556/1000) * $M$5)</f>
        <v>46102.7965208117</v>
      </c>
      <c r="J557" s="151" t="n">
        <v>6.5</v>
      </c>
      <c r="K557" s="152" t="n">
        <f aca="true">INDIRECT("H" &amp; ROW())</f>
        <v>46102.7965208117</v>
      </c>
      <c r="L557" s="128" t="s">
        <v>1576</v>
      </c>
      <c r="M557" s="133"/>
      <c r="N557" s="133"/>
      <c r="O557" s="133"/>
      <c r="P557" s="133"/>
      <c r="Q557" s="133"/>
      <c r="R557" s="133"/>
      <c r="S557" s="133"/>
      <c r="T557" s="133"/>
      <c r="U557" s="134"/>
      <c r="V557" s="133"/>
      <c r="W557" s="135" t="n">
        <f aca="false">I557</f>
        <v>46102.7965208117</v>
      </c>
      <c r="X557" s="136" t="s">
        <v>174</v>
      </c>
      <c r="Y557" s="137" t="n">
        <f aca="false">IF(AND($X557=$X558, $X557&lt;&gt;""), $W558-$W557, 0)</f>
        <v>0.00361111107638889</v>
      </c>
      <c r="Z557" s="141"/>
      <c r="AA557" s="0"/>
    </row>
    <row r="558" customFormat="false" ht="21.75" hidden="false" customHeight="true" outlineLevel="0" collapsed="false">
      <c r="A558" s="118" t="n">
        <v>554</v>
      </c>
      <c r="B558" s="144" t="s">
        <v>1494</v>
      </c>
      <c r="C558" s="145" t="s">
        <v>1571</v>
      </c>
      <c r="D558" s="146" t="s">
        <v>186</v>
      </c>
      <c r="E558" s="147" t="s">
        <v>1577</v>
      </c>
      <c r="F558" s="147" t="s">
        <v>1578</v>
      </c>
      <c r="G558" s="148" t="n">
        <v>800</v>
      </c>
      <c r="H558" s="149" t="n">
        <f aca="true">INDIRECT("I" &amp; ROW())</f>
        <v>46102.8001319228</v>
      </c>
      <c r="I558" s="150" t="n">
        <f aca="true">INDIRECT("I" &amp; ROW()-1) + J558 * ((G557/1000) * $M$5)</f>
        <v>46102.8001319228</v>
      </c>
      <c r="J558" s="151" t="n">
        <v>6.5</v>
      </c>
      <c r="K558" s="152" t="n">
        <f aca="true">INDIRECT("H" &amp; ROW())</f>
        <v>46102.8001319228</v>
      </c>
      <c r="L558" s="128" t="s">
        <v>1579</v>
      </c>
      <c r="M558" s="133"/>
      <c r="N558" s="133"/>
      <c r="O558" s="133"/>
      <c r="P558" s="133"/>
      <c r="Q558" s="133"/>
      <c r="R558" s="133"/>
      <c r="S558" s="133"/>
      <c r="T558" s="133"/>
      <c r="U558" s="134"/>
      <c r="V558" s="133"/>
      <c r="W558" s="135" t="n">
        <f aca="false">I558</f>
        <v>46102.8001319228</v>
      </c>
      <c r="X558" s="136" t="s">
        <v>174</v>
      </c>
      <c r="Y558" s="137" t="n">
        <f aca="false">IF(AND($X558=$X559, $X558&lt;&gt;""), $W559-$W558, 0)</f>
        <v>0.00361111107638889</v>
      </c>
      <c r="Z558" s="141"/>
      <c r="AA558" s="0"/>
    </row>
    <row r="559" customFormat="false" ht="21.75" hidden="false" customHeight="true" outlineLevel="0" collapsed="false">
      <c r="A559" s="118" t="n">
        <v>555</v>
      </c>
      <c r="B559" s="144" t="s">
        <v>1494</v>
      </c>
      <c r="C559" s="145" t="s">
        <v>1571</v>
      </c>
      <c r="D559" s="146" t="s">
        <v>186</v>
      </c>
      <c r="E559" s="147" t="s">
        <v>1580</v>
      </c>
      <c r="F559" s="147" t="s">
        <v>1581</v>
      </c>
      <c r="G559" s="148" t="n">
        <v>800</v>
      </c>
      <c r="H559" s="149" t="n">
        <f aca="true">INDIRECT("I" &amp; ROW())</f>
        <v>46102.8037430339</v>
      </c>
      <c r="I559" s="150" t="n">
        <f aca="true">INDIRECT("I" &amp; ROW()-1) + J559 * ((G558/1000) * $M$5)</f>
        <v>46102.8037430339</v>
      </c>
      <c r="J559" s="151" t="n">
        <v>6.5</v>
      </c>
      <c r="K559" s="152" t="n">
        <f aca="true">INDIRECT("H" &amp; ROW())</f>
        <v>46102.8037430339</v>
      </c>
      <c r="L559" s="128" t="s">
        <v>1582</v>
      </c>
      <c r="M559" s="133"/>
      <c r="N559" s="133"/>
      <c r="O559" s="133"/>
      <c r="P559" s="133"/>
      <c r="Q559" s="133"/>
      <c r="R559" s="133"/>
      <c r="S559" s="133"/>
      <c r="T559" s="133"/>
      <c r="U559" s="134"/>
      <c r="V559" s="133"/>
      <c r="W559" s="135" t="n">
        <f aca="false">I559</f>
        <v>46102.8037430339</v>
      </c>
      <c r="X559" s="136" t="s">
        <v>174</v>
      </c>
      <c r="Y559" s="137" t="n">
        <f aca="false">IF(AND($X559=$X560, $X559&lt;&gt;""), $W560-$W559, 0)</f>
        <v>0.00361111107638889</v>
      </c>
      <c r="Z559" s="141"/>
      <c r="AA559" s="0"/>
    </row>
    <row r="560" customFormat="false" ht="21.75" hidden="false" customHeight="true" outlineLevel="0" collapsed="false">
      <c r="A560" s="118" t="n">
        <v>556</v>
      </c>
      <c r="B560" s="144" t="s">
        <v>1494</v>
      </c>
      <c r="C560" s="145" t="s">
        <v>1571</v>
      </c>
      <c r="D560" s="146" t="s">
        <v>186</v>
      </c>
      <c r="E560" s="147" t="s">
        <v>1583</v>
      </c>
      <c r="F560" s="147" t="s">
        <v>1584</v>
      </c>
      <c r="G560" s="148" t="n">
        <v>800</v>
      </c>
      <c r="H560" s="149" t="n">
        <f aca="true">INDIRECT("I" &amp; ROW())</f>
        <v>46102.807354145</v>
      </c>
      <c r="I560" s="150" t="n">
        <f aca="true">INDIRECT("I" &amp; ROW()-1) + J560 * ((G559/1000) * $M$5)</f>
        <v>46102.807354145</v>
      </c>
      <c r="J560" s="151" t="n">
        <v>6.5</v>
      </c>
      <c r="K560" s="152" t="n">
        <f aca="true">INDIRECT("H" &amp; ROW())</f>
        <v>46102.807354145</v>
      </c>
      <c r="L560" s="128" t="s">
        <v>1585</v>
      </c>
      <c r="M560" s="133"/>
      <c r="N560" s="133"/>
      <c r="O560" s="133"/>
      <c r="P560" s="133"/>
      <c r="Q560" s="133"/>
      <c r="R560" s="133"/>
      <c r="S560" s="133"/>
      <c r="T560" s="133"/>
      <c r="U560" s="134"/>
      <c r="V560" s="133"/>
      <c r="W560" s="135" t="n">
        <f aca="false">I560</f>
        <v>46102.807354145</v>
      </c>
      <c r="X560" s="136" t="s">
        <v>174</v>
      </c>
      <c r="Y560" s="137" t="n">
        <f aca="false">IF(AND($X560=$X561, $X560&lt;&gt;""), $W561-$W560, 0)</f>
        <v>0.00361111107638889</v>
      </c>
      <c r="Z560" s="141"/>
      <c r="AA560" s="0"/>
    </row>
    <row r="561" customFormat="false" ht="21.75" hidden="false" customHeight="true" outlineLevel="0" collapsed="false">
      <c r="A561" s="118" t="n">
        <v>557</v>
      </c>
      <c r="B561" s="144" t="s">
        <v>1494</v>
      </c>
      <c r="C561" s="145" t="s">
        <v>1571</v>
      </c>
      <c r="D561" s="146" t="s">
        <v>186</v>
      </c>
      <c r="E561" s="147" t="s">
        <v>1580</v>
      </c>
      <c r="F561" s="147" t="s">
        <v>1586</v>
      </c>
      <c r="G561" s="148" t="n">
        <v>800</v>
      </c>
      <c r="H561" s="149" t="n">
        <f aca="true">INDIRECT("I" &amp; ROW())</f>
        <v>46102.810965256</v>
      </c>
      <c r="I561" s="150" t="n">
        <f aca="true">INDIRECT("I" &amp; ROW()-1) + J561 * ((G560/1000) * $M$5)</f>
        <v>46102.810965256</v>
      </c>
      <c r="J561" s="151" t="n">
        <v>6.5</v>
      </c>
      <c r="K561" s="152" t="n">
        <f aca="true">INDIRECT("H" &amp; ROW())</f>
        <v>46102.810965256</v>
      </c>
      <c r="L561" s="128" t="s">
        <v>1587</v>
      </c>
      <c r="M561" s="133"/>
      <c r="N561" s="133"/>
      <c r="O561" s="133"/>
      <c r="P561" s="133"/>
      <c r="Q561" s="133"/>
      <c r="R561" s="133"/>
      <c r="S561" s="133"/>
      <c r="T561" s="133"/>
      <c r="U561" s="134"/>
      <c r="V561" s="133"/>
      <c r="W561" s="135" t="n">
        <f aca="false">I561</f>
        <v>46102.810965256</v>
      </c>
      <c r="X561" s="136" t="s">
        <v>174</v>
      </c>
      <c r="Y561" s="137" t="n">
        <f aca="false">IF(AND($X561=$X562, $X561&lt;&gt;""), $W562-$W561, 0)</f>
        <v>0.00361111107638889</v>
      </c>
      <c r="Z561" s="141"/>
      <c r="AA561" s="0"/>
    </row>
    <row r="562" customFormat="false" ht="21.75" hidden="false" customHeight="true" outlineLevel="0" collapsed="false">
      <c r="A562" s="118" t="n">
        <v>558</v>
      </c>
      <c r="B562" s="144" t="s">
        <v>1494</v>
      </c>
      <c r="C562" s="145" t="s">
        <v>1588</v>
      </c>
      <c r="D562" s="146" t="s">
        <v>186</v>
      </c>
      <c r="E562" s="147" t="s">
        <v>1568</v>
      </c>
      <c r="F562" s="147" t="s">
        <v>1589</v>
      </c>
      <c r="G562" s="148" t="n">
        <v>800</v>
      </c>
      <c r="H562" s="149" t="n">
        <f aca="true">INDIRECT("I" &amp; ROW())</f>
        <v>46102.8145763671</v>
      </c>
      <c r="I562" s="150" t="n">
        <f aca="true">INDIRECT("I" &amp; ROW()-1) + J562 * ((G561/1000) * $M$5)</f>
        <v>46102.8145763671</v>
      </c>
      <c r="J562" s="151" t="n">
        <v>6.5</v>
      </c>
      <c r="K562" s="152" t="n">
        <f aca="true">INDIRECT("H" &amp; ROW())</f>
        <v>46102.8145763671</v>
      </c>
      <c r="L562" s="128" t="s">
        <v>1590</v>
      </c>
      <c r="M562" s="133"/>
      <c r="N562" s="133"/>
      <c r="O562" s="133"/>
      <c r="P562" s="133"/>
      <c r="Q562" s="133"/>
      <c r="R562" s="133"/>
      <c r="S562" s="133"/>
      <c r="T562" s="133"/>
      <c r="U562" s="134"/>
      <c r="V562" s="133"/>
      <c r="W562" s="135" t="n">
        <f aca="false">I562</f>
        <v>46102.8145763671</v>
      </c>
      <c r="X562" s="136" t="s">
        <v>174</v>
      </c>
      <c r="Y562" s="137" t="n">
        <f aca="false">IF(AND($X562=$X563, $X562&lt;&gt;""), $W563-$W562, 0)</f>
        <v>0.00361111107638889</v>
      </c>
      <c r="Z562" s="141"/>
      <c r="AA562" s="0"/>
    </row>
    <row r="563" customFormat="false" ht="21.75" hidden="false" customHeight="true" outlineLevel="0" collapsed="false">
      <c r="A563" s="118" t="n">
        <v>559</v>
      </c>
      <c r="B563" s="144" t="s">
        <v>1494</v>
      </c>
      <c r="C563" s="145" t="s">
        <v>1588</v>
      </c>
      <c r="D563" s="146" t="s">
        <v>186</v>
      </c>
      <c r="E563" s="147" t="s">
        <v>1214</v>
      </c>
      <c r="F563" s="147" t="s">
        <v>1566</v>
      </c>
      <c r="G563" s="148" t="n">
        <v>800</v>
      </c>
      <c r="H563" s="149" t="n">
        <f aca="true">INDIRECT("I" &amp; ROW())</f>
        <v>46102.8181874782</v>
      </c>
      <c r="I563" s="150" t="n">
        <f aca="true">INDIRECT("I" &amp; ROW()-1) + J563 * ((G562/1000) * $M$5)</f>
        <v>46102.8181874782</v>
      </c>
      <c r="J563" s="151" t="n">
        <v>6.5</v>
      </c>
      <c r="K563" s="152" t="n">
        <f aca="true">INDIRECT("H" &amp; ROW())</f>
        <v>46102.8181874782</v>
      </c>
      <c r="L563" s="128" t="s">
        <v>1591</v>
      </c>
      <c r="M563" s="133"/>
      <c r="N563" s="133"/>
      <c r="O563" s="133"/>
      <c r="P563" s="133"/>
      <c r="Q563" s="133"/>
      <c r="R563" s="133"/>
      <c r="S563" s="133"/>
      <c r="T563" s="133"/>
      <c r="U563" s="134"/>
      <c r="V563" s="133"/>
      <c r="W563" s="135" t="n">
        <f aca="false">I563</f>
        <v>46102.8181874782</v>
      </c>
      <c r="X563" s="136" t="s">
        <v>174</v>
      </c>
      <c r="Y563" s="137" t="n">
        <f aca="false">IF(AND($X563=$X564, $X563&lt;&gt;""), $W564-$W563, 0)</f>
        <v>0.00361111107638889</v>
      </c>
      <c r="Z563" s="141"/>
      <c r="AA563" s="0"/>
    </row>
    <row r="564" customFormat="false" ht="21.75" hidden="false" customHeight="true" outlineLevel="0" collapsed="false">
      <c r="A564" s="118" t="n">
        <v>560</v>
      </c>
      <c r="B564" s="144" t="s">
        <v>1494</v>
      </c>
      <c r="C564" s="145" t="s">
        <v>1588</v>
      </c>
      <c r="D564" s="146" t="s">
        <v>186</v>
      </c>
      <c r="E564" s="147" t="s">
        <v>1214</v>
      </c>
      <c r="F564" s="147" t="s">
        <v>1564</v>
      </c>
      <c r="G564" s="148" t="n">
        <v>1000</v>
      </c>
      <c r="H564" s="149" t="n">
        <f aca="true">INDIRECT("I" &amp; ROW())</f>
        <v>46102.8217985893</v>
      </c>
      <c r="I564" s="150" t="n">
        <f aca="true">INDIRECT("I" &amp; ROW()-1) + J564 * ((G563/1000) * $M$5)</f>
        <v>46102.8217985893</v>
      </c>
      <c r="J564" s="151" t="n">
        <v>6.5</v>
      </c>
      <c r="K564" s="152" t="n">
        <f aca="true">INDIRECT("H" &amp; ROW())</f>
        <v>46102.8217985893</v>
      </c>
      <c r="L564" s="128" t="s">
        <v>1592</v>
      </c>
      <c r="M564" s="133"/>
      <c r="N564" s="133"/>
      <c r="O564" s="133"/>
      <c r="P564" s="133"/>
      <c r="Q564" s="133"/>
      <c r="R564" s="133"/>
      <c r="S564" s="133"/>
      <c r="T564" s="133"/>
      <c r="U564" s="134"/>
      <c r="V564" s="133"/>
      <c r="W564" s="135" t="n">
        <f aca="false">I564</f>
        <v>46102.8217985893</v>
      </c>
      <c r="X564" s="136" t="s">
        <v>174</v>
      </c>
      <c r="Y564" s="137" t="n">
        <f aca="false">IF(AND($X564=$X565, $X564&lt;&gt;""), $W565-$W564, 0)</f>
        <v>0.00451388885416667</v>
      </c>
      <c r="Z564" s="141"/>
      <c r="AA564" s="0"/>
    </row>
    <row r="565" customFormat="false" ht="21.75" hidden="false" customHeight="true" outlineLevel="0" collapsed="false">
      <c r="A565" s="118" t="n">
        <v>561</v>
      </c>
      <c r="B565" s="144" t="s">
        <v>1494</v>
      </c>
      <c r="C565" s="145" t="s">
        <v>1588</v>
      </c>
      <c r="D565" s="146" t="s">
        <v>186</v>
      </c>
      <c r="E565" s="147" t="s">
        <v>1214</v>
      </c>
      <c r="F565" s="147" t="s">
        <v>1562</v>
      </c>
      <c r="G565" s="148" t="n">
        <v>1000</v>
      </c>
      <c r="H565" s="149" t="n">
        <f aca="true">INDIRECT("I" &amp; ROW())</f>
        <v>46102.8263124781</v>
      </c>
      <c r="I565" s="150" t="n">
        <f aca="true">INDIRECT("I" &amp; ROW()-1) + J565 * ((G564/1000) * $M$5)</f>
        <v>46102.8263124781</v>
      </c>
      <c r="J565" s="151" t="n">
        <v>6.5</v>
      </c>
      <c r="K565" s="152" t="n">
        <f aca="true">INDIRECT("H" &amp; ROW())</f>
        <v>46102.8263124781</v>
      </c>
      <c r="L565" s="128" t="s">
        <v>1593</v>
      </c>
      <c r="M565" s="133"/>
      <c r="N565" s="133"/>
      <c r="O565" s="133"/>
      <c r="P565" s="133"/>
      <c r="Q565" s="133"/>
      <c r="R565" s="133"/>
      <c r="S565" s="133"/>
      <c r="T565" s="133"/>
      <c r="U565" s="134"/>
      <c r="V565" s="133"/>
      <c r="W565" s="135" t="n">
        <f aca="false">I565</f>
        <v>46102.8263124781</v>
      </c>
      <c r="X565" s="136" t="s">
        <v>174</v>
      </c>
      <c r="Y565" s="137" t="n">
        <f aca="false">IF(AND($X565=$X566, $X565&lt;&gt;""), $W566-$W565, 0)</f>
        <v>0.00451388885416667</v>
      </c>
      <c r="Z565" s="141"/>
      <c r="AA565" s="0"/>
    </row>
    <row r="566" customFormat="false" ht="21.75" hidden="false" customHeight="true" outlineLevel="0" collapsed="false">
      <c r="A566" s="118" t="n">
        <v>562</v>
      </c>
      <c r="B566" s="144" t="s">
        <v>1494</v>
      </c>
      <c r="C566" s="145" t="s">
        <v>1588</v>
      </c>
      <c r="D566" s="146" t="s">
        <v>186</v>
      </c>
      <c r="E566" s="147" t="s">
        <v>1214</v>
      </c>
      <c r="F566" s="147" t="s">
        <v>1560</v>
      </c>
      <c r="G566" s="148" t="n">
        <v>1000</v>
      </c>
      <c r="H566" s="149" t="n">
        <f aca="true">INDIRECT("I" &amp; ROW())</f>
        <v>46102.830826367</v>
      </c>
      <c r="I566" s="150" t="n">
        <f aca="true">INDIRECT("I" &amp; ROW()-1) + J566 * ((G565/1000) * $M$5)</f>
        <v>46102.830826367</v>
      </c>
      <c r="J566" s="151" t="n">
        <v>6.5</v>
      </c>
      <c r="K566" s="152" t="n">
        <f aca="true">INDIRECT("H" &amp; ROW())</f>
        <v>46102.830826367</v>
      </c>
      <c r="L566" s="128" t="s">
        <v>1594</v>
      </c>
      <c r="M566" s="133"/>
      <c r="N566" s="133"/>
      <c r="O566" s="133"/>
      <c r="P566" s="133"/>
      <c r="Q566" s="133"/>
      <c r="R566" s="133"/>
      <c r="S566" s="133"/>
      <c r="T566" s="133"/>
      <c r="U566" s="134"/>
      <c r="V566" s="133"/>
      <c r="W566" s="135" t="n">
        <f aca="false">I566</f>
        <v>46102.830826367</v>
      </c>
      <c r="X566" s="136" t="s">
        <v>174</v>
      </c>
      <c r="Y566" s="137" t="n">
        <f aca="false">IF(AND($X566=$X567, $X566&lt;&gt;""), $W567-$W566, 0)</f>
        <v>0.00451388885416667</v>
      </c>
      <c r="Z566" s="141"/>
      <c r="AA566" s="0"/>
    </row>
    <row r="567" customFormat="false" ht="21.75" hidden="false" customHeight="true" outlineLevel="0" collapsed="false">
      <c r="A567" s="118" t="n">
        <v>563</v>
      </c>
      <c r="B567" s="144" t="s">
        <v>1494</v>
      </c>
      <c r="C567" s="145" t="s">
        <v>1588</v>
      </c>
      <c r="D567" s="146" t="s">
        <v>186</v>
      </c>
      <c r="E567" s="147" t="s">
        <v>1214</v>
      </c>
      <c r="F567" s="147" t="s">
        <v>1558</v>
      </c>
      <c r="G567" s="148" t="n">
        <v>1000</v>
      </c>
      <c r="H567" s="149" t="n">
        <f aca="true">INDIRECT("I" &amp; ROW())</f>
        <v>46102.8353402558</v>
      </c>
      <c r="I567" s="150" t="n">
        <f aca="true">INDIRECT("I" &amp; ROW()-1) + J567 * ((G566/1000) * $M$5)</f>
        <v>46102.8353402558</v>
      </c>
      <c r="J567" s="151" t="n">
        <v>6.5</v>
      </c>
      <c r="K567" s="152" t="n">
        <f aca="true">INDIRECT("H" &amp; ROW())</f>
        <v>46102.8353402558</v>
      </c>
      <c r="L567" s="128" t="s">
        <v>1595</v>
      </c>
      <c r="M567" s="133"/>
      <c r="N567" s="133"/>
      <c r="O567" s="133"/>
      <c r="P567" s="133"/>
      <c r="Q567" s="133"/>
      <c r="R567" s="133"/>
      <c r="S567" s="133"/>
      <c r="T567" s="133"/>
      <c r="U567" s="134"/>
      <c r="V567" s="133"/>
      <c r="W567" s="135" t="n">
        <f aca="false">I567</f>
        <v>46102.8353402558</v>
      </c>
      <c r="X567" s="136" t="s">
        <v>174</v>
      </c>
      <c r="Y567" s="137" t="n">
        <f aca="false">IF(AND($X567=$X568, $X567&lt;&gt;""), $W568-$W567, 0)</f>
        <v>0.00451388885416667</v>
      </c>
      <c r="Z567" s="141"/>
      <c r="AA567" s="0"/>
    </row>
    <row r="568" customFormat="false" ht="21.75" hidden="false" customHeight="true" outlineLevel="0" collapsed="false">
      <c r="A568" s="118" t="n">
        <v>564</v>
      </c>
      <c r="B568" s="144" t="s">
        <v>1494</v>
      </c>
      <c r="C568" s="145" t="s">
        <v>1588</v>
      </c>
      <c r="D568" s="146" t="s">
        <v>186</v>
      </c>
      <c r="E568" s="147" t="s">
        <v>1214</v>
      </c>
      <c r="F568" s="147" t="s">
        <v>1556</v>
      </c>
      <c r="G568" s="148" t="n">
        <v>1000</v>
      </c>
      <c r="H568" s="149" t="n">
        <f aca="true">INDIRECT("I" &amp; ROW())</f>
        <v>46102.8398541447</v>
      </c>
      <c r="I568" s="150" t="n">
        <f aca="true">INDIRECT("I" &amp; ROW()-1) + J568 * ((G567/1000) * $M$5)</f>
        <v>46102.8398541447</v>
      </c>
      <c r="J568" s="151" t="n">
        <v>6.5</v>
      </c>
      <c r="K568" s="152" t="n">
        <f aca="true">INDIRECT("H" &amp; ROW())</f>
        <v>46102.8398541447</v>
      </c>
      <c r="L568" s="128" t="s">
        <v>1596</v>
      </c>
      <c r="M568" s="133"/>
      <c r="N568" s="133"/>
      <c r="O568" s="133"/>
      <c r="P568" s="133"/>
      <c r="Q568" s="133"/>
      <c r="R568" s="133"/>
      <c r="S568" s="133"/>
      <c r="T568" s="133"/>
      <c r="U568" s="134"/>
      <c r="V568" s="133"/>
      <c r="W568" s="135" t="n">
        <f aca="false">I568</f>
        <v>46102.8398541447</v>
      </c>
      <c r="X568" s="136" t="s">
        <v>174</v>
      </c>
      <c r="Y568" s="137" t="n">
        <f aca="false">IF(AND($X568=$X569, $X568&lt;&gt;""), $W569-$W568, 0)</f>
        <v>0.00451388885416667</v>
      </c>
      <c r="Z568" s="141"/>
      <c r="AA568" s="0"/>
    </row>
    <row r="569" customFormat="false" ht="21.75" hidden="false" customHeight="true" outlineLevel="0" collapsed="false">
      <c r="A569" s="118" t="n">
        <v>565</v>
      </c>
      <c r="B569" s="144" t="s">
        <v>1494</v>
      </c>
      <c r="C569" s="145" t="s">
        <v>1588</v>
      </c>
      <c r="D569" s="146" t="s">
        <v>186</v>
      </c>
      <c r="E569" s="147" t="s">
        <v>1537</v>
      </c>
      <c r="F569" s="147" t="s">
        <v>1597</v>
      </c>
      <c r="G569" s="148" t="n">
        <v>800</v>
      </c>
      <c r="H569" s="149" t="n">
        <f aca="true">INDIRECT("I" &amp; ROW())</f>
        <v>46102.8443680335</v>
      </c>
      <c r="I569" s="150" t="n">
        <f aca="true">INDIRECT("I" &amp; ROW()-1) + J569 * ((G568/1000) * $M$5)</f>
        <v>46102.8443680335</v>
      </c>
      <c r="J569" s="151" t="n">
        <v>6.5</v>
      </c>
      <c r="K569" s="152" t="n">
        <f aca="true">INDIRECT("H" &amp; ROW())</f>
        <v>46102.8443680335</v>
      </c>
      <c r="L569" s="128" t="s">
        <v>1598</v>
      </c>
      <c r="M569" s="133"/>
      <c r="N569" s="133"/>
      <c r="O569" s="133"/>
      <c r="P569" s="133"/>
      <c r="Q569" s="133"/>
      <c r="R569" s="133"/>
      <c r="S569" s="133"/>
      <c r="T569" s="133"/>
      <c r="U569" s="134"/>
      <c r="V569" s="133"/>
      <c r="W569" s="135" t="n">
        <f aca="false">I569</f>
        <v>46102.8443680335</v>
      </c>
      <c r="X569" s="136" t="s">
        <v>174</v>
      </c>
      <c r="Y569" s="137" t="n">
        <f aca="false">IF(AND($X569=$X570, $X569&lt;&gt;""), $W570-$W569, 0)</f>
        <v>0.00361111107638889</v>
      </c>
      <c r="Z569" s="141"/>
      <c r="AA569" s="0"/>
    </row>
    <row r="570" customFormat="false" ht="21.75" hidden="false" customHeight="true" outlineLevel="0" collapsed="false">
      <c r="A570" s="118" t="n">
        <v>566</v>
      </c>
      <c r="B570" s="144" t="s">
        <v>1494</v>
      </c>
      <c r="C570" s="145" t="s">
        <v>1547</v>
      </c>
      <c r="D570" s="146" t="s">
        <v>186</v>
      </c>
      <c r="E570" s="147" t="s">
        <v>1548</v>
      </c>
      <c r="F570" s="147" t="s">
        <v>1599</v>
      </c>
      <c r="G570" s="148" t="n">
        <v>800</v>
      </c>
      <c r="H570" s="149" t="n">
        <f aca="true">INDIRECT("I" &amp; ROW())</f>
        <v>46102.8479791446</v>
      </c>
      <c r="I570" s="150" t="n">
        <f aca="true">INDIRECT("I" &amp; ROW()-1) + J570 * ((G569/1000) * $M$5)</f>
        <v>46102.8479791446</v>
      </c>
      <c r="J570" s="151" t="n">
        <v>6.5</v>
      </c>
      <c r="K570" s="152" t="n">
        <f aca="true">INDIRECT("H" &amp; ROW())</f>
        <v>46102.8479791446</v>
      </c>
      <c r="L570" s="128" t="s">
        <v>1600</v>
      </c>
      <c r="M570" s="133"/>
      <c r="N570" s="133"/>
      <c r="O570" s="133"/>
      <c r="P570" s="133"/>
      <c r="Q570" s="133"/>
      <c r="R570" s="133"/>
      <c r="S570" s="133"/>
      <c r="T570" s="133"/>
      <c r="U570" s="134"/>
      <c r="V570" s="133"/>
      <c r="W570" s="135" t="n">
        <f aca="false">I570</f>
        <v>46102.8479791446</v>
      </c>
      <c r="X570" s="136" t="s">
        <v>174</v>
      </c>
      <c r="Y570" s="137" t="n">
        <f aca="false">IF(AND($X570=$X571, $X570&lt;&gt;""), $W571-$W570, 0)</f>
        <v>0.00361111107638889</v>
      </c>
      <c r="Z570" s="141"/>
      <c r="AA570" s="0"/>
    </row>
    <row r="571" customFormat="false" ht="21.75" hidden="false" customHeight="true" outlineLevel="0" collapsed="false">
      <c r="A571" s="118" t="n">
        <v>567</v>
      </c>
      <c r="B571" s="144" t="s">
        <v>1494</v>
      </c>
      <c r="C571" s="145" t="s">
        <v>1547</v>
      </c>
      <c r="D571" s="146" t="s">
        <v>186</v>
      </c>
      <c r="E571" s="147" t="s">
        <v>1548</v>
      </c>
      <c r="F571" s="147" t="s">
        <v>1601</v>
      </c>
      <c r="G571" s="148" t="n">
        <v>800</v>
      </c>
      <c r="H571" s="149" t="n">
        <f aca="true">INDIRECT("I" &amp; ROW())</f>
        <v>46102.8515902557</v>
      </c>
      <c r="I571" s="150" t="n">
        <f aca="true">INDIRECT("I" &amp; ROW()-1) + J571 * ((G570/1000) * $M$5)</f>
        <v>46102.8515902557</v>
      </c>
      <c r="J571" s="151" t="n">
        <v>6.5</v>
      </c>
      <c r="K571" s="152" t="n">
        <f aca="true">INDIRECT("H" &amp; ROW())</f>
        <v>46102.8515902557</v>
      </c>
      <c r="L571" s="128" t="s">
        <v>1602</v>
      </c>
      <c r="M571" s="133"/>
      <c r="N571" s="133"/>
      <c r="O571" s="133"/>
      <c r="P571" s="133"/>
      <c r="Q571" s="133"/>
      <c r="R571" s="133"/>
      <c r="S571" s="133"/>
      <c r="T571" s="133"/>
      <c r="U571" s="134"/>
      <c r="V571" s="133"/>
      <c r="W571" s="135" t="n">
        <f aca="false">I571</f>
        <v>46102.8515902557</v>
      </c>
      <c r="X571" s="136" t="s">
        <v>174</v>
      </c>
      <c r="Y571" s="137" t="n">
        <f aca="false">IF(AND($X571=$X572, $X571&lt;&gt;""), $W572-$W571, 0)</f>
        <v>0.00361111107638889</v>
      </c>
      <c r="Z571" s="141"/>
      <c r="AA571" s="0"/>
    </row>
    <row r="572" customFormat="false" ht="21.75" hidden="false" customHeight="true" outlineLevel="0" collapsed="false">
      <c r="A572" s="118" t="n">
        <v>568</v>
      </c>
      <c r="B572" s="144" t="s">
        <v>1494</v>
      </c>
      <c r="C572" s="145" t="s">
        <v>1603</v>
      </c>
      <c r="D572" s="146" t="s">
        <v>186</v>
      </c>
      <c r="E572" s="147" t="s">
        <v>1537</v>
      </c>
      <c r="F572" s="147" t="s">
        <v>1604</v>
      </c>
      <c r="G572" s="148" t="n">
        <v>800</v>
      </c>
      <c r="H572" s="149" t="n">
        <f aca="true">INDIRECT("I" &amp; ROW())</f>
        <v>46102.8552013668</v>
      </c>
      <c r="I572" s="150" t="n">
        <f aca="true">INDIRECT("I" &amp; ROW()-1) + J572 * ((G571/1000) * $M$5)</f>
        <v>46102.8552013668</v>
      </c>
      <c r="J572" s="151" t="n">
        <v>6.5</v>
      </c>
      <c r="K572" s="152" t="n">
        <f aca="true">INDIRECT("H" &amp; ROW())</f>
        <v>46102.8552013668</v>
      </c>
      <c r="L572" s="128" t="s">
        <v>1605</v>
      </c>
      <c r="M572" s="133"/>
      <c r="N572" s="133"/>
      <c r="O572" s="133"/>
      <c r="P572" s="133"/>
      <c r="Q572" s="133"/>
      <c r="R572" s="133"/>
      <c r="S572" s="133"/>
      <c r="T572" s="133"/>
      <c r="U572" s="134"/>
      <c r="V572" s="133"/>
      <c r="W572" s="135" t="n">
        <f aca="false">I572</f>
        <v>46102.8552013668</v>
      </c>
      <c r="X572" s="136" t="s">
        <v>174</v>
      </c>
      <c r="Y572" s="137" t="n">
        <f aca="false">IF(AND($X572=$X573, $X572&lt;&gt;""), $W573-$W572, 0)</f>
        <v>0.00361111107638889</v>
      </c>
      <c r="Z572" s="141"/>
      <c r="AA572" s="0"/>
    </row>
    <row r="573" customFormat="false" ht="21.75" hidden="false" customHeight="true" outlineLevel="0" collapsed="false">
      <c r="A573" s="118" t="n">
        <v>569</v>
      </c>
      <c r="B573" s="144" t="s">
        <v>1494</v>
      </c>
      <c r="C573" s="145" t="s">
        <v>1603</v>
      </c>
      <c r="D573" s="146" t="s">
        <v>186</v>
      </c>
      <c r="E573" s="147" t="s">
        <v>1537</v>
      </c>
      <c r="F573" s="147" t="s">
        <v>1606</v>
      </c>
      <c r="G573" s="148" t="n">
        <v>800</v>
      </c>
      <c r="H573" s="149" t="n">
        <f aca="true">INDIRECT("I" &amp; ROW())</f>
        <v>46102.8588124779</v>
      </c>
      <c r="I573" s="150" t="n">
        <f aca="true">INDIRECT("I" &amp; ROW()-1) + J573 * ((G572/1000) * $M$5)</f>
        <v>46102.8588124779</v>
      </c>
      <c r="J573" s="151" t="n">
        <v>6.5</v>
      </c>
      <c r="K573" s="152" t="n">
        <f aca="true">INDIRECT("H" &amp; ROW())</f>
        <v>46102.8588124779</v>
      </c>
      <c r="L573" s="128" t="s">
        <v>1607</v>
      </c>
      <c r="M573" s="133"/>
      <c r="N573" s="133"/>
      <c r="O573" s="133"/>
      <c r="P573" s="133"/>
      <c r="Q573" s="133"/>
      <c r="R573" s="133"/>
      <c r="S573" s="133"/>
      <c r="T573" s="133"/>
      <c r="U573" s="134"/>
      <c r="V573" s="133"/>
      <c r="W573" s="135" t="n">
        <f aca="false">I573</f>
        <v>46102.8588124779</v>
      </c>
      <c r="X573" s="136" t="s">
        <v>174</v>
      </c>
      <c r="Y573" s="137" t="n">
        <f aca="false">IF(AND($X573=$X574, $X573&lt;&gt;""), $W574-$W573, 0)</f>
        <v>0.00361111107638889</v>
      </c>
      <c r="Z573" s="141"/>
      <c r="AA573" s="0"/>
    </row>
    <row r="574" customFormat="false" ht="21.75" hidden="false" customHeight="true" outlineLevel="0" collapsed="false">
      <c r="A574" s="118" t="n">
        <v>570</v>
      </c>
      <c r="B574" s="144" t="s">
        <v>1494</v>
      </c>
      <c r="C574" s="145" t="s">
        <v>1603</v>
      </c>
      <c r="D574" s="146" t="s">
        <v>186</v>
      </c>
      <c r="E574" s="147" t="s">
        <v>1537</v>
      </c>
      <c r="F574" s="147" t="s">
        <v>1608</v>
      </c>
      <c r="G574" s="148" t="n">
        <v>800</v>
      </c>
      <c r="H574" s="149" t="n">
        <f aca="true">INDIRECT("I" &amp; ROW())</f>
        <v>46102.862423589</v>
      </c>
      <c r="I574" s="150" t="n">
        <f aca="true">INDIRECT("I" &amp; ROW()-1) + J574 * ((G573/1000) * $M$5)</f>
        <v>46102.862423589</v>
      </c>
      <c r="J574" s="151" t="n">
        <v>6.5</v>
      </c>
      <c r="K574" s="152" t="n">
        <f aca="true">INDIRECT("H" &amp; ROW())</f>
        <v>46102.862423589</v>
      </c>
      <c r="L574" s="128" t="s">
        <v>1609</v>
      </c>
      <c r="M574" s="133"/>
      <c r="N574" s="133"/>
      <c r="O574" s="133"/>
      <c r="P574" s="133"/>
      <c r="Q574" s="133"/>
      <c r="R574" s="133"/>
      <c r="S574" s="133"/>
      <c r="T574" s="133"/>
      <c r="U574" s="134"/>
      <c r="V574" s="133"/>
      <c r="W574" s="135" t="n">
        <f aca="false">I574</f>
        <v>46102.862423589</v>
      </c>
      <c r="X574" s="136" t="s">
        <v>174</v>
      </c>
      <c r="Y574" s="137" t="n">
        <f aca="false">IF(AND($X574=$X575, $X574&lt;&gt;""), $W575-$W574, 0)</f>
        <v>0.00361111107638889</v>
      </c>
      <c r="Z574" s="141"/>
      <c r="AA574" s="0"/>
    </row>
    <row r="575" customFormat="false" ht="21.75" hidden="false" customHeight="true" outlineLevel="0" collapsed="false">
      <c r="A575" s="118" t="n">
        <v>571</v>
      </c>
      <c r="B575" s="144" t="s">
        <v>1494</v>
      </c>
      <c r="C575" s="145" t="s">
        <v>1603</v>
      </c>
      <c r="D575" s="146" t="s">
        <v>186</v>
      </c>
      <c r="E575" s="147" t="s">
        <v>1537</v>
      </c>
      <c r="F575" s="147" t="s">
        <v>730</v>
      </c>
      <c r="G575" s="148" t="n">
        <v>800</v>
      </c>
      <c r="H575" s="149" t="n">
        <f aca="true">INDIRECT("I" &amp; ROW())</f>
        <v>46102.8660347</v>
      </c>
      <c r="I575" s="150" t="n">
        <f aca="true">INDIRECT("I" &amp; ROW()-1) + J575 * ((G574/1000) * $M$5)</f>
        <v>46102.8660347</v>
      </c>
      <c r="J575" s="151" t="n">
        <v>6.5</v>
      </c>
      <c r="K575" s="152" t="n">
        <f aca="true">INDIRECT("H" &amp; ROW())</f>
        <v>46102.8660347</v>
      </c>
      <c r="L575" s="128" t="s">
        <v>1610</v>
      </c>
      <c r="M575" s="133"/>
      <c r="N575" s="133"/>
      <c r="O575" s="133"/>
      <c r="P575" s="133"/>
      <c r="Q575" s="133"/>
      <c r="R575" s="133"/>
      <c r="S575" s="133"/>
      <c r="T575" s="133"/>
      <c r="U575" s="134"/>
      <c r="V575" s="133"/>
      <c r="W575" s="135" t="n">
        <f aca="false">I575</f>
        <v>46102.8660347</v>
      </c>
      <c r="X575" s="136" t="s">
        <v>174</v>
      </c>
      <c r="Y575" s="137" t="n">
        <f aca="false">IF(AND($X575=$X576, $X575&lt;&gt;""), $W576-$W575, 0)</f>
        <v>0.00361111107638889</v>
      </c>
      <c r="Z575" s="141"/>
      <c r="AA575" s="0"/>
    </row>
    <row r="576" customFormat="false" ht="21.75" hidden="false" customHeight="true" outlineLevel="0" collapsed="false">
      <c r="A576" s="118" t="n">
        <v>572</v>
      </c>
      <c r="B576" s="144" t="s">
        <v>1494</v>
      </c>
      <c r="C576" s="145" t="s">
        <v>1603</v>
      </c>
      <c r="D576" s="146" t="s">
        <v>186</v>
      </c>
      <c r="E576" s="147" t="s">
        <v>1537</v>
      </c>
      <c r="F576" s="147" t="s">
        <v>1611</v>
      </c>
      <c r="G576" s="148" t="n">
        <v>800</v>
      </c>
      <c r="H576" s="149" t="n">
        <f aca="true">INDIRECT("I" &amp; ROW())</f>
        <v>46102.8696458111</v>
      </c>
      <c r="I576" s="150" t="n">
        <f aca="true">INDIRECT("I" &amp; ROW()-1) + J576 * ((G575/1000) * $M$5)</f>
        <v>46102.8696458111</v>
      </c>
      <c r="J576" s="151" t="n">
        <v>6.5</v>
      </c>
      <c r="K576" s="152" t="n">
        <f aca="true">INDIRECT("H" &amp; ROW())</f>
        <v>46102.8696458111</v>
      </c>
      <c r="L576" s="128" t="s">
        <v>1612</v>
      </c>
      <c r="M576" s="133"/>
      <c r="N576" s="133"/>
      <c r="O576" s="133"/>
      <c r="P576" s="133"/>
      <c r="Q576" s="133"/>
      <c r="R576" s="133"/>
      <c r="S576" s="133"/>
      <c r="T576" s="133"/>
      <c r="U576" s="134"/>
      <c r="V576" s="133"/>
      <c r="W576" s="135" t="n">
        <f aca="false">I576</f>
        <v>46102.8696458111</v>
      </c>
      <c r="X576" s="136" t="s">
        <v>174</v>
      </c>
      <c r="Y576" s="137" t="n">
        <f aca="false">IF(AND($X576=$X577, $X576&lt;&gt;""), $W577-$W576, 0)</f>
        <v>0.00361111107638889</v>
      </c>
      <c r="Z576" s="141"/>
      <c r="AA576" s="0"/>
    </row>
    <row r="577" customFormat="false" ht="21.75" hidden="false" customHeight="true" outlineLevel="0" collapsed="false">
      <c r="A577" s="118" t="n">
        <v>573</v>
      </c>
      <c r="B577" s="144" t="s">
        <v>1494</v>
      </c>
      <c r="C577" s="145" t="s">
        <v>1603</v>
      </c>
      <c r="D577" s="146" t="s">
        <v>186</v>
      </c>
      <c r="E577" s="147" t="s">
        <v>1537</v>
      </c>
      <c r="F577" s="147" t="s">
        <v>1613</v>
      </c>
      <c r="G577" s="148" t="n">
        <v>800</v>
      </c>
      <c r="H577" s="149" t="n">
        <f aca="true">INDIRECT("I" &amp; ROW())</f>
        <v>46102.8732569222</v>
      </c>
      <c r="I577" s="150" t="n">
        <f aca="true">INDIRECT("I" &amp; ROW()-1) + J577 * ((G576/1000) * $M$5)</f>
        <v>46102.8732569222</v>
      </c>
      <c r="J577" s="151" t="n">
        <v>6.5</v>
      </c>
      <c r="K577" s="152" t="n">
        <f aca="true">INDIRECT("H" &amp; ROW())</f>
        <v>46102.8732569222</v>
      </c>
      <c r="L577" s="128" t="s">
        <v>1614</v>
      </c>
      <c r="M577" s="133"/>
      <c r="N577" s="133"/>
      <c r="O577" s="133"/>
      <c r="P577" s="133"/>
      <c r="Q577" s="133"/>
      <c r="R577" s="133"/>
      <c r="S577" s="133"/>
      <c r="T577" s="133"/>
      <c r="U577" s="134"/>
      <c r="V577" s="133"/>
      <c r="W577" s="135" t="n">
        <f aca="false">I577</f>
        <v>46102.8732569222</v>
      </c>
      <c r="X577" s="136" t="s">
        <v>174</v>
      </c>
      <c r="Y577" s="137" t="n">
        <f aca="false">IF(AND($X577=$X578, $X577&lt;&gt;""), $W578-$W577, 0)</f>
        <v>0.00361111107638889</v>
      </c>
      <c r="Z577" s="141"/>
      <c r="AA577" s="0"/>
    </row>
    <row r="578" customFormat="false" ht="21.75" hidden="false" customHeight="true" outlineLevel="0" collapsed="false">
      <c r="A578" s="118" t="n">
        <v>574</v>
      </c>
      <c r="B578" s="144" t="s">
        <v>1494</v>
      </c>
      <c r="C578" s="145" t="s">
        <v>1603</v>
      </c>
      <c r="D578" s="146" t="s">
        <v>186</v>
      </c>
      <c r="E578" s="147" t="s">
        <v>1537</v>
      </c>
      <c r="F578" s="147" t="s">
        <v>1615</v>
      </c>
      <c r="G578" s="148" t="n">
        <v>1000</v>
      </c>
      <c r="H578" s="149" t="n">
        <f aca="true">INDIRECT("I" &amp; ROW())</f>
        <v>46102.8768680333</v>
      </c>
      <c r="I578" s="150" t="n">
        <f aca="true">INDIRECT("I" &amp; ROW()-1) + J578 * ((G577/1000) * $M$5)</f>
        <v>46102.8768680333</v>
      </c>
      <c r="J578" s="151" t="n">
        <v>6.5</v>
      </c>
      <c r="K578" s="152" t="n">
        <f aca="true">INDIRECT("H" &amp; ROW())</f>
        <v>46102.8768680333</v>
      </c>
      <c r="L578" s="128" t="s">
        <v>1616</v>
      </c>
      <c r="M578" s="133"/>
      <c r="N578" s="133"/>
      <c r="O578" s="133"/>
      <c r="P578" s="133"/>
      <c r="Q578" s="133"/>
      <c r="R578" s="133"/>
      <c r="S578" s="133"/>
      <c r="T578" s="133"/>
      <c r="U578" s="134"/>
      <c r="V578" s="133"/>
      <c r="W578" s="135" t="n">
        <f aca="false">I578</f>
        <v>46102.8768680333</v>
      </c>
      <c r="X578" s="136" t="s">
        <v>174</v>
      </c>
      <c r="Y578" s="137" t="n">
        <f aca="false">IF(AND($X578=$X579, $X578&lt;&gt;""), $W579-$W578, 0)</f>
        <v>0.00451388885416667</v>
      </c>
      <c r="Z578" s="141"/>
      <c r="AA578" s="0"/>
    </row>
    <row r="579" customFormat="false" ht="21.75" hidden="false" customHeight="true" outlineLevel="0" collapsed="false">
      <c r="A579" s="118" t="n">
        <v>575</v>
      </c>
      <c r="B579" s="144" t="s">
        <v>1494</v>
      </c>
      <c r="C579" s="145" t="s">
        <v>1603</v>
      </c>
      <c r="D579" s="146" t="s">
        <v>186</v>
      </c>
      <c r="E579" s="147" t="s">
        <v>1537</v>
      </c>
      <c r="F579" s="147" t="s">
        <v>1604</v>
      </c>
      <c r="G579" s="148" t="n">
        <v>800</v>
      </c>
      <c r="H579" s="149" t="n">
        <f aca="true">INDIRECT("I" &amp; ROW())</f>
        <v>46102.8813819221</v>
      </c>
      <c r="I579" s="150" t="n">
        <f aca="true">INDIRECT("I" &amp; ROW()-1) + J579 * ((G578/1000) * $M$5)</f>
        <v>46102.8813819221</v>
      </c>
      <c r="J579" s="151" t="n">
        <v>6.5</v>
      </c>
      <c r="K579" s="152" t="n">
        <f aca="true">INDIRECT("H" &amp; ROW())</f>
        <v>46102.8813819221</v>
      </c>
      <c r="L579" s="128" t="s">
        <v>1617</v>
      </c>
      <c r="M579" s="133"/>
      <c r="N579" s="133"/>
      <c r="O579" s="133"/>
      <c r="P579" s="133"/>
      <c r="Q579" s="133"/>
      <c r="R579" s="133"/>
      <c r="S579" s="133"/>
      <c r="T579" s="133"/>
      <c r="U579" s="134"/>
      <c r="V579" s="133"/>
      <c r="W579" s="135" t="n">
        <f aca="false">I579</f>
        <v>46102.8813819221</v>
      </c>
      <c r="X579" s="136" t="s">
        <v>174</v>
      </c>
      <c r="Y579" s="137" t="n">
        <f aca="false">IF(AND($X579=$X580, $X579&lt;&gt;""), $W580-$W579, 0)</f>
        <v>0.00361111107638889</v>
      </c>
      <c r="Z579" s="141"/>
      <c r="AA579" s="0"/>
    </row>
    <row r="580" customFormat="false" ht="21.75" hidden="false" customHeight="true" outlineLevel="0" collapsed="false">
      <c r="A580" s="118" t="n">
        <v>576</v>
      </c>
      <c r="B580" s="144" t="s">
        <v>1494</v>
      </c>
      <c r="C580" s="145" t="s">
        <v>1603</v>
      </c>
      <c r="D580" s="146" t="s">
        <v>186</v>
      </c>
      <c r="E580" s="147" t="s">
        <v>1537</v>
      </c>
      <c r="F580" s="147" t="s">
        <v>1604</v>
      </c>
      <c r="G580" s="148" t="n">
        <v>800</v>
      </c>
      <c r="H580" s="149" t="n">
        <f aca="true">INDIRECT("I" &amp; ROW())</f>
        <v>46102.8849930332</v>
      </c>
      <c r="I580" s="150" t="n">
        <f aca="true">INDIRECT("I" &amp; ROW()-1) + J580 * ((G579/1000) * $M$5)</f>
        <v>46102.8849930332</v>
      </c>
      <c r="J580" s="151" t="n">
        <v>6.5</v>
      </c>
      <c r="K580" s="152" t="n">
        <f aca="true">INDIRECT("H" &amp; ROW())</f>
        <v>46102.8849930332</v>
      </c>
      <c r="L580" s="128" t="s">
        <v>1618</v>
      </c>
      <c r="M580" s="133"/>
      <c r="N580" s="133"/>
      <c r="O580" s="133"/>
      <c r="P580" s="133"/>
      <c r="Q580" s="133"/>
      <c r="R580" s="133"/>
      <c r="S580" s="133"/>
      <c r="T580" s="133"/>
      <c r="U580" s="134"/>
      <c r="V580" s="133"/>
      <c r="W580" s="135" t="n">
        <f aca="false">I580</f>
        <v>46102.8849930332</v>
      </c>
      <c r="X580" s="136" t="s">
        <v>174</v>
      </c>
      <c r="Y580" s="137" t="n">
        <f aca="false">IF(AND($X580=$X581, $X580&lt;&gt;""), $W581-$W580, 0)</f>
        <v>0.00361111107638889</v>
      </c>
      <c r="Z580" s="141"/>
      <c r="AA580" s="0"/>
    </row>
    <row r="581" customFormat="false" ht="21.75" hidden="false" customHeight="true" outlineLevel="0" collapsed="false">
      <c r="A581" s="118" t="n">
        <v>577</v>
      </c>
      <c r="B581" s="144" t="s">
        <v>1494</v>
      </c>
      <c r="C581" s="145" t="s">
        <v>1603</v>
      </c>
      <c r="D581" s="146" t="s">
        <v>186</v>
      </c>
      <c r="E581" s="147" t="s">
        <v>1537</v>
      </c>
      <c r="F581" s="147" t="s">
        <v>1619</v>
      </c>
      <c r="G581" s="148" t="n">
        <v>800</v>
      </c>
      <c r="H581" s="149" t="n">
        <f aca="true">INDIRECT("I" &amp; ROW())</f>
        <v>46102.8886041443</v>
      </c>
      <c r="I581" s="150" t="n">
        <f aca="true">INDIRECT("I" &amp; ROW()-1) + J581 * ((G580/1000) * $M$5)</f>
        <v>46102.8886041443</v>
      </c>
      <c r="J581" s="151" t="n">
        <v>6.5</v>
      </c>
      <c r="K581" s="152" t="n">
        <f aca="true">INDIRECT("H" &amp; ROW())</f>
        <v>46102.8886041443</v>
      </c>
      <c r="L581" s="128" t="s">
        <v>1620</v>
      </c>
      <c r="M581" s="133"/>
      <c r="N581" s="133"/>
      <c r="O581" s="133"/>
      <c r="P581" s="133"/>
      <c r="Q581" s="133"/>
      <c r="R581" s="133"/>
      <c r="S581" s="133"/>
      <c r="T581" s="133"/>
      <c r="U581" s="134"/>
      <c r="V581" s="133"/>
      <c r="W581" s="135" t="n">
        <f aca="false">I581</f>
        <v>46102.8886041443</v>
      </c>
      <c r="X581" s="136" t="s">
        <v>174</v>
      </c>
      <c r="Y581" s="137" t="n">
        <f aca="false">IF(AND($X581=$X582, $X581&lt;&gt;""), $W582-$W581, 0)</f>
        <v>0.00361111107638889</v>
      </c>
      <c r="Z581" s="141"/>
      <c r="AA581" s="0"/>
    </row>
    <row r="582" customFormat="false" ht="21.75" hidden="false" customHeight="true" outlineLevel="0" collapsed="false">
      <c r="A582" s="118" t="n">
        <v>578</v>
      </c>
      <c r="B582" s="144" t="s">
        <v>1494</v>
      </c>
      <c r="C582" s="145" t="s">
        <v>1603</v>
      </c>
      <c r="D582" s="146" t="s">
        <v>186</v>
      </c>
      <c r="E582" s="147" t="s">
        <v>1537</v>
      </c>
      <c r="F582" s="147" t="s">
        <v>1621</v>
      </c>
      <c r="G582" s="148" t="n">
        <v>800</v>
      </c>
      <c r="H582" s="149" t="n">
        <f aca="true">INDIRECT("I" &amp; ROW())</f>
        <v>46102.8922152554</v>
      </c>
      <c r="I582" s="150" t="n">
        <f aca="true">INDIRECT("I" &amp; ROW()-1) + J582 * ((G581/1000) * $M$5)</f>
        <v>46102.8922152554</v>
      </c>
      <c r="J582" s="151" t="n">
        <v>6.5</v>
      </c>
      <c r="K582" s="152" t="n">
        <f aca="true">INDIRECT("H" &amp; ROW())</f>
        <v>46102.8922152554</v>
      </c>
      <c r="L582" s="128" t="s">
        <v>1622</v>
      </c>
      <c r="M582" s="133"/>
      <c r="N582" s="133"/>
      <c r="O582" s="133"/>
      <c r="P582" s="133"/>
      <c r="Q582" s="133"/>
      <c r="R582" s="133"/>
      <c r="S582" s="133"/>
      <c r="T582" s="133"/>
      <c r="U582" s="134"/>
      <c r="V582" s="133"/>
      <c r="W582" s="135" t="n">
        <f aca="false">I582</f>
        <v>46102.8922152554</v>
      </c>
      <c r="X582" s="136" t="s">
        <v>174</v>
      </c>
      <c r="Y582" s="137" t="n">
        <f aca="false">IF(AND($X582=$X583, $X582&lt;&gt;""), $W583-$W582, 0)</f>
        <v>0.00361111107638889</v>
      </c>
      <c r="Z582" s="141"/>
      <c r="AA582" s="0"/>
    </row>
    <row r="583" customFormat="false" ht="21.75" hidden="false" customHeight="true" outlineLevel="0" collapsed="false">
      <c r="A583" s="118" t="n">
        <v>579</v>
      </c>
      <c r="B583" s="144" t="s">
        <v>1494</v>
      </c>
      <c r="C583" s="145" t="s">
        <v>1603</v>
      </c>
      <c r="D583" s="146" t="s">
        <v>186</v>
      </c>
      <c r="E583" s="147" t="s">
        <v>1537</v>
      </c>
      <c r="F583" s="147" t="s">
        <v>1623</v>
      </c>
      <c r="G583" s="148" t="n">
        <v>800</v>
      </c>
      <c r="H583" s="149" t="n">
        <f aca="true">INDIRECT("I" &amp; ROW())</f>
        <v>46102.8958263665</v>
      </c>
      <c r="I583" s="150" t="n">
        <f aca="true">INDIRECT("I" &amp; ROW()-1) + J583 * ((G582/1000) * $M$5)</f>
        <v>46102.8958263665</v>
      </c>
      <c r="J583" s="151" t="n">
        <v>6.5</v>
      </c>
      <c r="K583" s="152" t="n">
        <f aca="true">INDIRECT("H" &amp; ROW())</f>
        <v>46102.8958263665</v>
      </c>
      <c r="L583" s="128" t="s">
        <v>1624</v>
      </c>
      <c r="M583" s="133"/>
      <c r="N583" s="133"/>
      <c r="O583" s="133"/>
      <c r="P583" s="133"/>
      <c r="Q583" s="133"/>
      <c r="R583" s="133"/>
      <c r="S583" s="133"/>
      <c r="T583" s="133"/>
      <c r="U583" s="134"/>
      <c r="V583" s="133"/>
      <c r="W583" s="135" t="n">
        <f aca="false">I583</f>
        <v>46102.8958263665</v>
      </c>
      <c r="X583" s="136" t="s">
        <v>174</v>
      </c>
      <c r="Y583" s="137" t="n">
        <f aca="false">IF(AND($X583=$X584, $X583&lt;&gt;""), $W584-$W583, 0)</f>
        <v>0.00361111107638889</v>
      </c>
      <c r="Z583" s="141"/>
      <c r="AA583" s="0"/>
    </row>
    <row r="584" customFormat="false" ht="21.75" hidden="false" customHeight="true" outlineLevel="0" collapsed="false">
      <c r="A584" s="118" t="n">
        <v>580</v>
      </c>
      <c r="B584" s="144" t="s">
        <v>1494</v>
      </c>
      <c r="C584" s="145" t="s">
        <v>1603</v>
      </c>
      <c r="D584" s="146" t="s">
        <v>186</v>
      </c>
      <c r="E584" s="147" t="s">
        <v>1625</v>
      </c>
      <c r="F584" s="147" t="s">
        <v>1626</v>
      </c>
      <c r="G584" s="148" t="n">
        <v>800</v>
      </c>
      <c r="H584" s="149" t="n">
        <f aca="true">INDIRECT("I" &amp; ROW())</f>
        <v>46102.8994374775</v>
      </c>
      <c r="I584" s="150" t="n">
        <f aca="true">INDIRECT("I" &amp; ROW()-1) + J584 * ((G583/1000) * $M$5)</f>
        <v>46102.8994374775</v>
      </c>
      <c r="J584" s="151" t="n">
        <v>6.5</v>
      </c>
      <c r="K584" s="152" t="n">
        <f aca="true">INDIRECT("H" &amp; ROW())</f>
        <v>46102.8994374775</v>
      </c>
      <c r="L584" s="128" t="s">
        <v>1627</v>
      </c>
      <c r="M584" s="133"/>
      <c r="N584" s="133"/>
      <c r="O584" s="133"/>
      <c r="P584" s="133"/>
      <c r="Q584" s="133"/>
      <c r="R584" s="133"/>
      <c r="S584" s="133"/>
      <c r="T584" s="133"/>
      <c r="U584" s="134"/>
      <c r="V584" s="133"/>
      <c r="W584" s="135" t="n">
        <f aca="false">I584</f>
        <v>46102.8994374775</v>
      </c>
      <c r="X584" s="136" t="s">
        <v>174</v>
      </c>
      <c r="Y584" s="137" t="n">
        <f aca="false">IF(AND($X584=$X585, $X584&lt;&gt;""), $W585-$W584, 0)</f>
        <v>0.00361111107638889</v>
      </c>
      <c r="Z584" s="141"/>
      <c r="AA584" s="0"/>
    </row>
    <row r="585" customFormat="false" ht="21.75" hidden="false" customHeight="true" outlineLevel="0" collapsed="false">
      <c r="A585" s="118" t="n">
        <v>581</v>
      </c>
      <c r="B585" s="144" t="s">
        <v>1494</v>
      </c>
      <c r="C585" s="145" t="s">
        <v>1603</v>
      </c>
      <c r="D585" s="146" t="s">
        <v>186</v>
      </c>
      <c r="E585" s="147" t="s">
        <v>1628</v>
      </c>
      <c r="F585" s="147" t="s">
        <v>1629</v>
      </c>
      <c r="G585" s="148" t="n">
        <v>800</v>
      </c>
      <c r="H585" s="149" t="n">
        <f aca="true">INDIRECT("I" &amp; ROW())</f>
        <v>46102.9030485886</v>
      </c>
      <c r="I585" s="150" t="n">
        <f aca="true">INDIRECT("I" &amp; ROW()-1) + J585 * ((G584/1000) * $M$5)</f>
        <v>46102.9030485886</v>
      </c>
      <c r="J585" s="151" t="n">
        <v>6.5</v>
      </c>
      <c r="K585" s="152" t="n">
        <f aca="true">INDIRECT("H" &amp; ROW())</f>
        <v>46102.9030485886</v>
      </c>
      <c r="L585" s="128" t="s">
        <v>1630</v>
      </c>
      <c r="M585" s="133"/>
      <c r="N585" s="133"/>
      <c r="O585" s="133"/>
      <c r="P585" s="133"/>
      <c r="Q585" s="133"/>
      <c r="R585" s="133"/>
      <c r="S585" s="133"/>
      <c r="T585" s="133"/>
      <c r="U585" s="134"/>
      <c r="V585" s="133"/>
      <c r="W585" s="135" t="n">
        <f aca="false">I585</f>
        <v>46102.9030485886</v>
      </c>
      <c r="X585" s="136" t="s">
        <v>174</v>
      </c>
      <c r="Y585" s="137" t="n">
        <f aca="false">IF(AND($X585=$X586, $X585&lt;&gt;""), $W586-$W585, 0)</f>
        <v>0.00361111107638889</v>
      </c>
      <c r="Z585" s="141"/>
      <c r="AA585" s="0"/>
    </row>
    <row r="586" customFormat="false" ht="21.75" hidden="false" customHeight="true" outlineLevel="0" collapsed="false">
      <c r="A586" s="118" t="n">
        <v>582</v>
      </c>
      <c r="B586" s="144" t="s">
        <v>1034</v>
      </c>
      <c r="C586" s="145" t="s">
        <v>1631</v>
      </c>
      <c r="D586" s="146" t="s">
        <v>186</v>
      </c>
      <c r="E586" s="147" t="s">
        <v>1632</v>
      </c>
      <c r="F586" s="147"/>
      <c r="G586" s="148" t="n">
        <v>1000</v>
      </c>
      <c r="H586" s="149" t="n">
        <f aca="true">INDIRECT("I" &amp; ROW())</f>
        <v>46102.9066596997</v>
      </c>
      <c r="I586" s="150" t="n">
        <f aca="true">INDIRECT("I" &amp; ROW()-1) + J586 * ((G585/1000) * $M$5)</f>
        <v>46102.9066596997</v>
      </c>
      <c r="J586" s="151" t="n">
        <v>6.5</v>
      </c>
      <c r="K586" s="152" t="n">
        <f aca="true">INDIRECT("H" &amp; ROW())</f>
        <v>46102.9066596997</v>
      </c>
      <c r="L586" s="128" t="s">
        <v>1633</v>
      </c>
      <c r="M586" s="133"/>
      <c r="N586" s="133"/>
      <c r="O586" s="133"/>
      <c r="P586" s="133"/>
      <c r="Q586" s="133"/>
      <c r="R586" s="133"/>
      <c r="S586" s="133"/>
      <c r="T586" s="133"/>
      <c r="U586" s="134"/>
      <c r="V586" s="133"/>
      <c r="W586" s="135" t="n">
        <f aca="false">I586</f>
        <v>46102.9066596997</v>
      </c>
      <c r="X586" s="136" t="s">
        <v>174</v>
      </c>
      <c r="Y586" s="137" t="n">
        <f aca="false">IF(AND($X586=$X587, $X586&lt;&gt;""), $W587-$W586, 0)</f>
        <v>0.00451388885416667</v>
      </c>
      <c r="Z586" s="141"/>
      <c r="AA586" s="0"/>
    </row>
    <row r="587" customFormat="false" ht="21.75" hidden="false" customHeight="true" outlineLevel="0" collapsed="false">
      <c r="A587" s="118" t="n">
        <v>583</v>
      </c>
      <c r="B587" s="144" t="s">
        <v>1494</v>
      </c>
      <c r="C587" s="145" t="s">
        <v>1631</v>
      </c>
      <c r="D587" s="146" t="s">
        <v>186</v>
      </c>
      <c r="E587" s="147" t="s">
        <v>1634</v>
      </c>
      <c r="F587" s="147"/>
      <c r="G587" s="148" t="n">
        <v>1000</v>
      </c>
      <c r="H587" s="149" t="n">
        <f aca="true">INDIRECT("I" &amp; ROW())</f>
        <v>46102.9111735886</v>
      </c>
      <c r="I587" s="150" t="n">
        <f aca="true">INDIRECT("I" &amp; ROW()-1) + J587 * ((G586/1000) * $M$5)</f>
        <v>46102.9111735886</v>
      </c>
      <c r="J587" s="151" t="n">
        <v>6.5</v>
      </c>
      <c r="K587" s="152" t="n">
        <f aca="true">INDIRECT("H" &amp; ROW())</f>
        <v>46102.9111735886</v>
      </c>
      <c r="L587" s="128" t="s">
        <v>1635</v>
      </c>
      <c r="M587" s="133"/>
      <c r="N587" s="133"/>
      <c r="O587" s="133"/>
      <c r="P587" s="133"/>
      <c r="Q587" s="133"/>
      <c r="R587" s="133"/>
      <c r="S587" s="133"/>
      <c r="T587" s="133"/>
      <c r="U587" s="134"/>
      <c r="V587" s="133"/>
      <c r="W587" s="135" t="n">
        <f aca="false">I587</f>
        <v>46102.9111735886</v>
      </c>
      <c r="X587" s="136" t="s">
        <v>174</v>
      </c>
      <c r="Y587" s="137" t="n">
        <f aca="false">IF(AND($X587=$X588, $X587&lt;&gt;""), $W588-$W587, 0)</f>
        <v>0.00451388885416667</v>
      </c>
      <c r="Z587" s="141"/>
      <c r="AA587" s="0"/>
    </row>
    <row r="588" customFormat="false" ht="21.75" hidden="false" customHeight="true" outlineLevel="0" collapsed="false">
      <c r="A588" s="118" t="n">
        <v>584</v>
      </c>
      <c r="B588" s="144" t="s">
        <v>1494</v>
      </c>
      <c r="C588" s="145" t="s">
        <v>1636</v>
      </c>
      <c r="D588" s="146" t="s">
        <v>186</v>
      </c>
      <c r="E588" s="147" t="s">
        <v>1637</v>
      </c>
      <c r="F588" s="147"/>
      <c r="G588" s="148" t="n">
        <v>1000</v>
      </c>
      <c r="H588" s="149" t="n">
        <f aca="true">INDIRECT("I" &amp; ROW())</f>
        <v>46102.9156874774</v>
      </c>
      <c r="I588" s="150" t="n">
        <f aca="true">INDIRECT("I" &amp; ROW()-1) + J588 * ((G587/1000) * $M$5)</f>
        <v>46102.9156874774</v>
      </c>
      <c r="J588" s="151" t="n">
        <v>6.5</v>
      </c>
      <c r="K588" s="152" t="n">
        <f aca="true">INDIRECT("H" &amp; ROW())</f>
        <v>46102.9156874774</v>
      </c>
      <c r="L588" s="128" t="s">
        <v>1638</v>
      </c>
      <c r="M588" s="133"/>
      <c r="N588" s="133"/>
      <c r="O588" s="133"/>
      <c r="P588" s="133"/>
      <c r="Q588" s="133"/>
      <c r="R588" s="133"/>
      <c r="S588" s="133"/>
      <c r="T588" s="133"/>
      <c r="U588" s="134"/>
      <c r="V588" s="133"/>
      <c r="W588" s="135" t="n">
        <f aca="false">I588</f>
        <v>46102.9156874774</v>
      </c>
      <c r="X588" s="136" t="s">
        <v>174</v>
      </c>
      <c r="Y588" s="137" t="n">
        <f aca="false">IF(AND($X588=$X589, $X588&lt;&gt;""), $W589-$W588, 0)</f>
        <v>0.00451388885416667</v>
      </c>
      <c r="Z588" s="141"/>
      <c r="AA588" s="0"/>
    </row>
    <row r="589" customFormat="false" ht="21.75" hidden="false" customHeight="true" outlineLevel="0" collapsed="false">
      <c r="A589" s="118" t="n">
        <v>585</v>
      </c>
      <c r="B589" s="144" t="s">
        <v>1034</v>
      </c>
      <c r="C589" s="145" t="s">
        <v>1636</v>
      </c>
      <c r="D589" s="146" t="s">
        <v>186</v>
      </c>
      <c r="E589" s="147" t="s">
        <v>1639</v>
      </c>
      <c r="F589" s="147"/>
      <c r="G589" s="148" t="n">
        <v>1000</v>
      </c>
      <c r="H589" s="149" t="n">
        <f aca="true">INDIRECT("I" &amp; ROW())</f>
        <v>46102.9202013663</v>
      </c>
      <c r="I589" s="150" t="n">
        <f aca="true">INDIRECT("I" &amp; ROW()-1) + J589 * ((G588/1000) * $M$5)</f>
        <v>46102.9202013663</v>
      </c>
      <c r="J589" s="151" t="n">
        <v>6.5</v>
      </c>
      <c r="K589" s="152" t="n">
        <f aca="true">INDIRECT("H" &amp; ROW())</f>
        <v>46102.9202013663</v>
      </c>
      <c r="L589" s="128" t="s">
        <v>1640</v>
      </c>
      <c r="M589" s="133"/>
      <c r="N589" s="133"/>
      <c r="O589" s="133"/>
      <c r="P589" s="133"/>
      <c r="Q589" s="133"/>
      <c r="R589" s="133"/>
      <c r="S589" s="133"/>
      <c r="T589" s="133"/>
      <c r="U589" s="134"/>
      <c r="V589" s="133"/>
      <c r="W589" s="135" t="n">
        <f aca="false">I589</f>
        <v>46102.9202013663</v>
      </c>
      <c r="X589" s="136" t="s">
        <v>174</v>
      </c>
      <c r="Y589" s="137" t="n">
        <f aca="false">IF(AND($X589=$X590, $X589&lt;&gt;""), $W590-$W589, 0)</f>
        <v>0.00451388885416667</v>
      </c>
      <c r="Z589" s="141"/>
      <c r="AA589" s="0"/>
    </row>
    <row r="590" customFormat="false" ht="21.75" hidden="false" customHeight="true" outlineLevel="0" collapsed="false">
      <c r="A590" s="118" t="n">
        <v>586</v>
      </c>
      <c r="B590" s="144" t="s">
        <v>1034</v>
      </c>
      <c r="C590" s="145" t="s">
        <v>1636</v>
      </c>
      <c r="D590" s="146" t="s">
        <v>186</v>
      </c>
      <c r="E590" s="147" t="s">
        <v>1641</v>
      </c>
      <c r="F590" s="147"/>
      <c r="G590" s="148" t="n">
        <v>1000</v>
      </c>
      <c r="H590" s="149" t="n">
        <f aca="true">INDIRECT("I" &amp; ROW())</f>
        <v>46102.9247152551</v>
      </c>
      <c r="I590" s="150" t="n">
        <f aca="true">INDIRECT("I" &amp; ROW()-1) + J590 * ((G589/1000) * $M$5)</f>
        <v>46102.9247152551</v>
      </c>
      <c r="J590" s="151" t="n">
        <v>6.5</v>
      </c>
      <c r="K590" s="152" t="n">
        <f aca="true">INDIRECT("H" &amp; ROW())</f>
        <v>46102.9247152551</v>
      </c>
      <c r="L590" s="128" t="s">
        <v>1642</v>
      </c>
      <c r="M590" s="133"/>
      <c r="N590" s="133"/>
      <c r="O590" s="133"/>
      <c r="P590" s="133"/>
      <c r="Q590" s="133"/>
      <c r="R590" s="133"/>
      <c r="S590" s="133"/>
      <c r="T590" s="133"/>
      <c r="U590" s="134"/>
      <c r="V590" s="133"/>
      <c r="W590" s="135" t="n">
        <f aca="false">I590</f>
        <v>46102.9247152551</v>
      </c>
      <c r="X590" s="136" t="s">
        <v>174</v>
      </c>
      <c r="Y590" s="137" t="n">
        <f aca="false">IF(AND($X590=$X591, $X590&lt;&gt;""), $W591-$W590, 0)</f>
        <v>0.00451388885416667</v>
      </c>
      <c r="Z590" s="141"/>
      <c r="AA590" s="0"/>
    </row>
    <row r="591" customFormat="false" ht="21.75" hidden="false" customHeight="true" outlineLevel="0" collapsed="false">
      <c r="A591" s="118" t="n">
        <v>587</v>
      </c>
      <c r="B591" s="144" t="s">
        <v>1034</v>
      </c>
      <c r="C591" s="145" t="s">
        <v>1636</v>
      </c>
      <c r="D591" s="146" t="s">
        <v>186</v>
      </c>
      <c r="E591" s="147" t="s">
        <v>1643</v>
      </c>
      <c r="F591" s="147"/>
      <c r="G591" s="148" t="n">
        <v>1000</v>
      </c>
      <c r="H591" s="149" t="n">
        <f aca="true">INDIRECT("I" &amp; ROW())</f>
        <v>46102.929229144</v>
      </c>
      <c r="I591" s="150" t="n">
        <f aca="true">INDIRECT("I" &amp; ROW()-1) + J591 * ((G590/1000) * $M$5)</f>
        <v>46102.929229144</v>
      </c>
      <c r="J591" s="151" t="n">
        <v>6.5</v>
      </c>
      <c r="K591" s="152" t="n">
        <f aca="true">INDIRECT("H" &amp; ROW())</f>
        <v>46102.929229144</v>
      </c>
      <c r="L591" s="128" t="s">
        <v>1644</v>
      </c>
      <c r="M591" s="133"/>
      <c r="N591" s="133"/>
      <c r="O591" s="133"/>
      <c r="P591" s="133"/>
      <c r="Q591" s="133"/>
      <c r="R591" s="133"/>
      <c r="S591" s="133"/>
      <c r="T591" s="133"/>
      <c r="U591" s="134"/>
      <c r="V591" s="133"/>
      <c r="W591" s="135" t="n">
        <f aca="false">I591</f>
        <v>46102.929229144</v>
      </c>
      <c r="X591" s="136" t="s">
        <v>174</v>
      </c>
      <c r="Y591" s="137" t="n">
        <f aca="false">IF(AND($X591=$X592, $X591&lt;&gt;""), $W592-$W591, 0)</f>
        <v>0.00451388885416667</v>
      </c>
      <c r="Z591" s="141"/>
      <c r="AA591" s="0"/>
    </row>
    <row r="592" customFormat="false" ht="21.75" hidden="false" customHeight="true" outlineLevel="0" collapsed="false">
      <c r="A592" s="118" t="n">
        <v>588</v>
      </c>
      <c r="B592" s="144" t="s">
        <v>1034</v>
      </c>
      <c r="C592" s="145" t="s">
        <v>1636</v>
      </c>
      <c r="D592" s="146" t="s">
        <v>186</v>
      </c>
      <c r="E592" s="147" t="s">
        <v>1645</v>
      </c>
      <c r="F592" s="147"/>
      <c r="G592" s="148" t="n">
        <v>1000</v>
      </c>
      <c r="H592" s="149" t="n">
        <f aca="true">INDIRECT("I" &amp; ROW())</f>
        <v>46102.9337430328</v>
      </c>
      <c r="I592" s="150" t="n">
        <f aca="true">INDIRECT("I" &amp; ROW()-1) + J592 * ((G591/1000) * $M$5)</f>
        <v>46102.9337430328</v>
      </c>
      <c r="J592" s="151" t="n">
        <v>6.5</v>
      </c>
      <c r="K592" s="152" t="n">
        <f aca="true">INDIRECT("H" &amp; ROW())</f>
        <v>46102.9337430328</v>
      </c>
      <c r="L592" s="128" t="s">
        <v>1646</v>
      </c>
      <c r="M592" s="133"/>
      <c r="N592" s="133"/>
      <c r="O592" s="133"/>
      <c r="P592" s="133"/>
      <c r="Q592" s="133"/>
      <c r="R592" s="133"/>
      <c r="S592" s="133"/>
      <c r="T592" s="133"/>
      <c r="U592" s="134"/>
      <c r="V592" s="133"/>
      <c r="W592" s="135" t="n">
        <f aca="false">I592</f>
        <v>46102.9337430328</v>
      </c>
      <c r="X592" s="136" t="s">
        <v>174</v>
      </c>
      <c r="Y592" s="137" t="n">
        <f aca="false">IF(AND($X592=$X593, $X592&lt;&gt;""), $W593-$W592, 0)</f>
        <v>0.00451388885416667</v>
      </c>
      <c r="Z592" s="141"/>
      <c r="AA592" s="0"/>
    </row>
    <row r="593" customFormat="false" ht="21.75" hidden="false" customHeight="true" outlineLevel="0" collapsed="false">
      <c r="A593" s="118" t="n">
        <v>589</v>
      </c>
      <c r="B593" s="144" t="s">
        <v>1034</v>
      </c>
      <c r="C593" s="145" t="s">
        <v>1636</v>
      </c>
      <c r="D593" s="146" t="s">
        <v>186</v>
      </c>
      <c r="E593" s="147" t="s">
        <v>1647</v>
      </c>
      <c r="F593" s="147"/>
      <c r="G593" s="148" t="n">
        <v>1000</v>
      </c>
      <c r="H593" s="149" t="n">
        <f aca="true">INDIRECT("I" &amp; ROW())</f>
        <v>46102.9382569217</v>
      </c>
      <c r="I593" s="150" t="n">
        <f aca="true">INDIRECT("I" &amp; ROW()-1) + J593 * ((G592/1000) * $M$5)</f>
        <v>46102.9382569217</v>
      </c>
      <c r="J593" s="151" t="n">
        <v>6.5</v>
      </c>
      <c r="K593" s="152" t="n">
        <f aca="true">INDIRECT("H" &amp; ROW())</f>
        <v>46102.9382569217</v>
      </c>
      <c r="L593" s="128" t="s">
        <v>1648</v>
      </c>
      <c r="M593" s="133"/>
      <c r="N593" s="133"/>
      <c r="O593" s="133"/>
      <c r="P593" s="133"/>
      <c r="Q593" s="133"/>
      <c r="R593" s="133"/>
      <c r="S593" s="133"/>
      <c r="T593" s="133"/>
      <c r="U593" s="134"/>
      <c r="V593" s="133"/>
      <c r="W593" s="135" t="n">
        <f aca="false">I593</f>
        <v>46102.9382569217</v>
      </c>
      <c r="X593" s="136" t="s">
        <v>174</v>
      </c>
      <c r="Y593" s="137" t="n">
        <f aca="false">IF(AND($X593=$X594, $X593&lt;&gt;""), $W594-$W593, 0)</f>
        <v>0.00451388885416667</v>
      </c>
      <c r="Z593" s="141"/>
      <c r="AA593" s="0"/>
    </row>
    <row r="594" customFormat="false" ht="21.75" hidden="false" customHeight="true" outlineLevel="0" collapsed="false">
      <c r="A594" s="118" t="n">
        <v>590</v>
      </c>
      <c r="B594" s="144" t="s">
        <v>1034</v>
      </c>
      <c r="C594" s="145" t="s">
        <v>1636</v>
      </c>
      <c r="D594" s="146" t="s">
        <v>186</v>
      </c>
      <c r="E594" s="147" t="s">
        <v>1649</v>
      </c>
      <c r="F594" s="147"/>
      <c r="G594" s="148" t="n">
        <v>1000</v>
      </c>
      <c r="H594" s="149" t="n">
        <f aca="true">INDIRECT("I" &amp; ROW())</f>
        <v>46102.9427708105</v>
      </c>
      <c r="I594" s="150" t="n">
        <f aca="true">INDIRECT("I" &amp; ROW()-1) + J594 * ((G593/1000) * $M$5)</f>
        <v>46102.9427708105</v>
      </c>
      <c r="J594" s="151" t="n">
        <v>6.5</v>
      </c>
      <c r="K594" s="152" t="n">
        <f aca="true">INDIRECT("H" &amp; ROW())</f>
        <v>46102.9427708105</v>
      </c>
      <c r="L594" s="128" t="s">
        <v>1650</v>
      </c>
      <c r="M594" s="133"/>
      <c r="N594" s="133"/>
      <c r="O594" s="133"/>
      <c r="P594" s="133"/>
      <c r="Q594" s="133"/>
      <c r="R594" s="133"/>
      <c r="S594" s="133"/>
      <c r="T594" s="133"/>
      <c r="U594" s="134"/>
      <c r="V594" s="133"/>
      <c r="W594" s="135" t="n">
        <f aca="false">I594</f>
        <v>46102.9427708105</v>
      </c>
      <c r="X594" s="136" t="s">
        <v>174</v>
      </c>
      <c r="Y594" s="137" t="n">
        <f aca="false">IF(AND($X594=$X595, $X594&lt;&gt;""), $W595-$W594, 0)</f>
        <v>0.00451388885416667</v>
      </c>
      <c r="Z594" s="141"/>
      <c r="AA594" s="0"/>
    </row>
    <row r="595" customFormat="false" ht="21.75" hidden="false" customHeight="true" outlineLevel="0" collapsed="false">
      <c r="A595" s="118" t="n">
        <v>591</v>
      </c>
      <c r="B595" s="144" t="s">
        <v>1034</v>
      </c>
      <c r="C595" s="145" t="s">
        <v>1636</v>
      </c>
      <c r="D595" s="146" t="s">
        <v>186</v>
      </c>
      <c r="E595" s="147" t="s">
        <v>1651</v>
      </c>
      <c r="F595" s="147"/>
      <c r="G595" s="148" t="n">
        <v>1000</v>
      </c>
      <c r="H595" s="149" t="n">
        <f aca="true">INDIRECT("I" &amp; ROW())</f>
        <v>46102.9472846994</v>
      </c>
      <c r="I595" s="150" t="n">
        <f aca="true">INDIRECT("I" &amp; ROW()-1) + J595 * ((G594/1000) * $M$5)</f>
        <v>46102.9472846994</v>
      </c>
      <c r="J595" s="151" t="n">
        <v>6.5</v>
      </c>
      <c r="K595" s="152" t="n">
        <f aca="true">INDIRECT("H" &amp; ROW())</f>
        <v>46102.9472846994</v>
      </c>
      <c r="L595" s="128" t="s">
        <v>1652</v>
      </c>
      <c r="M595" s="133"/>
      <c r="N595" s="133"/>
      <c r="O595" s="133"/>
      <c r="P595" s="133"/>
      <c r="Q595" s="133"/>
      <c r="R595" s="133"/>
      <c r="S595" s="133"/>
      <c r="T595" s="133"/>
      <c r="U595" s="134"/>
      <c r="V595" s="133"/>
      <c r="W595" s="135" t="n">
        <f aca="false">I595</f>
        <v>46102.9472846994</v>
      </c>
      <c r="X595" s="136" t="s">
        <v>174</v>
      </c>
      <c r="Y595" s="137" t="n">
        <f aca="false">IF(AND($X595=$X596, $X595&lt;&gt;""), $W596-$W595, 0)</f>
        <v>0.00451388885416667</v>
      </c>
      <c r="Z595" s="141"/>
      <c r="AA595" s="0"/>
    </row>
    <row r="596" customFormat="false" ht="21.75" hidden="false" customHeight="true" outlineLevel="0" collapsed="false">
      <c r="A596" s="118" t="n">
        <v>592</v>
      </c>
      <c r="B596" s="144" t="s">
        <v>1034</v>
      </c>
      <c r="C596" s="145" t="s">
        <v>1636</v>
      </c>
      <c r="D596" s="146" t="s">
        <v>186</v>
      </c>
      <c r="E596" s="147" t="s">
        <v>1653</v>
      </c>
      <c r="F596" s="147"/>
      <c r="G596" s="148" t="n">
        <v>1000</v>
      </c>
      <c r="H596" s="149" t="n">
        <f aca="true">INDIRECT("I" &amp; ROW())</f>
        <v>46102.9517985882</v>
      </c>
      <c r="I596" s="150" t="n">
        <f aca="true">INDIRECT("I" &amp; ROW()-1) + J596 * ((G595/1000) * $M$5)</f>
        <v>46102.9517985882</v>
      </c>
      <c r="J596" s="151" t="n">
        <v>6.5</v>
      </c>
      <c r="K596" s="152" t="n">
        <f aca="true">INDIRECT("H" &amp; ROW())</f>
        <v>46102.9517985882</v>
      </c>
      <c r="L596" s="128" t="s">
        <v>1654</v>
      </c>
      <c r="M596" s="133"/>
      <c r="N596" s="133"/>
      <c r="O596" s="133"/>
      <c r="P596" s="133"/>
      <c r="Q596" s="133"/>
      <c r="R596" s="133"/>
      <c r="S596" s="133"/>
      <c r="T596" s="133"/>
      <c r="U596" s="134"/>
      <c r="V596" s="133"/>
      <c r="W596" s="135" t="n">
        <f aca="false">I596</f>
        <v>46102.9517985882</v>
      </c>
      <c r="X596" s="136" t="s">
        <v>174</v>
      </c>
      <c r="Y596" s="137" t="n">
        <f aca="false">IF(AND($X596=$X597, $X596&lt;&gt;""), $W597-$W596, 0)</f>
        <v>0.00451388885416667</v>
      </c>
      <c r="Z596" s="141"/>
      <c r="AA596" s="0"/>
    </row>
    <row r="597" customFormat="false" ht="21.75" hidden="false" customHeight="true" outlineLevel="0" collapsed="false">
      <c r="A597" s="118" t="n">
        <v>593</v>
      </c>
      <c r="B597" s="144" t="s">
        <v>1034</v>
      </c>
      <c r="C597" s="145" t="s">
        <v>1636</v>
      </c>
      <c r="D597" s="146" t="s">
        <v>186</v>
      </c>
      <c r="E597" s="147" t="s">
        <v>1655</v>
      </c>
      <c r="F597" s="147"/>
      <c r="G597" s="148" t="n">
        <v>1000</v>
      </c>
      <c r="H597" s="149" t="n">
        <f aca="true">INDIRECT("I" &amp; ROW())</f>
        <v>46102.9563124771</v>
      </c>
      <c r="I597" s="150" t="n">
        <f aca="true">INDIRECT("I" &amp; ROW()-1) + J597 * ((G596/1000) * $M$5)</f>
        <v>46102.9563124771</v>
      </c>
      <c r="J597" s="151" t="n">
        <v>6.5</v>
      </c>
      <c r="K597" s="152" t="n">
        <f aca="true">INDIRECT("H" &amp; ROW())</f>
        <v>46102.9563124771</v>
      </c>
      <c r="L597" s="128" t="s">
        <v>1656</v>
      </c>
      <c r="M597" s="133"/>
      <c r="N597" s="133"/>
      <c r="O597" s="133"/>
      <c r="P597" s="133"/>
      <c r="Q597" s="133"/>
      <c r="R597" s="133"/>
      <c r="S597" s="133"/>
      <c r="T597" s="133"/>
      <c r="U597" s="134"/>
      <c r="V597" s="133"/>
      <c r="W597" s="135" t="n">
        <f aca="false">I597</f>
        <v>46102.9563124771</v>
      </c>
      <c r="X597" s="136" t="s">
        <v>174</v>
      </c>
      <c r="Y597" s="137" t="n">
        <f aca="false">IF(AND($X597=$X598, $X597&lt;&gt;""), $W598-$W597, 0)</f>
        <v>0.00451388885416667</v>
      </c>
      <c r="Z597" s="141"/>
      <c r="AA597" s="0"/>
    </row>
    <row r="598" customFormat="false" ht="21.75" hidden="false" customHeight="true" outlineLevel="0" collapsed="false">
      <c r="A598" s="118" t="n">
        <v>594</v>
      </c>
      <c r="B598" s="144" t="s">
        <v>1657</v>
      </c>
      <c r="C598" s="145" t="s">
        <v>1636</v>
      </c>
      <c r="D598" s="146" t="s">
        <v>186</v>
      </c>
      <c r="E598" s="147" t="s">
        <v>1658</v>
      </c>
      <c r="F598" s="147"/>
      <c r="G598" s="148" t="n">
        <v>1000</v>
      </c>
      <c r="H598" s="149" t="n">
        <f aca="true">INDIRECT("I" &amp; ROW())</f>
        <v>46102.9608263659</v>
      </c>
      <c r="I598" s="150" t="n">
        <f aca="true">INDIRECT("I" &amp; ROW()-1) + J598 * ((G597/1000) * $M$5)</f>
        <v>46102.9608263659</v>
      </c>
      <c r="J598" s="151" t="n">
        <v>6.5</v>
      </c>
      <c r="K598" s="152" t="n">
        <f aca="true">INDIRECT("H" &amp; ROW())</f>
        <v>46102.9608263659</v>
      </c>
      <c r="L598" s="128" t="s">
        <v>1659</v>
      </c>
      <c r="M598" s="133"/>
      <c r="N598" s="133"/>
      <c r="O598" s="133"/>
      <c r="P598" s="133"/>
      <c r="Q598" s="133"/>
      <c r="R598" s="133"/>
      <c r="S598" s="133"/>
      <c r="T598" s="133"/>
      <c r="U598" s="134"/>
      <c r="V598" s="133"/>
      <c r="W598" s="135" t="n">
        <f aca="false">I598</f>
        <v>46102.9608263659</v>
      </c>
      <c r="X598" s="136" t="s">
        <v>174</v>
      </c>
      <c r="Y598" s="137" t="n">
        <f aca="false">IF(AND($X598=$X599, $X598&lt;&gt;""), $W599-$W598, 0)</f>
        <v>0.00451388885416667</v>
      </c>
      <c r="Z598" s="141"/>
      <c r="AA598" s="0"/>
    </row>
    <row r="599" customFormat="false" ht="21.75" hidden="false" customHeight="true" outlineLevel="0" collapsed="false">
      <c r="A599" s="118" t="n">
        <v>595</v>
      </c>
      <c r="B599" s="144" t="s">
        <v>1657</v>
      </c>
      <c r="C599" s="145" t="s">
        <v>1660</v>
      </c>
      <c r="D599" s="146" t="s">
        <v>186</v>
      </c>
      <c r="E599" s="147" t="s">
        <v>1661</v>
      </c>
      <c r="F599" s="147"/>
      <c r="G599" s="148" t="n">
        <v>1000</v>
      </c>
      <c r="H599" s="149" t="n">
        <f aca="true">INDIRECT("I" &amp; ROW())</f>
        <v>46102.9653402548</v>
      </c>
      <c r="I599" s="150" t="n">
        <f aca="true">INDIRECT("I" &amp; ROW()-1) + J599 * ((G598/1000) * $M$5)</f>
        <v>46102.9653402548</v>
      </c>
      <c r="J599" s="151" t="n">
        <v>6.5</v>
      </c>
      <c r="K599" s="152" t="n">
        <f aca="true">INDIRECT("H" &amp; ROW())</f>
        <v>46102.9653402548</v>
      </c>
      <c r="L599" s="128" t="s">
        <v>1662</v>
      </c>
      <c r="M599" s="133"/>
      <c r="N599" s="133"/>
      <c r="O599" s="133"/>
      <c r="P599" s="133"/>
      <c r="Q599" s="133"/>
      <c r="R599" s="133"/>
      <c r="S599" s="133"/>
      <c r="T599" s="133"/>
      <c r="U599" s="134"/>
      <c r="V599" s="133"/>
      <c r="W599" s="135" t="n">
        <f aca="false">I599</f>
        <v>46102.9653402548</v>
      </c>
      <c r="X599" s="136" t="s">
        <v>174</v>
      </c>
      <c r="Y599" s="137" t="n">
        <f aca="false">IF(AND($X599=$X600, $X599&lt;&gt;""), $W600-$W599, 0)</f>
        <v>0.00451388885416667</v>
      </c>
      <c r="Z599" s="141"/>
      <c r="AA599" s="0"/>
    </row>
    <row r="600" customFormat="false" ht="21.75" hidden="false" customHeight="true" outlineLevel="0" collapsed="false">
      <c r="A600" s="118" t="n">
        <v>596</v>
      </c>
      <c r="B600" s="144" t="s">
        <v>1657</v>
      </c>
      <c r="C600" s="145" t="s">
        <v>1660</v>
      </c>
      <c r="D600" s="146" t="s">
        <v>186</v>
      </c>
      <c r="E600" s="147" t="s">
        <v>1663</v>
      </c>
      <c r="F600" s="147"/>
      <c r="G600" s="148" t="n">
        <v>1200</v>
      </c>
      <c r="H600" s="149" t="n">
        <f aca="true">INDIRECT("I" &amp; ROW())</f>
        <v>46102.9698541436</v>
      </c>
      <c r="I600" s="150" t="n">
        <f aca="true">INDIRECT("I" &amp; ROW()-1) + J600 * ((G599/1000) * $M$5)</f>
        <v>46102.9698541436</v>
      </c>
      <c r="J600" s="151" t="n">
        <v>6.5</v>
      </c>
      <c r="K600" s="152" t="n">
        <f aca="true">INDIRECT("H" &amp; ROW())</f>
        <v>46102.9698541436</v>
      </c>
      <c r="L600" s="128" t="s">
        <v>1664</v>
      </c>
      <c r="M600" s="133"/>
      <c r="N600" s="133"/>
      <c r="O600" s="133"/>
      <c r="P600" s="133"/>
      <c r="Q600" s="133"/>
      <c r="R600" s="133"/>
      <c r="S600" s="133"/>
      <c r="T600" s="133"/>
      <c r="U600" s="134"/>
      <c r="V600" s="133"/>
      <c r="W600" s="135" t="n">
        <f aca="false">I600</f>
        <v>46102.9698541436</v>
      </c>
      <c r="X600" s="136" t="s">
        <v>174</v>
      </c>
      <c r="Y600" s="137" t="n">
        <f aca="false">IF(AND($X600=$X601, $X600&lt;&gt;""), $W601-$W600, 0)</f>
        <v>0.00541666663194444</v>
      </c>
      <c r="Z600" s="141"/>
      <c r="AA600" s="0"/>
    </row>
    <row r="601" customFormat="false" ht="21.75" hidden="false" customHeight="true" outlineLevel="0" collapsed="false">
      <c r="A601" s="118" t="n">
        <v>597</v>
      </c>
      <c r="B601" s="144" t="s">
        <v>1657</v>
      </c>
      <c r="C601" s="145" t="s">
        <v>1665</v>
      </c>
      <c r="D601" s="146" t="s">
        <v>186</v>
      </c>
      <c r="E601" s="147" t="s">
        <v>1666</v>
      </c>
      <c r="F601" s="147" t="s">
        <v>1667</v>
      </c>
      <c r="G601" s="148" t="n">
        <v>955</v>
      </c>
      <c r="H601" s="149" t="n">
        <f aca="true">INDIRECT("I" &amp; ROW())</f>
        <v>46102.9752708103</v>
      </c>
      <c r="I601" s="150" t="n">
        <f aca="true">INDIRECT("I" &amp; ROW()-1) + J601 * ((G600/1000) * $M$5)</f>
        <v>46102.9752708103</v>
      </c>
      <c r="J601" s="151" t="n">
        <v>6.5</v>
      </c>
      <c r="K601" s="152" t="n">
        <f aca="true">INDIRECT("H" &amp; ROW())</f>
        <v>46102.9752708103</v>
      </c>
      <c r="L601" s="128" t="s">
        <v>1668</v>
      </c>
      <c r="M601" s="133"/>
      <c r="N601" s="133"/>
      <c r="O601" s="133"/>
      <c r="P601" s="133"/>
      <c r="Q601" s="133"/>
      <c r="R601" s="133"/>
      <c r="S601" s="133"/>
      <c r="T601" s="133"/>
      <c r="U601" s="134"/>
      <c r="V601" s="133"/>
      <c r="W601" s="135" t="n">
        <f aca="false">I601</f>
        <v>46102.9752708103</v>
      </c>
      <c r="X601" s="136" t="s">
        <v>174</v>
      </c>
      <c r="Y601" s="137" t="n">
        <f aca="false">IF(AND($X601=$X602, $X601&lt;&gt;""), $W602-$W601, 0)</f>
        <v>0.00431076385416667</v>
      </c>
      <c r="Z601" s="141"/>
      <c r="AA601" s="0"/>
    </row>
    <row r="602" customFormat="false" ht="21.75" hidden="false" customHeight="true" outlineLevel="0" collapsed="false">
      <c r="A602" s="118" t="n">
        <v>598</v>
      </c>
      <c r="B602" s="144" t="s">
        <v>1657</v>
      </c>
      <c r="C602" s="145" t="s">
        <v>1665</v>
      </c>
      <c r="D602" s="146" t="s">
        <v>186</v>
      </c>
      <c r="E602" s="147" t="s">
        <v>1669</v>
      </c>
      <c r="F602" s="147" t="s">
        <v>1670</v>
      </c>
      <c r="G602" s="148" t="n">
        <v>1050</v>
      </c>
      <c r="H602" s="149" t="n">
        <f aca="true">INDIRECT("I" &amp; ROW())</f>
        <v>46102.9795815741</v>
      </c>
      <c r="I602" s="150" t="n">
        <f aca="true">INDIRECT("I" &amp; ROW()-1) + J602 * ((G601/1000) * $M$5)</f>
        <v>46102.9795815741</v>
      </c>
      <c r="J602" s="151" t="n">
        <v>6.5</v>
      </c>
      <c r="K602" s="152" t="n">
        <f aca="true">INDIRECT("H" &amp; ROW())</f>
        <v>46102.9795815741</v>
      </c>
      <c r="L602" s="128" t="s">
        <v>1671</v>
      </c>
      <c r="M602" s="133"/>
      <c r="N602" s="133"/>
      <c r="O602" s="133"/>
      <c r="P602" s="133"/>
      <c r="Q602" s="133"/>
      <c r="R602" s="133"/>
      <c r="S602" s="133"/>
      <c r="T602" s="133"/>
      <c r="U602" s="134"/>
      <c r="V602" s="133"/>
      <c r="W602" s="135" t="n">
        <f aca="false">I602</f>
        <v>46102.9795815741</v>
      </c>
      <c r="X602" s="136" t="s">
        <v>174</v>
      </c>
      <c r="Y602" s="137" t="n">
        <f aca="false">IF(AND($X602=$X603, $X602&lt;&gt;""), $W603-$W602, 0)</f>
        <v>0.00473958329861111</v>
      </c>
      <c r="Z602" s="141"/>
      <c r="AA602" s="0"/>
    </row>
    <row r="603" customFormat="false" ht="21.75" hidden="false" customHeight="true" outlineLevel="0" collapsed="false">
      <c r="A603" s="118" t="n">
        <v>599</v>
      </c>
      <c r="B603" s="144" t="s">
        <v>1657</v>
      </c>
      <c r="C603" s="145" t="s">
        <v>1665</v>
      </c>
      <c r="D603" s="146" t="s">
        <v>186</v>
      </c>
      <c r="E603" s="147" t="s">
        <v>1628</v>
      </c>
      <c r="F603" s="147" t="s">
        <v>1672</v>
      </c>
      <c r="G603" s="148" t="n">
        <v>1150</v>
      </c>
      <c r="H603" s="149" t="n">
        <f aca="true">INDIRECT("I" &amp; ROW())</f>
        <v>46102.9843211574</v>
      </c>
      <c r="I603" s="150" t="n">
        <f aca="true">INDIRECT("I" &amp; ROW()-1) + J603 * ((G602/1000) * $M$5)</f>
        <v>46102.9843211574</v>
      </c>
      <c r="J603" s="151" t="n">
        <v>6.5</v>
      </c>
      <c r="K603" s="152" t="n">
        <f aca="true">INDIRECT("H" &amp; ROW())</f>
        <v>46102.9843211574</v>
      </c>
      <c r="L603" s="128" t="s">
        <v>1673</v>
      </c>
      <c r="M603" s="133"/>
      <c r="N603" s="133"/>
      <c r="O603" s="133"/>
      <c r="P603" s="133"/>
      <c r="Q603" s="133"/>
      <c r="R603" s="133"/>
      <c r="S603" s="133"/>
      <c r="T603" s="133"/>
      <c r="U603" s="134"/>
      <c r="V603" s="133"/>
      <c r="W603" s="135" t="n">
        <f aca="false">I603</f>
        <v>46102.9843211574</v>
      </c>
      <c r="X603" s="136" t="s">
        <v>174</v>
      </c>
      <c r="Y603" s="137" t="n">
        <f aca="false">IF(AND($X603=$X604, $X603&lt;&gt;""), $W604-$W603, 0)</f>
        <v>0.0051909721875</v>
      </c>
      <c r="Z603" s="141"/>
      <c r="AA603" s="0"/>
    </row>
    <row r="604" customFormat="false" ht="21.75" hidden="false" customHeight="true" outlineLevel="0" collapsed="false">
      <c r="A604" s="118" t="n">
        <v>600</v>
      </c>
      <c r="B604" s="144" t="s">
        <v>1657</v>
      </c>
      <c r="C604" s="145" t="s">
        <v>1665</v>
      </c>
      <c r="D604" s="146" t="s">
        <v>186</v>
      </c>
      <c r="E604" s="147" t="s">
        <v>1674</v>
      </c>
      <c r="F604" s="147" t="s">
        <v>1675</v>
      </c>
      <c r="G604" s="148" t="n">
        <v>1040</v>
      </c>
      <c r="H604" s="149" t="n">
        <f aca="true">INDIRECT("I" &amp; ROW())</f>
        <v>46102.9895121296</v>
      </c>
      <c r="I604" s="150" t="n">
        <f aca="true">INDIRECT("I" &amp; ROW()-1) + J604 * ((G603/1000) * $M$5)</f>
        <v>46102.9895121296</v>
      </c>
      <c r="J604" s="151" t="n">
        <v>6.5</v>
      </c>
      <c r="K604" s="152" t="n">
        <f aca="true">INDIRECT("H" &amp; ROW())</f>
        <v>46102.9895121296</v>
      </c>
      <c r="L604" s="128" t="s">
        <v>1676</v>
      </c>
      <c r="M604" s="133"/>
      <c r="N604" s="133"/>
      <c r="O604" s="133"/>
      <c r="P604" s="133"/>
      <c r="Q604" s="133"/>
      <c r="R604" s="133"/>
      <c r="S604" s="133"/>
      <c r="T604" s="133"/>
      <c r="U604" s="134"/>
      <c r="V604" s="133"/>
      <c r="W604" s="135" t="n">
        <f aca="false">I604</f>
        <v>46102.9895121296</v>
      </c>
      <c r="X604" s="136" t="s">
        <v>174</v>
      </c>
      <c r="Y604" s="137" t="n">
        <f aca="false">IF(AND($X604=$X605, $X604&lt;&gt;""), $W605-$W604, 0)</f>
        <v>0.00469444440972222</v>
      </c>
      <c r="Z604" s="141"/>
      <c r="AA604" s="0"/>
    </row>
    <row r="605" customFormat="false" ht="21.75" hidden="false" customHeight="true" outlineLevel="0" collapsed="false">
      <c r="A605" s="118" t="n">
        <v>601</v>
      </c>
      <c r="B605" s="144" t="s">
        <v>1657</v>
      </c>
      <c r="C605" s="145" t="s">
        <v>1665</v>
      </c>
      <c r="D605" s="146" t="s">
        <v>186</v>
      </c>
      <c r="E605" s="147" t="s">
        <v>1677</v>
      </c>
      <c r="F605" s="147" t="s">
        <v>1678</v>
      </c>
      <c r="G605" s="148" t="n">
        <v>1000</v>
      </c>
      <c r="H605" s="149" t="n">
        <f aca="true">INDIRECT("I" &amp; ROW())</f>
        <v>46102.994206574</v>
      </c>
      <c r="I605" s="150" t="n">
        <f aca="true">INDIRECT("I" &amp; ROW()-1) + J605 * ((G604/1000) * $M$5)</f>
        <v>46102.994206574</v>
      </c>
      <c r="J605" s="151" t="n">
        <v>6.5</v>
      </c>
      <c r="K605" s="152" t="n">
        <f aca="true">INDIRECT("H" &amp; ROW())</f>
        <v>46102.994206574</v>
      </c>
      <c r="L605" s="128" t="s">
        <v>1679</v>
      </c>
      <c r="M605" s="133"/>
      <c r="N605" s="133"/>
      <c r="O605" s="133"/>
      <c r="P605" s="133"/>
      <c r="Q605" s="133"/>
      <c r="R605" s="133"/>
      <c r="S605" s="133"/>
      <c r="T605" s="133"/>
      <c r="U605" s="134"/>
      <c r="V605" s="133"/>
      <c r="W605" s="135" t="n">
        <f aca="false">I605</f>
        <v>46102.994206574</v>
      </c>
      <c r="X605" s="136" t="s">
        <v>174</v>
      </c>
      <c r="Y605" s="137" t="n">
        <f aca="false">IF(AND($X605=$X606, $X605&lt;&gt;""), $W606-$W605, 0)</f>
        <v>0.00451388885416667</v>
      </c>
      <c r="Z605" s="141"/>
      <c r="AA605" s="0"/>
    </row>
    <row r="606" customFormat="false" ht="21.75" hidden="false" customHeight="true" outlineLevel="0" collapsed="false">
      <c r="A606" s="118" t="n">
        <v>602</v>
      </c>
      <c r="B606" s="144" t="s">
        <v>1657</v>
      </c>
      <c r="C606" s="145" t="s">
        <v>1665</v>
      </c>
      <c r="D606" s="146" t="s">
        <v>186</v>
      </c>
      <c r="E606" s="147" t="s">
        <v>1680</v>
      </c>
      <c r="F606" s="147" t="s">
        <v>1681</v>
      </c>
      <c r="G606" s="148" t="n">
        <v>1010</v>
      </c>
      <c r="H606" s="149" t="n">
        <f aca="true">INDIRECT("I" &amp; ROW())</f>
        <v>46102.9987204629</v>
      </c>
      <c r="I606" s="150" t="n">
        <f aca="true">INDIRECT("I" &amp; ROW()-1) + J606 * ((G605/1000) * $M$5)</f>
        <v>46102.9987204629</v>
      </c>
      <c r="J606" s="151" t="n">
        <v>6.5</v>
      </c>
      <c r="K606" s="152" t="n">
        <f aca="true">INDIRECT("H" &amp; ROW())</f>
        <v>46102.9987204629</v>
      </c>
      <c r="L606" s="128" t="s">
        <v>1682</v>
      </c>
      <c r="M606" s="133"/>
      <c r="N606" s="133"/>
      <c r="O606" s="133"/>
      <c r="P606" s="133"/>
      <c r="Q606" s="133"/>
      <c r="R606" s="133"/>
      <c r="S606" s="133"/>
      <c r="T606" s="133"/>
      <c r="U606" s="134"/>
      <c r="V606" s="133"/>
      <c r="W606" s="135" t="n">
        <f aca="false">I606</f>
        <v>46102.9987204629</v>
      </c>
      <c r="X606" s="136" t="s">
        <v>174</v>
      </c>
      <c r="Y606" s="137" t="n">
        <f aca="false">IF(AND($X606=$X607, $X606&lt;&gt;""), $W607-$W606, 0)</f>
        <v>0.00455902774305556</v>
      </c>
      <c r="Z606" s="141"/>
      <c r="AA606" s="0"/>
    </row>
    <row r="607" customFormat="false" ht="21.75" hidden="false" customHeight="true" outlineLevel="0" collapsed="false">
      <c r="A607" s="118" t="n">
        <v>603</v>
      </c>
      <c r="B607" s="144" t="s">
        <v>1657</v>
      </c>
      <c r="C607" s="145" t="s">
        <v>1665</v>
      </c>
      <c r="D607" s="146" t="s">
        <v>186</v>
      </c>
      <c r="E607" s="147" t="s">
        <v>1683</v>
      </c>
      <c r="F607" s="147" t="s">
        <v>1684</v>
      </c>
      <c r="G607" s="148" t="n">
        <v>980</v>
      </c>
      <c r="H607" s="149" t="n">
        <f aca="true">INDIRECT("I" &amp; ROW())</f>
        <v>46103.0032794906</v>
      </c>
      <c r="I607" s="150" t="n">
        <f aca="true">INDIRECT("I" &amp; ROW()-1) + J607 * ((G606/1000) * $M$5)</f>
        <v>46103.0032794906</v>
      </c>
      <c r="J607" s="151" t="n">
        <v>6.5</v>
      </c>
      <c r="K607" s="152" t="n">
        <f aca="true">INDIRECT("H" &amp; ROW())</f>
        <v>46103.0032794906</v>
      </c>
      <c r="L607" s="128" t="s">
        <v>1685</v>
      </c>
      <c r="M607" s="133"/>
      <c r="N607" s="133"/>
      <c r="O607" s="133"/>
      <c r="P607" s="133"/>
      <c r="Q607" s="133"/>
      <c r="R607" s="133"/>
      <c r="S607" s="133"/>
      <c r="T607" s="133"/>
      <c r="U607" s="134"/>
      <c r="V607" s="133"/>
      <c r="W607" s="135" t="n">
        <f aca="false">I607</f>
        <v>46103.0032794906</v>
      </c>
      <c r="X607" s="136" t="s">
        <v>174</v>
      </c>
      <c r="Y607" s="137" t="n">
        <f aca="false">IF(AND($X607=$X608, $X607&lt;&gt;""), $W608-$W607, 0)</f>
        <v>0.00442361107638889</v>
      </c>
      <c r="Z607" s="141"/>
      <c r="AA607" s="0"/>
    </row>
    <row r="608" customFormat="false" ht="21.75" hidden="false" customHeight="true" outlineLevel="0" collapsed="false">
      <c r="A608" s="118" t="n">
        <v>604</v>
      </c>
      <c r="B608" s="144" t="s">
        <v>1657</v>
      </c>
      <c r="C608" s="145" t="s">
        <v>1686</v>
      </c>
      <c r="D608" s="146" t="s">
        <v>186</v>
      </c>
      <c r="E608" s="147" t="s">
        <v>1687</v>
      </c>
      <c r="F608" s="147" t="s">
        <v>1688</v>
      </c>
      <c r="G608" s="148" t="n">
        <v>1000</v>
      </c>
      <c r="H608" s="149" t="n">
        <f aca="true">INDIRECT("I" &amp; ROW())</f>
        <v>46103.0077031017</v>
      </c>
      <c r="I608" s="150" t="n">
        <f aca="true">INDIRECT("I" &amp; ROW()-1) + J608 * ((G607/1000) * $M$5)</f>
        <v>46103.0077031017</v>
      </c>
      <c r="J608" s="151" t="n">
        <v>6.5</v>
      </c>
      <c r="K608" s="152" t="n">
        <f aca="true">INDIRECT("H" &amp; ROW())</f>
        <v>46103.0077031017</v>
      </c>
      <c r="L608" s="128" t="s">
        <v>1689</v>
      </c>
      <c r="M608" s="133"/>
      <c r="N608" s="133"/>
      <c r="O608" s="133"/>
      <c r="P608" s="133"/>
      <c r="Q608" s="133"/>
      <c r="R608" s="133"/>
      <c r="S608" s="133"/>
      <c r="T608" s="133"/>
      <c r="U608" s="134"/>
      <c r="V608" s="133"/>
      <c r="W608" s="135" t="n">
        <f aca="false">I608</f>
        <v>46103.0077031017</v>
      </c>
      <c r="X608" s="136" t="s">
        <v>174</v>
      </c>
      <c r="Y608" s="137" t="n">
        <f aca="false">IF(AND($X608=$X609, $X608&lt;&gt;""), $W609-$W608, 0)</f>
        <v>0.00451388885416667</v>
      </c>
      <c r="Z608" s="141"/>
      <c r="AA608" s="0"/>
    </row>
    <row r="609" customFormat="false" ht="21.75" hidden="false" customHeight="true" outlineLevel="0" collapsed="false">
      <c r="A609" s="118" t="n">
        <v>605</v>
      </c>
      <c r="B609" s="144" t="s">
        <v>1657</v>
      </c>
      <c r="C609" s="145" t="s">
        <v>1686</v>
      </c>
      <c r="D609" s="146" t="s">
        <v>186</v>
      </c>
      <c r="E609" s="147" t="s">
        <v>1690</v>
      </c>
      <c r="F609" s="147" t="s">
        <v>1691</v>
      </c>
      <c r="G609" s="148" t="n">
        <v>1024</v>
      </c>
      <c r="H609" s="149" t="n">
        <f aca="true">INDIRECT("I" &amp; ROW())</f>
        <v>46103.0122169906</v>
      </c>
      <c r="I609" s="150" t="n">
        <f aca="true">INDIRECT("I" &amp; ROW()-1) + J609 * ((G608/1000) * $M$5)</f>
        <v>46103.0122169906</v>
      </c>
      <c r="J609" s="151" t="n">
        <v>6.5</v>
      </c>
      <c r="K609" s="152" t="n">
        <f aca="true">INDIRECT("H" &amp; ROW())</f>
        <v>46103.0122169906</v>
      </c>
      <c r="L609" s="128" t="s">
        <v>1692</v>
      </c>
      <c r="M609" s="133"/>
      <c r="N609" s="133"/>
      <c r="O609" s="133"/>
      <c r="P609" s="133"/>
      <c r="Q609" s="133"/>
      <c r="R609" s="133"/>
      <c r="S609" s="133"/>
      <c r="T609" s="133"/>
      <c r="U609" s="134"/>
      <c r="V609" s="133"/>
      <c r="W609" s="135" t="n">
        <f aca="false">I609</f>
        <v>46103.0122169906</v>
      </c>
      <c r="X609" s="136" t="s">
        <v>174</v>
      </c>
      <c r="Y609" s="137" t="n">
        <f aca="false">IF(AND($X609=$X610, $X609&lt;&gt;""), $W610-$W609, 0)</f>
        <v>0.0046222221875</v>
      </c>
      <c r="Z609" s="141"/>
      <c r="AA609" s="0"/>
    </row>
    <row r="610" customFormat="false" ht="21.75" hidden="false" customHeight="true" outlineLevel="0" collapsed="false">
      <c r="A610" s="118" t="n">
        <v>606</v>
      </c>
      <c r="B610" s="144" t="s">
        <v>1657</v>
      </c>
      <c r="C610" s="145" t="s">
        <v>1693</v>
      </c>
      <c r="D610" s="146" t="s">
        <v>186</v>
      </c>
      <c r="E610" s="147" t="s">
        <v>1694</v>
      </c>
      <c r="F610" s="147" t="s">
        <v>1695</v>
      </c>
      <c r="G610" s="148" t="n">
        <v>1033</v>
      </c>
      <c r="H610" s="149" t="n">
        <f aca="true">INDIRECT("I" &amp; ROW())</f>
        <v>46103.0168392127</v>
      </c>
      <c r="I610" s="150" t="n">
        <f aca="true">INDIRECT("I" &amp; ROW()-1) + J610 * ((G609/1000) * $M$5)</f>
        <v>46103.0168392127</v>
      </c>
      <c r="J610" s="151" t="n">
        <v>6.5</v>
      </c>
      <c r="K610" s="152" t="n">
        <f aca="true">INDIRECT("H" &amp; ROW())</f>
        <v>46103.0168392127</v>
      </c>
      <c r="L610" s="128" t="s">
        <v>1696</v>
      </c>
      <c r="M610" s="133"/>
      <c r="N610" s="133"/>
      <c r="O610" s="133"/>
      <c r="P610" s="133"/>
      <c r="Q610" s="133"/>
      <c r="R610" s="133"/>
      <c r="S610" s="133"/>
      <c r="T610" s="133"/>
      <c r="U610" s="134"/>
      <c r="V610" s="133"/>
      <c r="W610" s="135" t="n">
        <f aca="false">I610</f>
        <v>46103.0168392127</v>
      </c>
      <c r="X610" s="136" t="s">
        <v>174</v>
      </c>
      <c r="Y610" s="137" t="n">
        <f aca="false">IF(AND($X610=$X611, $X610&lt;&gt;""), $W611-$W610, 0)</f>
        <v>0.0046628471875</v>
      </c>
      <c r="Z610" s="141"/>
      <c r="AA610" s="0"/>
    </row>
    <row r="611" customFormat="false" ht="21.75" hidden="false" customHeight="true" outlineLevel="0" collapsed="false">
      <c r="A611" s="118" t="n">
        <v>607</v>
      </c>
      <c r="B611" s="144" t="s">
        <v>1657</v>
      </c>
      <c r="C611" s="145" t="s">
        <v>1693</v>
      </c>
      <c r="D611" s="146" t="s">
        <v>186</v>
      </c>
      <c r="E611" s="147" t="s">
        <v>1697</v>
      </c>
      <c r="F611" s="147" t="s">
        <v>1698</v>
      </c>
      <c r="G611" s="148" t="n">
        <v>955</v>
      </c>
      <c r="H611" s="149" t="n">
        <f aca="true">INDIRECT("I" &amp; ROW())</f>
        <v>46103.0215020599</v>
      </c>
      <c r="I611" s="150" t="n">
        <f aca="true">INDIRECT("I" &amp; ROW()-1) + J611 * ((G610/1000) * $M$5)</f>
        <v>46103.0215020599</v>
      </c>
      <c r="J611" s="151" t="n">
        <v>6.5</v>
      </c>
      <c r="K611" s="152" t="n">
        <f aca="true">INDIRECT("H" &amp; ROW())</f>
        <v>46103.0215020599</v>
      </c>
      <c r="L611" s="128" t="s">
        <v>1699</v>
      </c>
      <c r="M611" s="133"/>
      <c r="N611" s="133"/>
      <c r="O611" s="133"/>
      <c r="P611" s="133"/>
      <c r="Q611" s="133"/>
      <c r="R611" s="133"/>
      <c r="S611" s="133"/>
      <c r="T611" s="133"/>
      <c r="U611" s="134"/>
      <c r="V611" s="133"/>
      <c r="W611" s="135" t="n">
        <f aca="false">I611</f>
        <v>46103.0215020599</v>
      </c>
      <c r="X611" s="136" t="s">
        <v>174</v>
      </c>
      <c r="Y611" s="137" t="n">
        <f aca="false">IF(AND($X611=$X612, $X611&lt;&gt;""), $W612-$W611, 0)</f>
        <v>0.00431076385416667</v>
      </c>
      <c r="Z611" s="141"/>
      <c r="AA611" s="0"/>
    </row>
    <row r="612" customFormat="false" ht="21.75" hidden="false" customHeight="true" outlineLevel="0" collapsed="false">
      <c r="A612" s="118" t="n">
        <v>608</v>
      </c>
      <c r="B612" s="144" t="s">
        <v>1657</v>
      </c>
      <c r="C612" s="145" t="s">
        <v>1693</v>
      </c>
      <c r="D612" s="146" t="s">
        <v>186</v>
      </c>
      <c r="E612" s="147" t="s">
        <v>1700</v>
      </c>
      <c r="F612" s="147" t="s">
        <v>1701</v>
      </c>
      <c r="G612" s="148" t="n">
        <v>995</v>
      </c>
      <c r="H612" s="149" t="n">
        <f aca="true">INDIRECT("I" &amp; ROW())</f>
        <v>46103.0258128238</v>
      </c>
      <c r="I612" s="150" t="n">
        <f aca="true">INDIRECT("I" &amp; ROW()-1) + J612 * ((G611/1000) * $M$5)</f>
        <v>46103.0258128238</v>
      </c>
      <c r="J612" s="151" t="n">
        <v>6.5</v>
      </c>
      <c r="K612" s="152" t="n">
        <f aca="true">INDIRECT("H" &amp; ROW())</f>
        <v>46103.0258128238</v>
      </c>
      <c r="L612" s="128" t="s">
        <v>1702</v>
      </c>
      <c r="M612" s="133"/>
      <c r="N612" s="133"/>
      <c r="O612" s="133"/>
      <c r="P612" s="133"/>
      <c r="Q612" s="133"/>
      <c r="R612" s="133"/>
      <c r="S612" s="133"/>
      <c r="T612" s="133"/>
      <c r="U612" s="134"/>
      <c r="V612" s="133"/>
      <c r="W612" s="135" t="n">
        <f aca="false">I612</f>
        <v>46103.0258128238</v>
      </c>
      <c r="X612" s="136" t="s">
        <v>174</v>
      </c>
      <c r="Y612" s="137" t="n">
        <f aca="false">IF(AND($X612=$X613, $X612&lt;&gt;""), $W613-$W612, 0)</f>
        <v>0.00449131940972222</v>
      </c>
      <c r="Z612" s="141"/>
      <c r="AA612" s="0"/>
    </row>
    <row r="613" customFormat="false" ht="21.75" hidden="false" customHeight="true" outlineLevel="0" collapsed="false">
      <c r="A613" s="118" t="n">
        <v>609</v>
      </c>
      <c r="B613" s="144" t="s">
        <v>1657</v>
      </c>
      <c r="C613" s="145" t="s">
        <v>1693</v>
      </c>
      <c r="D613" s="146" t="s">
        <v>186</v>
      </c>
      <c r="E613" s="147" t="s">
        <v>1683</v>
      </c>
      <c r="F613" s="147" t="s">
        <v>1703</v>
      </c>
      <c r="G613" s="148" t="n">
        <v>910</v>
      </c>
      <c r="H613" s="149" t="n">
        <f aca="true">INDIRECT("I" &amp; ROW())</f>
        <v>46103.0303041432</v>
      </c>
      <c r="I613" s="150" t="n">
        <f aca="true">INDIRECT("I" &amp; ROW()-1) + J613 * ((G612/1000) * $M$5)</f>
        <v>46103.0303041432</v>
      </c>
      <c r="J613" s="151" t="n">
        <v>6.5</v>
      </c>
      <c r="K613" s="152" t="n">
        <f aca="true">INDIRECT("H" &amp; ROW())</f>
        <v>46103.0303041432</v>
      </c>
      <c r="L613" s="128" t="s">
        <v>1704</v>
      </c>
      <c r="M613" s="133"/>
      <c r="N613" s="133"/>
      <c r="O613" s="133"/>
      <c r="P613" s="133"/>
      <c r="Q613" s="133"/>
      <c r="R613" s="133"/>
      <c r="S613" s="133"/>
      <c r="T613" s="133"/>
      <c r="U613" s="134"/>
      <c r="V613" s="133"/>
      <c r="W613" s="135" t="n">
        <f aca="false">I613</f>
        <v>46103.0303041432</v>
      </c>
      <c r="X613" s="136" t="s">
        <v>174</v>
      </c>
      <c r="Y613" s="137" t="n">
        <f aca="false">IF(AND($X613=$X614, $X613&lt;&gt;""), $W614-$W613, 0)</f>
        <v>0.00410763885416667</v>
      </c>
      <c r="Z613" s="141"/>
      <c r="AA613" s="0"/>
    </row>
    <row r="614" customFormat="false" ht="21.75" hidden="false" customHeight="true" outlineLevel="0" collapsed="false">
      <c r="A614" s="118" t="n">
        <v>610</v>
      </c>
      <c r="B614" s="144" t="s">
        <v>1657</v>
      </c>
      <c r="C614" s="145" t="s">
        <v>1705</v>
      </c>
      <c r="D614" s="146" t="s">
        <v>186</v>
      </c>
      <c r="E614" s="147" t="s">
        <v>1706</v>
      </c>
      <c r="F614" s="147" t="s">
        <v>1707</v>
      </c>
      <c r="G614" s="148" t="n">
        <v>750</v>
      </c>
      <c r="H614" s="149" t="n">
        <f aca="true">INDIRECT("I" &amp; ROW())</f>
        <v>46103.0344117821</v>
      </c>
      <c r="I614" s="150" t="n">
        <f aca="true">INDIRECT("I" &amp; ROW()-1) + J614 * ((G613/1000) * $M$5)</f>
        <v>46103.0344117821</v>
      </c>
      <c r="J614" s="151" t="n">
        <v>6.5</v>
      </c>
      <c r="K614" s="152" t="n">
        <f aca="true">INDIRECT("H" &amp; ROW())</f>
        <v>46103.0344117821</v>
      </c>
      <c r="L614" s="128" t="s">
        <v>1708</v>
      </c>
      <c r="M614" s="133"/>
      <c r="N614" s="133"/>
      <c r="O614" s="133"/>
      <c r="P614" s="133"/>
      <c r="Q614" s="133"/>
      <c r="R614" s="133"/>
      <c r="S614" s="133"/>
      <c r="T614" s="133"/>
      <c r="U614" s="134"/>
      <c r="V614" s="133"/>
      <c r="W614" s="135" t="n">
        <f aca="false">I614</f>
        <v>46103.0344117821</v>
      </c>
      <c r="X614" s="136" t="s">
        <v>174</v>
      </c>
      <c r="Y614" s="137" t="n">
        <f aca="false">IF(AND($X614=$X615, $X614&lt;&gt;""), $W615-$W614, 0)</f>
        <v>0.00338541664351852</v>
      </c>
      <c r="Z614" s="141"/>
      <c r="AA614" s="0"/>
    </row>
    <row r="615" customFormat="false" ht="21.75" hidden="false" customHeight="true" outlineLevel="0" collapsed="false">
      <c r="A615" s="118" t="n">
        <v>611</v>
      </c>
      <c r="B615" s="144" t="s">
        <v>1657</v>
      </c>
      <c r="C615" s="145" t="s">
        <v>1705</v>
      </c>
      <c r="D615" s="146" t="s">
        <v>186</v>
      </c>
      <c r="E615" s="147" t="s">
        <v>1690</v>
      </c>
      <c r="F615" s="147" t="s">
        <v>1709</v>
      </c>
      <c r="G615" s="148" t="n">
        <v>710</v>
      </c>
      <c r="H615" s="149" t="n">
        <f aca="true">INDIRECT("I" &amp; ROW())</f>
        <v>46103.0377971987</v>
      </c>
      <c r="I615" s="150" t="n">
        <f aca="true">INDIRECT("I" &amp; ROW()-1) + J615 * ((G614/1000) * $M$5)</f>
        <v>46103.0377971987</v>
      </c>
      <c r="J615" s="151" t="n">
        <v>6.5</v>
      </c>
      <c r="K615" s="152" t="n">
        <f aca="true">INDIRECT("H" &amp; ROW())</f>
        <v>46103.0377971987</v>
      </c>
      <c r="L615" s="128" t="s">
        <v>1710</v>
      </c>
      <c r="M615" s="133"/>
      <c r="N615" s="133"/>
      <c r="O615" s="133"/>
      <c r="P615" s="133"/>
      <c r="Q615" s="133"/>
      <c r="R615" s="133"/>
      <c r="S615" s="133"/>
      <c r="T615" s="133"/>
      <c r="U615" s="134"/>
      <c r="V615" s="133"/>
      <c r="W615" s="135" t="n">
        <f aca="false">I615</f>
        <v>46103.0377971987</v>
      </c>
      <c r="X615" s="136" t="s">
        <v>174</v>
      </c>
      <c r="Y615" s="137" t="n">
        <f aca="false">IF(AND($X615=$X616, $X615&lt;&gt;""), $W616-$W615, 0)</f>
        <v>0.00320486108796296</v>
      </c>
      <c r="Z615" s="141"/>
      <c r="AA615" s="0"/>
    </row>
    <row r="616" customFormat="false" ht="21.75" hidden="false" customHeight="true" outlineLevel="0" collapsed="false">
      <c r="A616" s="118" t="n">
        <v>612</v>
      </c>
      <c r="B616" s="144" t="s">
        <v>1657</v>
      </c>
      <c r="C616" s="145" t="s">
        <v>1705</v>
      </c>
      <c r="D616" s="146" t="s">
        <v>186</v>
      </c>
      <c r="E616" s="147" t="s">
        <v>1711</v>
      </c>
      <c r="F616" s="147" t="s">
        <v>1712</v>
      </c>
      <c r="G616" s="148" t="n">
        <v>700</v>
      </c>
      <c r="H616" s="149" t="n">
        <f aca="true">INDIRECT("I" &amp; ROW())</f>
        <v>46103.0410020598</v>
      </c>
      <c r="I616" s="150" t="n">
        <f aca="true">INDIRECT("I" &amp; ROW()-1) + J616 * ((G615/1000) * $M$5)</f>
        <v>46103.0410020598</v>
      </c>
      <c r="J616" s="151" t="n">
        <v>6.5</v>
      </c>
      <c r="K616" s="152" t="n">
        <f aca="true">INDIRECT("H" &amp; ROW())</f>
        <v>46103.0410020598</v>
      </c>
      <c r="L616" s="128" t="s">
        <v>1713</v>
      </c>
      <c r="M616" s="133"/>
      <c r="N616" s="133"/>
      <c r="O616" s="133"/>
      <c r="P616" s="133"/>
      <c r="Q616" s="133"/>
      <c r="R616" s="133"/>
      <c r="S616" s="133"/>
      <c r="T616" s="133"/>
      <c r="U616" s="134"/>
      <c r="V616" s="133"/>
      <c r="W616" s="135" t="n">
        <f aca="false">I616</f>
        <v>46103.0410020598</v>
      </c>
      <c r="X616" s="136" t="s">
        <v>174</v>
      </c>
      <c r="Y616" s="137" t="n">
        <f aca="false">IF(AND($X616=$X617, $X616&lt;&gt;""), $W617-$W616, 0)</f>
        <v>0.00315972219907407</v>
      </c>
      <c r="Z616" s="141"/>
      <c r="AA616" s="0"/>
    </row>
    <row r="617" customFormat="false" ht="21.75" hidden="false" customHeight="true" outlineLevel="0" collapsed="false">
      <c r="A617" s="118" t="n">
        <v>613</v>
      </c>
      <c r="B617" s="144" t="s">
        <v>1657</v>
      </c>
      <c r="C617" s="145" t="s">
        <v>1705</v>
      </c>
      <c r="D617" s="146" t="s">
        <v>186</v>
      </c>
      <c r="E617" s="147" t="s">
        <v>1714</v>
      </c>
      <c r="F617" s="147" t="s">
        <v>1715</v>
      </c>
      <c r="G617" s="148" t="n">
        <v>800</v>
      </c>
      <c r="H617" s="149" t="n">
        <f aca="true">INDIRECT("I" &amp; ROW())</f>
        <v>46103.044161782</v>
      </c>
      <c r="I617" s="150" t="n">
        <f aca="true">INDIRECT("I" &amp; ROW()-1) + J617 * ((G616/1000) * $M$5)</f>
        <v>46103.044161782</v>
      </c>
      <c r="J617" s="151" t="n">
        <v>6.5</v>
      </c>
      <c r="K617" s="152" t="n">
        <f aca="true">INDIRECT("H" &amp; ROW())</f>
        <v>46103.044161782</v>
      </c>
      <c r="L617" s="128" t="s">
        <v>1716</v>
      </c>
      <c r="M617" s="133"/>
      <c r="N617" s="133"/>
      <c r="O617" s="133"/>
      <c r="P617" s="133"/>
      <c r="Q617" s="133"/>
      <c r="R617" s="133"/>
      <c r="S617" s="133"/>
      <c r="T617" s="133"/>
      <c r="U617" s="134"/>
      <c r="V617" s="133"/>
      <c r="W617" s="135" t="n">
        <f aca="false">I617</f>
        <v>46103.044161782</v>
      </c>
      <c r="X617" s="136" t="s">
        <v>174</v>
      </c>
      <c r="Y617" s="137" t="n">
        <f aca="false">IF(AND($X617=$X618, $X617&lt;&gt;""), $W618-$W617, 0)</f>
        <v>0.00361111107638889</v>
      </c>
      <c r="Z617" s="141"/>
      <c r="AA617" s="0"/>
    </row>
    <row r="618" customFormat="false" ht="21.75" hidden="false" customHeight="true" outlineLevel="0" collapsed="false">
      <c r="A618" s="118" t="n">
        <v>614</v>
      </c>
      <c r="B618" s="144" t="s">
        <v>1657</v>
      </c>
      <c r="C618" s="145" t="s">
        <v>1717</v>
      </c>
      <c r="D618" s="146" t="s">
        <v>186</v>
      </c>
      <c r="E618" s="147" t="s">
        <v>1718</v>
      </c>
      <c r="F618" s="147" t="s">
        <v>1719</v>
      </c>
      <c r="G618" s="148" t="n">
        <v>1000</v>
      </c>
      <c r="H618" s="149" t="n">
        <f aca="true">INDIRECT("I" &amp; ROW())</f>
        <v>46103.0477728931</v>
      </c>
      <c r="I618" s="150" t="n">
        <f aca="true">INDIRECT("I" &amp; ROW()-1) + J618 * ((G617/1000) * $M$5)</f>
        <v>46103.0477728931</v>
      </c>
      <c r="J618" s="151" t="n">
        <v>6.5</v>
      </c>
      <c r="K618" s="152" t="n">
        <f aca="true">INDIRECT("H" &amp; ROW())</f>
        <v>46103.0477728931</v>
      </c>
      <c r="L618" s="128" t="s">
        <v>1720</v>
      </c>
      <c r="M618" s="133"/>
      <c r="N618" s="133"/>
      <c r="O618" s="133"/>
      <c r="P618" s="133"/>
      <c r="Q618" s="133"/>
      <c r="R618" s="133"/>
      <c r="S618" s="133"/>
      <c r="T618" s="133"/>
      <c r="U618" s="134"/>
      <c r="V618" s="133"/>
      <c r="W618" s="135" t="n">
        <f aca="false">I618</f>
        <v>46103.0477728931</v>
      </c>
      <c r="X618" s="136" t="s">
        <v>174</v>
      </c>
      <c r="Y618" s="137" t="n">
        <f aca="false">IF(AND($X618=$X619, $X618&lt;&gt;""), $W619-$W618, 0)</f>
        <v>0.00451388885416667</v>
      </c>
      <c r="Z618" s="141"/>
      <c r="AA618" s="0"/>
    </row>
    <row r="619" customFormat="false" ht="21.75" hidden="false" customHeight="true" outlineLevel="0" collapsed="false">
      <c r="A619" s="118" t="n">
        <v>615</v>
      </c>
      <c r="B619" s="144" t="s">
        <v>1657</v>
      </c>
      <c r="C619" s="145" t="s">
        <v>1721</v>
      </c>
      <c r="D619" s="146" t="s">
        <v>186</v>
      </c>
      <c r="E619" s="147" t="s">
        <v>1722</v>
      </c>
      <c r="F619" s="147" t="s">
        <v>1723</v>
      </c>
      <c r="G619" s="148" t="n">
        <v>1000</v>
      </c>
      <c r="H619" s="149" t="n">
        <f aca="true">INDIRECT("I" &amp; ROW())</f>
        <v>46103.0522867819</v>
      </c>
      <c r="I619" s="150" t="n">
        <f aca="true">INDIRECT("I" &amp; ROW()-1) + J619 * ((G618/1000) * $M$5)</f>
        <v>46103.0522867819</v>
      </c>
      <c r="J619" s="151" t="n">
        <v>6.5</v>
      </c>
      <c r="K619" s="152" t="n">
        <f aca="true">INDIRECT("H" &amp; ROW())</f>
        <v>46103.0522867819</v>
      </c>
      <c r="L619" s="128" t="s">
        <v>1724</v>
      </c>
      <c r="M619" s="133"/>
      <c r="N619" s="133"/>
      <c r="O619" s="133"/>
      <c r="P619" s="133"/>
      <c r="Q619" s="133"/>
      <c r="R619" s="133"/>
      <c r="S619" s="133"/>
      <c r="T619" s="133"/>
      <c r="U619" s="134"/>
      <c r="V619" s="133"/>
      <c r="W619" s="135" t="n">
        <f aca="false">I619</f>
        <v>46103.0522867819</v>
      </c>
      <c r="X619" s="136" t="s">
        <v>174</v>
      </c>
      <c r="Y619" s="137" t="n">
        <f aca="false">IF(AND($X619=$X620, $X619&lt;&gt;""), $W620-$W619, 0)</f>
        <v>0.00451388885416667</v>
      </c>
      <c r="Z619" s="141"/>
      <c r="AA619" s="0"/>
    </row>
    <row r="620" customFormat="false" ht="21.75" hidden="false" customHeight="true" outlineLevel="0" collapsed="false">
      <c r="A620" s="118" t="n">
        <v>616</v>
      </c>
      <c r="B620" s="144" t="s">
        <v>1657</v>
      </c>
      <c r="C620" s="145" t="s">
        <v>1721</v>
      </c>
      <c r="D620" s="146" t="s">
        <v>186</v>
      </c>
      <c r="E620" s="147" t="s">
        <v>1725</v>
      </c>
      <c r="F620" s="147" t="s">
        <v>1725</v>
      </c>
      <c r="G620" s="148" t="n">
        <v>1053</v>
      </c>
      <c r="H620" s="149" t="n">
        <f aca="true">INDIRECT("I" &amp; ROW())</f>
        <v>46103.0568006708</v>
      </c>
      <c r="I620" s="150" t="n">
        <f aca="true">INDIRECT("I" &amp; ROW()-1) + J620 * ((G619/1000) * $M$5)</f>
        <v>46103.0568006708</v>
      </c>
      <c r="J620" s="151" t="n">
        <v>6.5</v>
      </c>
      <c r="K620" s="152" t="n">
        <f aca="true">INDIRECT("H" &amp; ROW())</f>
        <v>46103.0568006708</v>
      </c>
      <c r="L620" s="128" t="s">
        <v>1726</v>
      </c>
      <c r="M620" s="133"/>
      <c r="N620" s="133"/>
      <c r="O620" s="133"/>
      <c r="P620" s="133"/>
      <c r="Q620" s="133"/>
      <c r="R620" s="133"/>
      <c r="S620" s="133"/>
      <c r="T620" s="133"/>
      <c r="U620" s="134"/>
      <c r="V620" s="133"/>
      <c r="W620" s="135" t="n">
        <f aca="false">I620</f>
        <v>46103.0568006708</v>
      </c>
      <c r="X620" s="136" t="s">
        <v>174</v>
      </c>
      <c r="Y620" s="137" t="n">
        <f aca="false">IF(AND($X620=$X621, $X620&lt;&gt;""), $W621-$W620, 0)</f>
        <v>0.00475312496527778</v>
      </c>
      <c r="Z620" s="141"/>
      <c r="AA620" s="0"/>
    </row>
    <row r="621" customFormat="false" ht="21.75" hidden="false" customHeight="true" outlineLevel="0" collapsed="false">
      <c r="A621" s="118" t="n">
        <v>617</v>
      </c>
      <c r="B621" s="144" t="s">
        <v>1657</v>
      </c>
      <c r="C621" s="145" t="s">
        <v>1727</v>
      </c>
      <c r="D621" s="146" t="s">
        <v>186</v>
      </c>
      <c r="E621" s="147" t="s">
        <v>1728</v>
      </c>
      <c r="F621" s="147" t="s">
        <v>1729</v>
      </c>
      <c r="G621" s="148" t="n">
        <v>1053</v>
      </c>
      <c r="H621" s="149" t="n">
        <f aca="true">INDIRECT("I" &amp; ROW())</f>
        <v>46103.0615537957</v>
      </c>
      <c r="I621" s="150" t="n">
        <f aca="true">INDIRECT("I" &amp; ROW()-1) + J621 * ((G620/1000) * $M$5)</f>
        <v>46103.0615537957</v>
      </c>
      <c r="J621" s="151" t="n">
        <v>6.5</v>
      </c>
      <c r="K621" s="152" t="n">
        <f aca="true">INDIRECT("H" &amp; ROW())</f>
        <v>46103.0615537957</v>
      </c>
      <c r="L621" s="128" t="s">
        <v>1730</v>
      </c>
      <c r="M621" s="133"/>
      <c r="N621" s="133"/>
      <c r="O621" s="133"/>
      <c r="P621" s="133"/>
      <c r="Q621" s="133"/>
      <c r="R621" s="133"/>
      <c r="S621" s="133"/>
      <c r="T621" s="133"/>
      <c r="U621" s="134"/>
      <c r="V621" s="133"/>
      <c r="W621" s="135" t="n">
        <f aca="false">I621</f>
        <v>46103.0615537957</v>
      </c>
      <c r="X621" s="136" t="s">
        <v>174</v>
      </c>
      <c r="Y621" s="137" t="n">
        <f aca="false">IF(AND($X621=$X622, $X621&lt;&gt;""), $W622-$W621, 0)</f>
        <v>0.00475312496527778</v>
      </c>
      <c r="Z621" s="141"/>
      <c r="AA621" s="0"/>
    </row>
    <row r="622" customFormat="false" ht="21.75" hidden="false" customHeight="true" outlineLevel="0" collapsed="false">
      <c r="A622" s="118" t="n">
        <v>618</v>
      </c>
      <c r="B622" s="144" t="s">
        <v>1657</v>
      </c>
      <c r="C622" s="145" t="s">
        <v>1727</v>
      </c>
      <c r="D622" s="146" t="s">
        <v>186</v>
      </c>
      <c r="E622" s="147" t="s">
        <v>1674</v>
      </c>
      <c r="F622" s="147" t="s">
        <v>1731</v>
      </c>
      <c r="G622" s="148" t="n">
        <v>1050</v>
      </c>
      <c r="H622" s="149" t="n">
        <f aca="true">INDIRECT("I" &amp; ROW())</f>
        <v>46103.0663069207</v>
      </c>
      <c r="I622" s="150" t="n">
        <f aca="true">INDIRECT("I" &amp; ROW()-1) + J622 * ((G621/1000) * $M$5)</f>
        <v>46103.0663069207</v>
      </c>
      <c r="J622" s="151" t="n">
        <v>6.5</v>
      </c>
      <c r="K622" s="152" t="n">
        <f aca="true">INDIRECT("H" &amp; ROW())</f>
        <v>46103.0663069207</v>
      </c>
      <c r="L622" s="128" t="s">
        <v>1732</v>
      </c>
      <c r="M622" s="133"/>
      <c r="N622" s="133"/>
      <c r="O622" s="133"/>
      <c r="P622" s="133"/>
      <c r="Q622" s="133"/>
      <c r="R622" s="133"/>
      <c r="S622" s="133"/>
      <c r="T622" s="133"/>
      <c r="U622" s="134"/>
      <c r="V622" s="133"/>
      <c r="W622" s="135" t="n">
        <f aca="false">I622</f>
        <v>46103.0663069207</v>
      </c>
      <c r="X622" s="136" t="s">
        <v>174</v>
      </c>
      <c r="Y622" s="137" t="n">
        <f aca="false">IF(AND($X622=$X623, $X622&lt;&gt;""), $W623-$W622, 0)</f>
        <v>0.00473958329861111</v>
      </c>
      <c r="Z622" s="141"/>
      <c r="AA622" s="0"/>
    </row>
    <row r="623" customFormat="false" ht="21.75" hidden="false" customHeight="true" outlineLevel="0" collapsed="false">
      <c r="A623" s="118" t="n">
        <v>619</v>
      </c>
      <c r="B623" s="144" t="s">
        <v>1657</v>
      </c>
      <c r="C623" s="145" t="s">
        <v>1727</v>
      </c>
      <c r="D623" s="146" t="s">
        <v>186</v>
      </c>
      <c r="E623" s="147" t="s">
        <v>1733</v>
      </c>
      <c r="F623" s="147" t="s">
        <v>1734</v>
      </c>
      <c r="G623" s="148" t="n">
        <v>1020</v>
      </c>
      <c r="H623" s="149" t="n">
        <f aca="true">INDIRECT("I" &amp; ROW())</f>
        <v>46103.071046504</v>
      </c>
      <c r="I623" s="150" t="n">
        <f aca="true">INDIRECT("I" &amp; ROW()-1) + J623 * ((G622/1000) * $M$5)</f>
        <v>46103.071046504</v>
      </c>
      <c r="J623" s="151" t="n">
        <v>6.5</v>
      </c>
      <c r="K623" s="152" t="n">
        <f aca="true">INDIRECT("H" &amp; ROW())</f>
        <v>46103.071046504</v>
      </c>
      <c r="L623" s="128" t="s">
        <v>1735</v>
      </c>
      <c r="M623" s="133"/>
      <c r="N623" s="133"/>
      <c r="O623" s="133"/>
      <c r="P623" s="133"/>
      <c r="Q623" s="133"/>
      <c r="R623" s="133"/>
      <c r="S623" s="133"/>
      <c r="T623" s="133"/>
      <c r="U623" s="134"/>
      <c r="V623" s="133"/>
      <c r="W623" s="135" t="n">
        <f aca="false">I623</f>
        <v>46103.071046504</v>
      </c>
      <c r="X623" s="136" t="s">
        <v>174</v>
      </c>
      <c r="Y623" s="137" t="n">
        <f aca="false">IF(AND($X623=$X624, $X623&lt;&gt;""), $W624-$W623, 0)</f>
        <v>0.00460416663194444</v>
      </c>
      <c r="Z623" s="141"/>
      <c r="AA623" s="0"/>
    </row>
    <row r="624" customFormat="false" ht="21.75" hidden="false" customHeight="true" outlineLevel="0" collapsed="false">
      <c r="A624" s="118" t="n">
        <v>620</v>
      </c>
      <c r="B624" s="144" t="s">
        <v>1657</v>
      </c>
      <c r="C624" s="145" t="s">
        <v>1736</v>
      </c>
      <c r="D624" s="146" t="s">
        <v>186</v>
      </c>
      <c r="E624" s="147" t="s">
        <v>1737</v>
      </c>
      <c r="F624" s="147" t="s">
        <v>1738</v>
      </c>
      <c r="G624" s="148" t="n">
        <v>1000</v>
      </c>
      <c r="H624" s="149" t="n">
        <f aca="true">INDIRECT("I" &amp; ROW())</f>
        <v>46103.0756506706</v>
      </c>
      <c r="I624" s="150" t="n">
        <f aca="true">INDIRECT("I" &amp; ROW()-1) + J624 * ((G623/1000) * $M$5)</f>
        <v>46103.0756506706</v>
      </c>
      <c r="J624" s="151" t="n">
        <v>6.5</v>
      </c>
      <c r="K624" s="152" t="n">
        <f aca="true">INDIRECT("H" &amp; ROW())</f>
        <v>46103.0756506706</v>
      </c>
      <c r="L624" s="128" t="s">
        <v>1739</v>
      </c>
      <c r="M624" s="133"/>
      <c r="N624" s="133"/>
      <c r="O624" s="133"/>
      <c r="P624" s="133"/>
      <c r="Q624" s="133"/>
      <c r="R624" s="133"/>
      <c r="S624" s="133"/>
      <c r="T624" s="133"/>
      <c r="U624" s="134"/>
      <c r="V624" s="133"/>
      <c r="W624" s="135" t="n">
        <f aca="false">I624</f>
        <v>46103.0756506706</v>
      </c>
      <c r="X624" s="136" t="s">
        <v>174</v>
      </c>
      <c r="Y624" s="137" t="n">
        <f aca="false">IF(AND($X624=$X625, $X624&lt;&gt;""), $W625-$W624, 0)</f>
        <v>0.00451388885416667</v>
      </c>
      <c r="Z624" s="141"/>
      <c r="AA624" s="0"/>
    </row>
    <row r="625" customFormat="false" ht="21.75" hidden="false" customHeight="true" outlineLevel="0" collapsed="false">
      <c r="A625" s="118" t="n">
        <v>621</v>
      </c>
      <c r="B625" s="144" t="s">
        <v>1657</v>
      </c>
      <c r="C625" s="145" t="s">
        <v>1736</v>
      </c>
      <c r="D625" s="146" t="s">
        <v>186</v>
      </c>
      <c r="E625" s="147" t="s">
        <v>1740</v>
      </c>
      <c r="F625" s="147" t="s">
        <v>1740</v>
      </c>
      <c r="G625" s="148" t="n">
        <v>1000</v>
      </c>
      <c r="H625" s="149" t="n">
        <f aca="true">INDIRECT("I" &amp; ROW())</f>
        <v>46103.0801645595</v>
      </c>
      <c r="I625" s="150" t="n">
        <f aca="true">INDIRECT("I" &amp; ROW()-1) + J625 * ((G624/1000) * $M$5)</f>
        <v>46103.0801645595</v>
      </c>
      <c r="J625" s="151" t="n">
        <v>6.5</v>
      </c>
      <c r="K625" s="152" t="n">
        <f aca="true">INDIRECT("H" &amp; ROW())</f>
        <v>46103.0801645595</v>
      </c>
      <c r="L625" s="128" t="s">
        <v>1741</v>
      </c>
      <c r="M625" s="133"/>
      <c r="N625" s="133"/>
      <c r="O625" s="133"/>
      <c r="P625" s="133"/>
      <c r="Q625" s="133"/>
      <c r="R625" s="133"/>
      <c r="S625" s="133"/>
      <c r="T625" s="133"/>
      <c r="U625" s="134"/>
      <c r="V625" s="133"/>
      <c r="W625" s="135" t="n">
        <f aca="false">I625</f>
        <v>46103.0801645595</v>
      </c>
      <c r="X625" s="136" t="s">
        <v>174</v>
      </c>
      <c r="Y625" s="137" t="n">
        <f aca="false">IF(AND($X625=$X626, $X625&lt;&gt;""), $W626-$W625, 0)</f>
        <v>0.00451388885416667</v>
      </c>
      <c r="Z625" s="141"/>
      <c r="AA625" s="0"/>
    </row>
    <row r="626" customFormat="false" ht="21.75" hidden="false" customHeight="true" outlineLevel="0" collapsed="false">
      <c r="A626" s="118" t="n">
        <v>622</v>
      </c>
      <c r="B626" s="144" t="s">
        <v>1657</v>
      </c>
      <c r="C626" s="145" t="s">
        <v>1742</v>
      </c>
      <c r="D626" s="146" t="s">
        <v>186</v>
      </c>
      <c r="E626" s="147" t="s">
        <v>1683</v>
      </c>
      <c r="F626" s="147" t="s">
        <v>1743</v>
      </c>
      <c r="G626" s="148" t="n">
        <v>1000</v>
      </c>
      <c r="H626" s="149" t="n">
        <f aca="true">INDIRECT("I" &amp; ROW())</f>
        <v>46103.0846784484</v>
      </c>
      <c r="I626" s="150" t="n">
        <f aca="true">INDIRECT("I" &amp; ROW()-1) + J626 * ((G625/1000) * $M$5)</f>
        <v>46103.0846784484</v>
      </c>
      <c r="J626" s="151" t="n">
        <v>6.5</v>
      </c>
      <c r="K626" s="152" t="n">
        <f aca="true">INDIRECT("H" &amp; ROW())</f>
        <v>46103.0846784484</v>
      </c>
      <c r="L626" s="128" t="s">
        <v>1744</v>
      </c>
      <c r="M626" s="133"/>
      <c r="N626" s="133"/>
      <c r="O626" s="133"/>
      <c r="P626" s="133"/>
      <c r="Q626" s="133"/>
      <c r="R626" s="133"/>
      <c r="S626" s="133"/>
      <c r="T626" s="133"/>
      <c r="U626" s="134"/>
      <c r="V626" s="133"/>
      <c r="W626" s="135" t="n">
        <f aca="false">I626</f>
        <v>46103.0846784484</v>
      </c>
      <c r="X626" s="136" t="s">
        <v>174</v>
      </c>
      <c r="Y626" s="137" t="n">
        <f aca="false">IF(AND($X626=$X627, $X626&lt;&gt;""), $W627-$W626, 0)</f>
        <v>0.00451388885416667</v>
      </c>
      <c r="Z626" s="141"/>
      <c r="AA626" s="0"/>
    </row>
    <row r="627" customFormat="false" ht="21.75" hidden="false" customHeight="true" outlineLevel="0" collapsed="false">
      <c r="A627" s="118" t="n">
        <v>623</v>
      </c>
      <c r="B627" s="144" t="s">
        <v>1657</v>
      </c>
      <c r="C627" s="145" t="s">
        <v>1745</v>
      </c>
      <c r="D627" s="146" t="s">
        <v>186</v>
      </c>
      <c r="E627" s="147" t="s">
        <v>1746</v>
      </c>
      <c r="F627" s="147" t="s">
        <v>1747</v>
      </c>
      <c r="G627" s="148" t="n">
        <v>1000</v>
      </c>
      <c r="H627" s="149" t="n">
        <f aca="true">INDIRECT("I" &amp; ROW())</f>
        <v>46103.0891923372</v>
      </c>
      <c r="I627" s="150" t="n">
        <f aca="true">INDIRECT("I" &amp; ROW()-1) + J627 * ((G626/1000) * $M$5)</f>
        <v>46103.0891923372</v>
      </c>
      <c r="J627" s="151" t="n">
        <v>6.5</v>
      </c>
      <c r="K627" s="152" t="n">
        <f aca="true">INDIRECT("H" &amp; ROW())</f>
        <v>46103.0891923372</v>
      </c>
      <c r="L627" s="128" t="s">
        <v>1748</v>
      </c>
      <c r="M627" s="133"/>
      <c r="N627" s="133"/>
      <c r="O627" s="133"/>
      <c r="P627" s="133"/>
      <c r="Q627" s="133"/>
      <c r="R627" s="133"/>
      <c r="S627" s="133"/>
      <c r="T627" s="133"/>
      <c r="U627" s="134"/>
      <c r="V627" s="133"/>
      <c r="W627" s="135" t="n">
        <f aca="false">I627</f>
        <v>46103.0891923372</v>
      </c>
      <c r="X627" s="136" t="s">
        <v>174</v>
      </c>
      <c r="Y627" s="137" t="n">
        <f aca="false">IF(AND($X627=$X628, $X627&lt;&gt;""), $W628-$W627, 0)</f>
        <v>0.00451388885416667</v>
      </c>
      <c r="Z627" s="141"/>
      <c r="AA627" s="0"/>
    </row>
    <row r="628" customFormat="false" ht="21.75" hidden="false" customHeight="true" outlineLevel="0" collapsed="false">
      <c r="A628" s="118" t="n">
        <v>624</v>
      </c>
      <c r="B628" s="144" t="s">
        <v>1657</v>
      </c>
      <c r="C628" s="145" t="s">
        <v>1745</v>
      </c>
      <c r="D628" s="146" t="s">
        <v>186</v>
      </c>
      <c r="E628" s="147"/>
      <c r="F628" s="147" t="s">
        <v>1749</v>
      </c>
      <c r="G628" s="148" t="n">
        <v>1000</v>
      </c>
      <c r="H628" s="149" t="n">
        <f aca="true">INDIRECT("I" &amp; ROW())</f>
        <v>46103.0937062261</v>
      </c>
      <c r="I628" s="150" t="n">
        <f aca="true">INDIRECT("I" &amp; ROW()-1) + J628 * ((G627/1000) * $M$5)</f>
        <v>46103.0937062261</v>
      </c>
      <c r="J628" s="151" t="n">
        <v>6.5</v>
      </c>
      <c r="K628" s="152" t="n">
        <f aca="true">INDIRECT("H" &amp; ROW())</f>
        <v>46103.0937062261</v>
      </c>
      <c r="L628" s="128" t="s">
        <v>1750</v>
      </c>
      <c r="M628" s="133"/>
      <c r="N628" s="133"/>
      <c r="O628" s="133"/>
      <c r="P628" s="133"/>
      <c r="Q628" s="133"/>
      <c r="R628" s="133"/>
      <c r="S628" s="133"/>
      <c r="T628" s="133"/>
      <c r="U628" s="134"/>
      <c r="V628" s="133"/>
      <c r="W628" s="135" t="n">
        <f aca="false">I628</f>
        <v>46103.0937062261</v>
      </c>
      <c r="X628" s="136" t="s">
        <v>174</v>
      </c>
      <c r="Y628" s="137" t="n">
        <f aca="false">IF(AND($X628=$X629, $X628&lt;&gt;""), $W629-$W628, 0)</f>
        <v>0.00451388885416667</v>
      </c>
      <c r="Z628" s="141"/>
      <c r="AA628" s="0"/>
    </row>
    <row r="629" customFormat="false" ht="21.75" hidden="false" customHeight="true" outlineLevel="0" collapsed="false">
      <c r="A629" s="118" t="n">
        <v>625</v>
      </c>
      <c r="B629" s="144" t="s">
        <v>1657</v>
      </c>
      <c r="C629" s="145" t="s">
        <v>1751</v>
      </c>
      <c r="D629" s="146" t="s">
        <v>186</v>
      </c>
      <c r="E629" s="147"/>
      <c r="F629" s="147" t="s">
        <v>1752</v>
      </c>
      <c r="G629" s="148" t="n">
        <v>1000</v>
      </c>
      <c r="H629" s="149" t="n">
        <f aca="true">INDIRECT("I" &amp; ROW())</f>
        <v>46103.0982201149</v>
      </c>
      <c r="I629" s="150" t="n">
        <f aca="true">INDIRECT("I" &amp; ROW()-1) + J629 * ((G628/1000) * $M$5)</f>
        <v>46103.0982201149</v>
      </c>
      <c r="J629" s="151" t="n">
        <v>6.5</v>
      </c>
      <c r="K629" s="152" t="n">
        <f aca="true">INDIRECT("H" &amp; ROW())</f>
        <v>46103.0982201149</v>
      </c>
      <c r="L629" s="128" t="s">
        <v>1753</v>
      </c>
      <c r="M629" s="133"/>
      <c r="N629" s="133"/>
      <c r="O629" s="133"/>
      <c r="P629" s="133"/>
      <c r="Q629" s="133"/>
      <c r="R629" s="133"/>
      <c r="S629" s="133"/>
      <c r="T629" s="133"/>
      <c r="U629" s="134"/>
      <c r="V629" s="133"/>
      <c r="W629" s="135" t="n">
        <f aca="false">I629</f>
        <v>46103.0982201149</v>
      </c>
      <c r="X629" s="136" t="s">
        <v>174</v>
      </c>
      <c r="Y629" s="137" t="n">
        <f aca="false">IF(AND($X629=$X630, $X629&lt;&gt;""), $W630-$W629, 0)</f>
        <v>0.00451388885416667</v>
      </c>
      <c r="Z629" s="141"/>
      <c r="AA629" s="0"/>
    </row>
    <row r="630" customFormat="false" ht="21.75" hidden="false" customHeight="true" outlineLevel="0" collapsed="false">
      <c r="A630" s="118" t="n">
        <v>626</v>
      </c>
      <c r="B630" s="144" t="s">
        <v>1657</v>
      </c>
      <c r="C630" s="145" t="s">
        <v>1754</v>
      </c>
      <c r="D630" s="146" t="s">
        <v>186</v>
      </c>
      <c r="E630" s="147"/>
      <c r="F630" s="147" t="s">
        <v>1755</v>
      </c>
      <c r="G630" s="148" t="n">
        <v>960</v>
      </c>
      <c r="H630" s="149" t="n">
        <f aca="true">INDIRECT("I" &amp; ROW())</f>
        <v>46103.1027340038</v>
      </c>
      <c r="I630" s="150" t="n">
        <f aca="true">INDIRECT("I" &amp; ROW()-1) + J630 * ((G629/1000) * $M$5)</f>
        <v>46103.1027340038</v>
      </c>
      <c r="J630" s="151" t="n">
        <v>6.5</v>
      </c>
      <c r="K630" s="152" t="n">
        <f aca="true">INDIRECT("H" &amp; ROW())</f>
        <v>46103.1027340038</v>
      </c>
      <c r="L630" s="128" t="s">
        <v>1756</v>
      </c>
      <c r="M630" s="133"/>
      <c r="N630" s="133"/>
      <c r="O630" s="133"/>
      <c r="P630" s="133"/>
      <c r="Q630" s="133"/>
      <c r="R630" s="133"/>
      <c r="S630" s="133"/>
      <c r="T630" s="133"/>
      <c r="U630" s="134"/>
      <c r="V630" s="133"/>
      <c r="W630" s="135" t="n">
        <f aca="false">I630</f>
        <v>46103.1027340038</v>
      </c>
      <c r="X630" s="136" t="s">
        <v>174</v>
      </c>
      <c r="Y630" s="137" t="n">
        <f aca="false">IF(AND($X630=$X631, $X630&lt;&gt;""), $W631-$W630, 0)</f>
        <v>0.00433333329861111</v>
      </c>
      <c r="Z630" s="141"/>
      <c r="AA630" s="0"/>
    </row>
    <row r="631" customFormat="false" ht="21.75" hidden="false" customHeight="true" outlineLevel="0" collapsed="false">
      <c r="A631" s="118" t="n">
        <v>627</v>
      </c>
      <c r="B631" s="144" t="s">
        <v>1657</v>
      </c>
      <c r="C631" s="145" t="s">
        <v>1757</v>
      </c>
      <c r="D631" s="146" t="s">
        <v>186</v>
      </c>
      <c r="E631" s="147" t="s">
        <v>1758</v>
      </c>
      <c r="F631" s="147" t="s">
        <v>1759</v>
      </c>
      <c r="G631" s="148" t="n">
        <v>1000</v>
      </c>
      <c r="H631" s="149" t="n">
        <f aca="true">INDIRECT("I" &amp; ROW())</f>
        <v>46103.1070673371</v>
      </c>
      <c r="I631" s="150" t="n">
        <f aca="true">INDIRECT("I" &amp; ROW()-1) + J631 * ((G630/1000) * $M$5)</f>
        <v>46103.1070673371</v>
      </c>
      <c r="J631" s="151" t="n">
        <v>6.5</v>
      </c>
      <c r="K631" s="152" t="n">
        <f aca="true">INDIRECT("H" &amp; ROW())</f>
        <v>46103.1070673371</v>
      </c>
      <c r="L631" s="128" t="s">
        <v>1760</v>
      </c>
      <c r="M631" s="133"/>
      <c r="N631" s="133"/>
      <c r="O631" s="133"/>
      <c r="P631" s="133"/>
      <c r="Q631" s="133"/>
      <c r="R631" s="133"/>
      <c r="S631" s="133"/>
      <c r="T631" s="133"/>
      <c r="U631" s="134"/>
      <c r="V631" s="133"/>
      <c r="W631" s="135" t="n">
        <f aca="false">I631</f>
        <v>46103.1070673371</v>
      </c>
      <c r="X631" s="136" t="s">
        <v>174</v>
      </c>
      <c r="Y631" s="137" t="n">
        <f aca="false">IF(AND($X631=$X632, $X631&lt;&gt;""), $W632-$W631, 0)</f>
        <v>0.00451388885416667</v>
      </c>
      <c r="Z631" s="141"/>
      <c r="AA631" s="0"/>
    </row>
    <row r="632" customFormat="false" ht="21.75" hidden="false" customHeight="true" outlineLevel="0" collapsed="false">
      <c r="A632" s="118" t="n">
        <v>628</v>
      </c>
      <c r="B632" s="144" t="s">
        <v>1657</v>
      </c>
      <c r="C632" s="145" t="s">
        <v>1757</v>
      </c>
      <c r="D632" s="146" t="s">
        <v>186</v>
      </c>
      <c r="E632" s="147" t="s">
        <v>1761</v>
      </c>
      <c r="F632" s="147" t="s">
        <v>1762</v>
      </c>
      <c r="G632" s="148" t="n">
        <v>1110</v>
      </c>
      <c r="H632" s="149" t="n">
        <f aca="true">INDIRECT("I" &amp; ROW())</f>
        <v>46103.1115812259</v>
      </c>
      <c r="I632" s="150" t="n">
        <f aca="true">INDIRECT("I" &amp; ROW()-1) + J632 * ((G631/1000) * $M$5)</f>
        <v>46103.1115812259</v>
      </c>
      <c r="J632" s="151" t="n">
        <v>6.5</v>
      </c>
      <c r="K632" s="152" t="n">
        <f aca="true">INDIRECT("H" &amp; ROW())</f>
        <v>46103.1115812259</v>
      </c>
      <c r="L632" s="128" t="s">
        <v>1763</v>
      </c>
      <c r="M632" s="133"/>
      <c r="N632" s="133"/>
      <c r="O632" s="133"/>
      <c r="P632" s="133"/>
      <c r="Q632" s="133"/>
      <c r="R632" s="133"/>
      <c r="S632" s="133"/>
      <c r="T632" s="133"/>
      <c r="U632" s="134"/>
      <c r="V632" s="133"/>
      <c r="W632" s="135" t="n">
        <f aca="false">I632</f>
        <v>46103.1115812259</v>
      </c>
      <c r="X632" s="136" t="s">
        <v>174</v>
      </c>
      <c r="Y632" s="137" t="n">
        <f aca="false">IF(AND($X632=$X633, $X632&lt;&gt;""), $W633-$W632, 0)</f>
        <v>0.00501041663194444</v>
      </c>
      <c r="Z632" s="141"/>
      <c r="AA632" s="0"/>
    </row>
    <row r="633" customFormat="false" ht="21.75" hidden="false" customHeight="true" outlineLevel="0" collapsed="false">
      <c r="A633" s="118" t="n">
        <v>629</v>
      </c>
      <c r="B633" s="144" t="s">
        <v>1657</v>
      </c>
      <c r="C633" s="145" t="s">
        <v>1757</v>
      </c>
      <c r="D633" s="146" t="s">
        <v>186</v>
      </c>
      <c r="E633" s="147"/>
      <c r="F633" s="147" t="s">
        <v>1764</v>
      </c>
      <c r="G633" s="148" t="n">
        <v>750</v>
      </c>
      <c r="H633" s="149" t="n">
        <f aca="true">INDIRECT("I" &amp; ROW())</f>
        <v>46103.1165916425</v>
      </c>
      <c r="I633" s="150" t="n">
        <f aca="true">INDIRECT("I" &amp; ROW()-1) + J633 * ((G632/1000) * $M$5)</f>
        <v>46103.1165916425</v>
      </c>
      <c r="J633" s="151" t="n">
        <v>6.5</v>
      </c>
      <c r="K633" s="152" t="n">
        <f aca="true">INDIRECT("H" &amp; ROW())</f>
        <v>46103.1165916425</v>
      </c>
      <c r="L633" s="128" t="s">
        <v>1765</v>
      </c>
      <c r="M633" s="133"/>
      <c r="N633" s="133"/>
      <c r="O633" s="133"/>
      <c r="P633" s="133"/>
      <c r="Q633" s="133"/>
      <c r="R633" s="133"/>
      <c r="S633" s="133"/>
      <c r="T633" s="133"/>
      <c r="U633" s="134"/>
      <c r="V633" s="133"/>
      <c r="W633" s="135" t="n">
        <f aca="false">I633</f>
        <v>46103.1165916425</v>
      </c>
      <c r="X633" s="136" t="s">
        <v>174</v>
      </c>
      <c r="Y633" s="137" t="n">
        <f aca="false">IF(AND($X633=$X634, $X633&lt;&gt;""), $W634-$W633, 0)</f>
        <v>0.00338541664351852</v>
      </c>
      <c r="Z633" s="141"/>
      <c r="AA633" s="0"/>
    </row>
    <row r="634" customFormat="false" ht="21.75" hidden="false" customHeight="true" outlineLevel="0" collapsed="false">
      <c r="A634" s="118" t="n">
        <v>630</v>
      </c>
      <c r="B634" s="144" t="s">
        <v>42</v>
      </c>
      <c r="C634" s="145" t="s">
        <v>1766</v>
      </c>
      <c r="D634" s="146" t="s">
        <v>186</v>
      </c>
      <c r="E634" s="147" t="s">
        <v>1767</v>
      </c>
      <c r="F634" s="147" t="s">
        <v>1767</v>
      </c>
      <c r="G634" s="148" t="n">
        <v>720</v>
      </c>
      <c r="H634" s="149" t="n">
        <f aca="true">INDIRECT("I" &amp; ROW())</f>
        <v>46103.1199770592</v>
      </c>
      <c r="I634" s="150" t="n">
        <f aca="true">INDIRECT("I" &amp; ROW()-1) + J634 * ((G633/1000) * $M$5)</f>
        <v>46103.1199770592</v>
      </c>
      <c r="J634" s="151" t="n">
        <v>6.5</v>
      </c>
      <c r="K634" s="152" t="n">
        <f aca="true">INDIRECT("H" &amp; ROW())</f>
        <v>46103.1199770592</v>
      </c>
      <c r="L634" s="128" t="s">
        <v>1768</v>
      </c>
      <c r="M634" s="133"/>
      <c r="N634" s="133"/>
      <c r="O634" s="133"/>
      <c r="P634" s="133"/>
      <c r="Q634" s="133"/>
      <c r="R634" s="133"/>
      <c r="S634" s="133"/>
      <c r="T634" s="133"/>
      <c r="U634" s="134"/>
      <c r="V634" s="133"/>
      <c r="W634" s="135" t="n">
        <f aca="false">I634</f>
        <v>46103.1199770592</v>
      </c>
      <c r="X634" s="136" t="s">
        <v>174</v>
      </c>
      <c r="Y634" s="137" t="n">
        <f aca="false">IF(AND($X634=$X635, $X634&lt;&gt;""), $W635-$W634, 0)</f>
        <v>0.00324999997685185</v>
      </c>
      <c r="Z634" s="141"/>
      <c r="AA634" s="0"/>
    </row>
    <row r="635" customFormat="false" ht="21.75" hidden="false" customHeight="true" outlineLevel="0" collapsed="false">
      <c r="A635" s="118" t="n">
        <v>631</v>
      </c>
      <c r="B635" s="144" t="s">
        <v>42</v>
      </c>
      <c r="C635" s="145" t="s">
        <v>1769</v>
      </c>
      <c r="D635" s="146" t="s">
        <v>186</v>
      </c>
      <c r="E635" s="147" t="s">
        <v>1770</v>
      </c>
      <c r="F635" s="147" t="s">
        <v>1770</v>
      </c>
      <c r="G635" s="148" t="n">
        <v>700</v>
      </c>
      <c r="H635" s="149" t="n">
        <f aca="true">INDIRECT("I" &amp; ROW())</f>
        <v>46103.1232270592</v>
      </c>
      <c r="I635" s="150" t="n">
        <f aca="true">INDIRECT("I" &amp; ROW()-1) + J635 * ((G634/1000) * $M$5)</f>
        <v>46103.1232270592</v>
      </c>
      <c r="J635" s="151" t="n">
        <v>6.5</v>
      </c>
      <c r="K635" s="152" t="n">
        <f aca="true">INDIRECT("H" &amp; ROW())</f>
        <v>46103.1232270592</v>
      </c>
      <c r="L635" s="128" t="s">
        <v>1771</v>
      </c>
      <c r="M635" s="133"/>
      <c r="N635" s="133"/>
      <c r="O635" s="133"/>
      <c r="P635" s="133"/>
      <c r="Q635" s="133"/>
      <c r="R635" s="133"/>
      <c r="S635" s="133"/>
      <c r="T635" s="133"/>
      <c r="U635" s="134"/>
      <c r="V635" s="133"/>
      <c r="W635" s="135" t="n">
        <f aca="false">I635</f>
        <v>46103.1232270592</v>
      </c>
      <c r="X635" s="136" t="s">
        <v>174</v>
      </c>
      <c r="Y635" s="137" t="n">
        <f aca="false">IF(AND($X635=$X636, $X635&lt;&gt;""), $W636-$W635, 0)</f>
        <v>0.00315972219907407</v>
      </c>
      <c r="Z635" s="141"/>
      <c r="AA635" s="0"/>
    </row>
    <row r="636" customFormat="false" ht="21.75" hidden="false" customHeight="true" outlineLevel="0" collapsed="false">
      <c r="A636" s="118" t="n">
        <v>632</v>
      </c>
      <c r="B636" s="144" t="s">
        <v>42</v>
      </c>
      <c r="C636" s="145" t="s">
        <v>1769</v>
      </c>
      <c r="D636" s="146" t="s">
        <v>186</v>
      </c>
      <c r="E636" s="147" t="s">
        <v>1772</v>
      </c>
      <c r="F636" s="147" t="s">
        <v>1772</v>
      </c>
      <c r="G636" s="148" t="n">
        <v>750</v>
      </c>
      <c r="H636" s="149" t="n">
        <f aca="true">INDIRECT("I" &amp; ROW())</f>
        <v>46103.1263867814</v>
      </c>
      <c r="I636" s="150" t="n">
        <f aca="true">INDIRECT("I" &amp; ROW()-1) + J636 * ((G635/1000) * $M$5)</f>
        <v>46103.1263867814</v>
      </c>
      <c r="J636" s="151" t="n">
        <v>6.5</v>
      </c>
      <c r="K636" s="152" t="n">
        <f aca="true">INDIRECT("H" &amp; ROW())</f>
        <v>46103.1263867814</v>
      </c>
      <c r="L636" s="128" t="s">
        <v>1773</v>
      </c>
      <c r="M636" s="133"/>
      <c r="N636" s="133"/>
      <c r="O636" s="133"/>
      <c r="P636" s="133"/>
      <c r="Q636" s="133"/>
      <c r="R636" s="133"/>
      <c r="S636" s="133"/>
      <c r="T636" s="133"/>
      <c r="U636" s="134"/>
      <c r="V636" s="133"/>
      <c r="W636" s="135" t="n">
        <f aca="false">I636</f>
        <v>46103.1263867814</v>
      </c>
      <c r="X636" s="136" t="s">
        <v>174</v>
      </c>
      <c r="Y636" s="137" t="n">
        <f aca="false">IF(AND($X636=$X637, $X636&lt;&gt;""), $W637-$W636, 0)</f>
        <v>0.00338541664351852</v>
      </c>
      <c r="Z636" s="141"/>
      <c r="AA636" s="0"/>
    </row>
    <row r="637" customFormat="false" ht="21.75" hidden="false" customHeight="true" outlineLevel="0" collapsed="false">
      <c r="A637" s="118" t="n">
        <v>633</v>
      </c>
      <c r="B637" s="144" t="s">
        <v>42</v>
      </c>
      <c r="C637" s="145" t="s">
        <v>1774</v>
      </c>
      <c r="D637" s="146" t="s">
        <v>186</v>
      </c>
      <c r="E637" s="147" t="s">
        <v>1775</v>
      </c>
      <c r="F637" s="147" t="s">
        <v>1775</v>
      </c>
      <c r="G637" s="148" t="n">
        <v>700</v>
      </c>
      <c r="H637" s="149" t="n">
        <f aca="true">INDIRECT("I" &amp; ROW())</f>
        <v>46103.129772198</v>
      </c>
      <c r="I637" s="150" t="n">
        <f aca="true">INDIRECT("I" &amp; ROW()-1) + J637 * ((G636/1000) * $M$5)</f>
        <v>46103.129772198</v>
      </c>
      <c r="J637" s="151" t="n">
        <v>6.5</v>
      </c>
      <c r="K637" s="152" t="n">
        <f aca="true">INDIRECT("H" &amp; ROW())</f>
        <v>46103.129772198</v>
      </c>
      <c r="L637" s="128" t="s">
        <v>1776</v>
      </c>
      <c r="M637" s="133"/>
      <c r="N637" s="133"/>
      <c r="O637" s="133"/>
      <c r="P637" s="133"/>
      <c r="Q637" s="133"/>
      <c r="R637" s="133"/>
      <c r="S637" s="133"/>
      <c r="T637" s="133"/>
      <c r="U637" s="134"/>
      <c r="V637" s="133"/>
      <c r="W637" s="135" t="n">
        <f aca="false">I637</f>
        <v>46103.129772198</v>
      </c>
      <c r="X637" s="136" t="s">
        <v>174</v>
      </c>
      <c r="Y637" s="137" t="n">
        <f aca="false">IF(AND($X637=$X638, $X637&lt;&gt;""), $W638-$W637, 0)</f>
        <v>0.00315972219907407</v>
      </c>
      <c r="Z637" s="141"/>
      <c r="AA637" s="0"/>
    </row>
    <row r="638" customFormat="false" ht="21.75" hidden="false" customHeight="true" outlineLevel="0" collapsed="false">
      <c r="A638" s="118" t="n">
        <v>634</v>
      </c>
      <c r="B638" s="144" t="s">
        <v>42</v>
      </c>
      <c r="C638" s="145" t="s">
        <v>1774</v>
      </c>
      <c r="D638" s="146" t="s">
        <v>186</v>
      </c>
      <c r="E638" s="147" t="s">
        <v>1777</v>
      </c>
      <c r="F638" s="147" t="s">
        <v>1777</v>
      </c>
      <c r="G638" s="148" t="n">
        <v>900</v>
      </c>
      <c r="H638" s="149" t="n">
        <f aca="true">INDIRECT("I" &amp; ROW())</f>
        <v>46103.1329319202</v>
      </c>
      <c r="I638" s="150" t="n">
        <f aca="true">INDIRECT("I" &amp; ROW()-1) + J638 * ((G637/1000) * $M$5)</f>
        <v>46103.1329319202</v>
      </c>
      <c r="J638" s="151" t="n">
        <v>6.5</v>
      </c>
      <c r="K638" s="152" t="n">
        <f aca="true">INDIRECT("H" &amp; ROW())</f>
        <v>46103.1329319202</v>
      </c>
      <c r="L638" s="128" t="s">
        <v>1778</v>
      </c>
      <c r="M638" s="133"/>
      <c r="N638" s="133"/>
      <c r="O638" s="133"/>
      <c r="P638" s="133"/>
      <c r="Q638" s="133"/>
      <c r="R638" s="133"/>
      <c r="S638" s="133"/>
      <c r="T638" s="133"/>
      <c r="U638" s="134"/>
      <c r="V638" s="133"/>
      <c r="W638" s="135" t="n">
        <f aca="false">I638</f>
        <v>46103.1329319202</v>
      </c>
      <c r="X638" s="136" t="s">
        <v>174</v>
      </c>
      <c r="Y638" s="137" t="n">
        <f aca="false">IF(AND($X638=$X639, $X638&lt;&gt;""), $W639-$W638, 0)</f>
        <v>0.00406249996527778</v>
      </c>
      <c r="Z638" s="141"/>
      <c r="AA638" s="0"/>
    </row>
    <row r="639" customFormat="false" ht="21.75" hidden="false" customHeight="true" outlineLevel="0" collapsed="false">
      <c r="A639" s="118" t="n">
        <v>635</v>
      </c>
      <c r="B639" s="144" t="s">
        <v>42</v>
      </c>
      <c r="C639" s="145" t="s">
        <v>1774</v>
      </c>
      <c r="D639" s="146" t="s">
        <v>186</v>
      </c>
      <c r="E639" s="147" t="s">
        <v>1779</v>
      </c>
      <c r="F639" s="147" t="s">
        <v>1779</v>
      </c>
      <c r="G639" s="148" t="n">
        <v>980</v>
      </c>
      <c r="H639" s="149" t="n">
        <f aca="true">INDIRECT("I" &amp; ROW())</f>
        <v>46103.1369944202</v>
      </c>
      <c r="I639" s="150" t="n">
        <f aca="true">INDIRECT("I" &amp; ROW()-1) + J639 * ((G638/1000) * $M$5)</f>
        <v>46103.1369944202</v>
      </c>
      <c r="J639" s="151" t="n">
        <v>6.5</v>
      </c>
      <c r="K639" s="152" t="n">
        <f aca="true">INDIRECT("H" &amp; ROW())</f>
        <v>46103.1369944202</v>
      </c>
      <c r="L639" s="128" t="s">
        <v>1780</v>
      </c>
      <c r="M639" s="133"/>
      <c r="N639" s="133"/>
      <c r="O639" s="133"/>
      <c r="P639" s="133"/>
      <c r="Q639" s="133"/>
      <c r="R639" s="133"/>
      <c r="S639" s="133"/>
      <c r="T639" s="133"/>
      <c r="U639" s="134"/>
      <c r="V639" s="133"/>
      <c r="W639" s="135" t="n">
        <f aca="false">I639</f>
        <v>46103.1369944202</v>
      </c>
      <c r="X639" s="136" t="s">
        <v>174</v>
      </c>
      <c r="Y639" s="137" t="n">
        <f aca="false">IF(AND($X639=$X640, $X639&lt;&gt;""), $W640-$W639, 0)</f>
        <v>0.00442361107638889</v>
      </c>
      <c r="Z639" s="141"/>
      <c r="AA639" s="0"/>
    </row>
    <row r="640" customFormat="false" ht="21.75" hidden="false" customHeight="true" outlineLevel="0" collapsed="false">
      <c r="A640" s="118" t="n">
        <v>636</v>
      </c>
      <c r="B640" s="144" t="s">
        <v>42</v>
      </c>
      <c r="C640" s="145" t="s">
        <v>1774</v>
      </c>
      <c r="D640" s="146" t="s">
        <v>186</v>
      </c>
      <c r="E640" s="147" t="s">
        <v>1781</v>
      </c>
      <c r="F640" s="147" t="s">
        <v>1782</v>
      </c>
      <c r="G640" s="148" t="n">
        <v>720</v>
      </c>
      <c r="H640" s="149" t="n">
        <f aca="true">INDIRECT("I" &amp; ROW())</f>
        <v>46103.1414180312</v>
      </c>
      <c r="I640" s="150" t="n">
        <f aca="true">INDIRECT("I" &amp; ROW()-1) + J640 * ((G639/1000) * $M$5)</f>
        <v>46103.1414180312</v>
      </c>
      <c r="J640" s="151" t="n">
        <v>6.5</v>
      </c>
      <c r="K640" s="152" t="n">
        <f aca="true">INDIRECT("H" &amp; ROW())</f>
        <v>46103.1414180312</v>
      </c>
      <c r="L640" s="128" t="s">
        <v>1783</v>
      </c>
      <c r="M640" s="133"/>
      <c r="N640" s="133"/>
      <c r="O640" s="133"/>
      <c r="P640" s="133"/>
      <c r="Q640" s="133"/>
      <c r="R640" s="133"/>
      <c r="S640" s="133"/>
      <c r="T640" s="133"/>
      <c r="U640" s="134"/>
      <c r="V640" s="133"/>
      <c r="W640" s="135" t="n">
        <f aca="false">I640</f>
        <v>46103.1414180312</v>
      </c>
      <c r="X640" s="136" t="s">
        <v>174</v>
      </c>
      <c r="Y640" s="137" t="n">
        <f aca="false">IF(AND($X640=$X641, $X640&lt;&gt;""), $W641-$W640, 0)</f>
        <v>0.00324999997685185</v>
      </c>
      <c r="Z640" s="141"/>
      <c r="AA640" s="0"/>
    </row>
    <row r="641" customFormat="false" ht="21.75" hidden="false" customHeight="true" outlineLevel="0" collapsed="false">
      <c r="A641" s="118" t="n">
        <v>637</v>
      </c>
      <c r="B641" s="144" t="s">
        <v>42</v>
      </c>
      <c r="C641" s="145" t="s">
        <v>1784</v>
      </c>
      <c r="D641" s="146" t="s">
        <v>186</v>
      </c>
      <c r="E641" s="147" t="s">
        <v>1785</v>
      </c>
      <c r="F641" s="147" t="s">
        <v>1785</v>
      </c>
      <c r="G641" s="148" t="n">
        <v>800</v>
      </c>
      <c r="H641" s="149" t="n">
        <f aca="true">INDIRECT("I" &amp; ROW())</f>
        <v>46103.1446680312</v>
      </c>
      <c r="I641" s="150" t="n">
        <f aca="true">INDIRECT("I" &amp; ROW()-1) + J641 * ((G640/1000) * $M$5)</f>
        <v>46103.1446680312</v>
      </c>
      <c r="J641" s="151" t="n">
        <v>6.5</v>
      </c>
      <c r="K641" s="152" t="n">
        <f aca="true">INDIRECT("H" &amp; ROW())</f>
        <v>46103.1446680312</v>
      </c>
      <c r="L641" s="128" t="s">
        <v>1786</v>
      </c>
      <c r="M641" s="133"/>
      <c r="N641" s="133"/>
      <c r="O641" s="133"/>
      <c r="P641" s="133"/>
      <c r="Q641" s="133"/>
      <c r="R641" s="133"/>
      <c r="S641" s="133"/>
      <c r="T641" s="133"/>
      <c r="U641" s="134"/>
      <c r="V641" s="133"/>
      <c r="W641" s="135" t="n">
        <f aca="false">I641</f>
        <v>46103.1446680312</v>
      </c>
      <c r="X641" s="136" t="s">
        <v>174</v>
      </c>
      <c r="Y641" s="137" t="n">
        <f aca="false">IF(AND($X641=$X642, $X641&lt;&gt;""), $W642-$W641, 0)</f>
        <v>0.00361111107638889</v>
      </c>
      <c r="Z641" s="141"/>
      <c r="AA641" s="0"/>
    </row>
    <row r="642" customFormat="false" ht="21.75" hidden="false" customHeight="true" outlineLevel="0" collapsed="false">
      <c r="A642" s="118" t="n">
        <v>638</v>
      </c>
      <c r="B642" s="144" t="s">
        <v>42</v>
      </c>
      <c r="C642" s="145" t="s">
        <v>1784</v>
      </c>
      <c r="D642" s="146" t="s">
        <v>186</v>
      </c>
      <c r="E642" s="147" t="s">
        <v>1787</v>
      </c>
      <c r="F642" s="147" t="s">
        <v>1787</v>
      </c>
      <c r="G642" s="148" t="n">
        <v>900</v>
      </c>
      <c r="H642" s="149" t="n">
        <f aca="true">INDIRECT("I" &amp; ROW())</f>
        <v>46103.1482791423</v>
      </c>
      <c r="I642" s="150" t="n">
        <f aca="true">INDIRECT("I" &amp; ROW()-1) + J642 * ((G641/1000) * $M$5)</f>
        <v>46103.1482791423</v>
      </c>
      <c r="J642" s="151" t="n">
        <v>6.5</v>
      </c>
      <c r="K642" s="152" t="n">
        <f aca="true">INDIRECT("H" &amp; ROW())</f>
        <v>46103.1482791423</v>
      </c>
      <c r="L642" s="128" t="s">
        <v>1788</v>
      </c>
      <c r="M642" s="133"/>
      <c r="N642" s="133"/>
      <c r="O642" s="133"/>
      <c r="P642" s="133"/>
      <c r="Q642" s="133"/>
      <c r="R642" s="133"/>
      <c r="S642" s="133"/>
      <c r="T642" s="133"/>
      <c r="U642" s="134"/>
      <c r="V642" s="133"/>
      <c r="W642" s="135" t="n">
        <f aca="false">I642</f>
        <v>46103.1482791423</v>
      </c>
      <c r="X642" s="136" t="s">
        <v>174</v>
      </c>
      <c r="Y642" s="137" t="n">
        <f aca="false">IF(AND($X642=$X643, $X642&lt;&gt;""), $W643-$W642, 0)</f>
        <v>0.00406249996527778</v>
      </c>
      <c r="Z642" s="141"/>
      <c r="AA642" s="0"/>
    </row>
    <row r="643" customFormat="false" ht="21.75" hidden="false" customHeight="true" outlineLevel="0" collapsed="false">
      <c r="A643" s="118" t="n">
        <v>639</v>
      </c>
      <c r="B643" s="144" t="s">
        <v>42</v>
      </c>
      <c r="C643" s="145" t="s">
        <v>1789</v>
      </c>
      <c r="D643" s="146" t="s">
        <v>186</v>
      </c>
      <c r="E643" s="147" t="s">
        <v>1790</v>
      </c>
      <c r="F643" s="147" t="s">
        <v>1791</v>
      </c>
      <c r="G643" s="148" t="n">
        <v>900</v>
      </c>
      <c r="H643" s="149" t="n">
        <f aca="true">INDIRECT("I" &amp; ROW())</f>
        <v>46103.1523416423</v>
      </c>
      <c r="I643" s="150" t="n">
        <f aca="true">INDIRECT("I" &amp; ROW()-1) + J643 * ((G642/1000) * $M$5)</f>
        <v>46103.1523416423</v>
      </c>
      <c r="J643" s="151" t="n">
        <v>6.5</v>
      </c>
      <c r="K643" s="152" t="n">
        <f aca="true">INDIRECT("H" &amp; ROW())</f>
        <v>46103.1523416423</v>
      </c>
      <c r="L643" s="128" t="s">
        <v>1792</v>
      </c>
      <c r="M643" s="133"/>
      <c r="N643" s="133"/>
      <c r="O643" s="133"/>
      <c r="P643" s="133"/>
      <c r="Q643" s="133"/>
      <c r="R643" s="133"/>
      <c r="S643" s="133"/>
      <c r="T643" s="133"/>
      <c r="U643" s="134"/>
      <c r="V643" s="133"/>
      <c r="W643" s="135" t="n">
        <f aca="false">I643</f>
        <v>46103.1523416423</v>
      </c>
      <c r="X643" s="136" t="s">
        <v>174</v>
      </c>
      <c r="Y643" s="137" t="n">
        <f aca="false">IF(AND($X643=$X644, $X643&lt;&gt;""), $W644-$W643, 0)</f>
        <v>0.00406249996527778</v>
      </c>
      <c r="Z643" s="141"/>
      <c r="AA643" s="0"/>
    </row>
    <row r="644" customFormat="false" ht="21.75" hidden="false" customHeight="true" outlineLevel="0" collapsed="false">
      <c r="A644" s="118" t="n">
        <v>640</v>
      </c>
      <c r="B644" s="144" t="s">
        <v>42</v>
      </c>
      <c r="C644" s="145" t="s">
        <v>1789</v>
      </c>
      <c r="D644" s="146" t="s">
        <v>186</v>
      </c>
      <c r="E644" s="147" t="s">
        <v>1793</v>
      </c>
      <c r="F644" s="147" t="s">
        <v>1793</v>
      </c>
      <c r="G644" s="148" t="n">
        <v>900</v>
      </c>
      <c r="H644" s="149" t="n">
        <f aca="true">INDIRECT("I" &amp; ROW())</f>
        <v>46103.1564041422</v>
      </c>
      <c r="I644" s="150" t="n">
        <f aca="true">INDIRECT("I" &amp; ROW()-1) + J644 * ((G643/1000) * $M$5)</f>
        <v>46103.1564041422</v>
      </c>
      <c r="J644" s="151" t="n">
        <v>6.5</v>
      </c>
      <c r="K644" s="152" t="n">
        <f aca="true">INDIRECT("H" &amp; ROW())</f>
        <v>46103.1564041422</v>
      </c>
      <c r="L644" s="128" t="s">
        <v>1794</v>
      </c>
      <c r="M644" s="133"/>
      <c r="N644" s="133"/>
      <c r="O644" s="133"/>
      <c r="P644" s="133"/>
      <c r="Q644" s="133"/>
      <c r="R644" s="133"/>
      <c r="S644" s="133"/>
      <c r="T644" s="133"/>
      <c r="U644" s="134"/>
      <c r="V644" s="133"/>
      <c r="W644" s="135" t="n">
        <f aca="false">I644</f>
        <v>46103.1564041422</v>
      </c>
      <c r="X644" s="136" t="s">
        <v>174</v>
      </c>
      <c r="Y644" s="137" t="n">
        <f aca="false">IF(AND($X644=$X645, $X644&lt;&gt;""), $W645-$W644, 0)</f>
        <v>0.00406249996527778</v>
      </c>
      <c r="Z644" s="141"/>
      <c r="AA644" s="0"/>
    </row>
    <row r="645" customFormat="false" ht="21.75" hidden="false" customHeight="true" outlineLevel="0" collapsed="false">
      <c r="A645" s="118" t="n">
        <v>641</v>
      </c>
      <c r="B645" s="144" t="s">
        <v>42</v>
      </c>
      <c r="C645" s="145" t="s">
        <v>1795</v>
      </c>
      <c r="D645" s="146" t="s">
        <v>186</v>
      </c>
      <c r="E645" s="147" t="s">
        <v>1793</v>
      </c>
      <c r="F645" s="147" t="s">
        <v>1793</v>
      </c>
      <c r="G645" s="148" t="n">
        <v>830</v>
      </c>
      <c r="H645" s="149" t="n">
        <f aca="true">INDIRECT("I" &amp; ROW())</f>
        <v>46103.1604666422</v>
      </c>
      <c r="I645" s="150" t="n">
        <f aca="true">INDIRECT("I" &amp; ROW()-1) + J645 * ((G644/1000) * $M$5)</f>
        <v>46103.1604666422</v>
      </c>
      <c r="J645" s="151" t="n">
        <v>6.5</v>
      </c>
      <c r="K645" s="152" t="n">
        <f aca="true">INDIRECT("H" &amp; ROW())</f>
        <v>46103.1604666422</v>
      </c>
      <c r="L645" s="128" t="s">
        <v>1796</v>
      </c>
      <c r="M645" s="133"/>
      <c r="N645" s="133"/>
      <c r="O645" s="133"/>
      <c r="P645" s="133"/>
      <c r="Q645" s="133"/>
      <c r="R645" s="133"/>
      <c r="S645" s="133"/>
      <c r="T645" s="133"/>
      <c r="U645" s="134"/>
      <c r="V645" s="133"/>
      <c r="W645" s="135" t="n">
        <f aca="false">I645</f>
        <v>46103.1604666422</v>
      </c>
      <c r="X645" s="136" t="s">
        <v>174</v>
      </c>
      <c r="Y645" s="137" t="n">
        <f aca="false">IF(AND($X645=$X646, $X645&lt;&gt;""), $W646-$W645, 0)</f>
        <v>0.00374652775462963</v>
      </c>
      <c r="Z645" s="141"/>
      <c r="AA645" s="0"/>
    </row>
    <row r="646" customFormat="false" ht="21.75" hidden="false" customHeight="true" outlineLevel="0" collapsed="false">
      <c r="A646" s="118" t="n">
        <v>642</v>
      </c>
      <c r="B646" s="144" t="s">
        <v>42</v>
      </c>
      <c r="C646" s="145" t="s">
        <v>1795</v>
      </c>
      <c r="D646" s="146" t="s">
        <v>186</v>
      </c>
      <c r="E646" s="147" t="s">
        <v>1797</v>
      </c>
      <c r="F646" s="147" t="s">
        <v>1797</v>
      </c>
      <c r="G646" s="148" t="n">
        <v>700</v>
      </c>
      <c r="H646" s="149" t="n">
        <f aca="true">INDIRECT("I" &amp; ROW())</f>
        <v>46103.16421317</v>
      </c>
      <c r="I646" s="150" t="n">
        <f aca="true">INDIRECT("I" &amp; ROW()-1) + J646 * ((G645/1000) * $M$5)</f>
        <v>46103.16421317</v>
      </c>
      <c r="J646" s="151" t="n">
        <v>6.5</v>
      </c>
      <c r="K646" s="152" t="n">
        <f aca="true">INDIRECT("H" &amp; ROW())</f>
        <v>46103.16421317</v>
      </c>
      <c r="L646" s="128" t="s">
        <v>1798</v>
      </c>
      <c r="M646" s="133"/>
      <c r="N646" s="133"/>
      <c r="O646" s="133"/>
      <c r="P646" s="133"/>
      <c r="Q646" s="133"/>
      <c r="R646" s="133"/>
      <c r="S646" s="133"/>
      <c r="T646" s="133"/>
      <c r="U646" s="134"/>
      <c r="V646" s="133"/>
      <c r="W646" s="135" t="n">
        <f aca="false">I646</f>
        <v>46103.16421317</v>
      </c>
      <c r="X646" s="136" t="s">
        <v>174</v>
      </c>
      <c r="Y646" s="137" t="n">
        <f aca="false">IF(AND($X646=$X647, $X646&lt;&gt;""), $W647-$W646, 0)</f>
        <v>0.00315972219907407</v>
      </c>
      <c r="Z646" s="141"/>
      <c r="AA646" s="0"/>
    </row>
    <row r="647" customFormat="false" ht="21.75" hidden="false" customHeight="true" outlineLevel="0" collapsed="false">
      <c r="A647" s="118" t="n">
        <v>643</v>
      </c>
      <c r="B647" s="144" t="s">
        <v>42</v>
      </c>
      <c r="C647" s="145" t="s">
        <v>1795</v>
      </c>
      <c r="D647" s="146" t="s">
        <v>186</v>
      </c>
      <c r="E647" s="147" t="s">
        <v>1799</v>
      </c>
      <c r="F647" s="147" t="s">
        <v>1800</v>
      </c>
      <c r="G647" s="148" t="n">
        <v>700</v>
      </c>
      <c r="H647" s="149" t="n">
        <f aca="true">INDIRECT("I" &amp; ROW())</f>
        <v>46103.1673728922</v>
      </c>
      <c r="I647" s="150" t="n">
        <f aca="true">INDIRECT("I" &amp; ROW()-1) + J647 * ((G646/1000) * $M$5)</f>
        <v>46103.1673728922</v>
      </c>
      <c r="J647" s="151" t="n">
        <v>6.5</v>
      </c>
      <c r="K647" s="152" t="n">
        <f aca="true">INDIRECT("H" &amp; ROW())</f>
        <v>46103.1673728922</v>
      </c>
      <c r="L647" s="128" t="s">
        <v>1801</v>
      </c>
      <c r="M647" s="133"/>
      <c r="N647" s="133"/>
      <c r="O647" s="133"/>
      <c r="P647" s="133"/>
      <c r="Q647" s="133"/>
      <c r="R647" s="133"/>
      <c r="S647" s="133"/>
      <c r="T647" s="133"/>
      <c r="U647" s="134"/>
      <c r="V647" s="133"/>
      <c r="W647" s="135" t="n">
        <f aca="false">I647</f>
        <v>46103.1673728922</v>
      </c>
      <c r="X647" s="136" t="s">
        <v>174</v>
      </c>
      <c r="Y647" s="137" t="n">
        <f aca="false">IF(AND($X647=$X648, $X647&lt;&gt;""), $W648-$W647, 0)</f>
        <v>0.00315972219907407</v>
      </c>
      <c r="Z647" s="141"/>
      <c r="AA647" s="0"/>
    </row>
    <row r="648" customFormat="false" ht="21.75" hidden="false" customHeight="true" outlineLevel="0" collapsed="false">
      <c r="A648" s="118" t="n">
        <v>644</v>
      </c>
      <c r="B648" s="144" t="s">
        <v>42</v>
      </c>
      <c r="C648" s="145" t="s">
        <v>1802</v>
      </c>
      <c r="D648" s="146" t="s">
        <v>186</v>
      </c>
      <c r="E648" s="147" t="s">
        <v>1803</v>
      </c>
      <c r="F648" s="147" t="s">
        <v>1803</v>
      </c>
      <c r="G648" s="148" t="n">
        <v>700</v>
      </c>
      <c r="H648" s="149" t="n">
        <f aca="true">INDIRECT("I" &amp; ROW())</f>
        <v>46103.1705326144</v>
      </c>
      <c r="I648" s="150" t="n">
        <f aca="true">INDIRECT("I" &amp; ROW()-1) + J648 * ((G647/1000) * $M$5)</f>
        <v>46103.1705326144</v>
      </c>
      <c r="J648" s="151" t="n">
        <v>6.5</v>
      </c>
      <c r="K648" s="152" t="n">
        <f aca="true">INDIRECT("H" &amp; ROW())</f>
        <v>46103.1705326144</v>
      </c>
      <c r="L648" s="128" t="s">
        <v>1804</v>
      </c>
      <c r="M648" s="133"/>
      <c r="N648" s="133"/>
      <c r="O648" s="133"/>
      <c r="P648" s="133"/>
      <c r="Q648" s="133"/>
      <c r="R648" s="133"/>
      <c r="S648" s="133"/>
      <c r="T648" s="133"/>
      <c r="U648" s="134"/>
      <c r="V648" s="133"/>
      <c r="W648" s="135" t="n">
        <f aca="false">I648</f>
        <v>46103.1705326144</v>
      </c>
      <c r="X648" s="136" t="s">
        <v>174</v>
      </c>
      <c r="Y648" s="137" t="n">
        <f aca="false">IF(AND($X648=$X649, $X648&lt;&gt;""), $W649-$W648, 0)</f>
        <v>0.00315972219907407</v>
      </c>
      <c r="Z648" s="141"/>
      <c r="AA648" s="0"/>
    </row>
    <row r="649" customFormat="false" ht="21.75" hidden="false" customHeight="true" outlineLevel="0" collapsed="false">
      <c r="A649" s="118" t="n">
        <v>645</v>
      </c>
      <c r="B649" s="144" t="s">
        <v>42</v>
      </c>
      <c r="C649" s="145" t="s">
        <v>1802</v>
      </c>
      <c r="D649" s="146" t="s">
        <v>186</v>
      </c>
      <c r="E649" s="147" t="s">
        <v>1805</v>
      </c>
      <c r="F649" s="147" t="s">
        <v>1806</v>
      </c>
      <c r="G649" s="148" t="n">
        <v>700</v>
      </c>
      <c r="H649" s="149" t="n">
        <f aca="true">INDIRECT("I" &amp; ROW())</f>
        <v>46103.1736923365</v>
      </c>
      <c r="I649" s="150" t="n">
        <f aca="true">INDIRECT("I" &amp; ROW()-1) + J649 * ((G648/1000) * $M$5)</f>
        <v>46103.1736923365</v>
      </c>
      <c r="J649" s="151" t="n">
        <v>6.5</v>
      </c>
      <c r="K649" s="152" t="n">
        <f aca="true">INDIRECT("H" &amp; ROW())</f>
        <v>46103.1736923365</v>
      </c>
      <c r="L649" s="128" t="s">
        <v>1807</v>
      </c>
      <c r="M649" s="133"/>
      <c r="N649" s="133"/>
      <c r="O649" s="133"/>
      <c r="P649" s="133"/>
      <c r="Q649" s="133"/>
      <c r="R649" s="133"/>
      <c r="S649" s="133"/>
      <c r="T649" s="133"/>
      <c r="U649" s="134"/>
      <c r="V649" s="133"/>
      <c r="W649" s="135" t="n">
        <f aca="false">I649</f>
        <v>46103.1736923365</v>
      </c>
      <c r="X649" s="136" t="s">
        <v>174</v>
      </c>
      <c r="Y649" s="137" t="n">
        <f aca="false">IF(AND($X649=$X650, $X649&lt;&gt;""), $W650-$W649, 0)</f>
        <v>0.00315972219907407</v>
      </c>
      <c r="Z649" s="141"/>
      <c r="AA649" s="0"/>
    </row>
    <row r="650" customFormat="false" ht="21.75" hidden="false" customHeight="true" outlineLevel="0" collapsed="false">
      <c r="A650" s="118" t="n">
        <v>646</v>
      </c>
      <c r="B650" s="144" t="s">
        <v>42</v>
      </c>
      <c r="C650" s="145" t="s">
        <v>1808</v>
      </c>
      <c r="D650" s="146" t="s">
        <v>186</v>
      </c>
      <c r="E650" s="147" t="s">
        <v>1809</v>
      </c>
      <c r="F650" s="147" t="s">
        <v>1809</v>
      </c>
      <c r="G650" s="148" t="n">
        <v>700</v>
      </c>
      <c r="H650" s="149" t="n">
        <f aca="true">INDIRECT("I" &amp; ROW())</f>
        <v>46103.1768520587</v>
      </c>
      <c r="I650" s="150" t="n">
        <f aca="true">INDIRECT("I" &amp; ROW()-1) + J650 * ((G649/1000) * $M$5)</f>
        <v>46103.1768520587</v>
      </c>
      <c r="J650" s="151" t="n">
        <v>6.5</v>
      </c>
      <c r="K650" s="152" t="n">
        <f aca="true">INDIRECT("H" &amp; ROW())</f>
        <v>46103.1768520587</v>
      </c>
      <c r="L650" s="128" t="s">
        <v>1810</v>
      </c>
      <c r="M650" s="133"/>
      <c r="N650" s="133"/>
      <c r="O650" s="133"/>
      <c r="P650" s="133"/>
      <c r="Q650" s="133"/>
      <c r="R650" s="133"/>
      <c r="S650" s="133"/>
      <c r="T650" s="133"/>
      <c r="U650" s="134"/>
      <c r="V650" s="133"/>
      <c r="W650" s="135" t="n">
        <f aca="false">I650</f>
        <v>46103.1768520587</v>
      </c>
      <c r="X650" s="136" t="s">
        <v>174</v>
      </c>
      <c r="Y650" s="137" t="n">
        <f aca="false">IF(AND($X650=$X651, $X650&lt;&gt;""), $W651-$W650, 0)</f>
        <v>0.00315972219907407</v>
      </c>
      <c r="Z650" s="141"/>
      <c r="AA650" s="0"/>
    </row>
    <row r="651" customFormat="false" ht="21.75" hidden="false" customHeight="true" outlineLevel="0" collapsed="false">
      <c r="A651" s="118" t="n">
        <v>647</v>
      </c>
      <c r="B651" s="144" t="s">
        <v>42</v>
      </c>
      <c r="C651" s="145" t="s">
        <v>1808</v>
      </c>
      <c r="D651" s="146" t="s">
        <v>186</v>
      </c>
      <c r="E651" s="147" t="s">
        <v>1811</v>
      </c>
      <c r="F651" s="147" t="s">
        <v>1811</v>
      </c>
      <c r="G651" s="148" t="n">
        <v>550</v>
      </c>
      <c r="H651" s="149" t="n">
        <f aca="true">INDIRECT("I" &amp; ROW())</f>
        <v>46103.1800117809</v>
      </c>
      <c r="I651" s="150" t="n">
        <f aca="true">INDIRECT("I" &amp; ROW()-1) + J651 * ((G650/1000) * $M$5)</f>
        <v>46103.1800117809</v>
      </c>
      <c r="J651" s="151" t="n">
        <v>6.5</v>
      </c>
      <c r="K651" s="152" t="n">
        <f aca="true">INDIRECT("H" &amp; ROW())</f>
        <v>46103.1800117809</v>
      </c>
      <c r="L651" s="128" t="s">
        <v>1812</v>
      </c>
      <c r="M651" s="133"/>
      <c r="N651" s="133"/>
      <c r="O651" s="133"/>
      <c r="P651" s="133"/>
      <c r="Q651" s="133"/>
      <c r="R651" s="133"/>
      <c r="S651" s="133"/>
      <c r="T651" s="133"/>
      <c r="U651" s="134"/>
      <c r="V651" s="133"/>
      <c r="W651" s="135" t="n">
        <f aca="false">I651</f>
        <v>46103.1800117809</v>
      </c>
      <c r="X651" s="136" t="s">
        <v>174</v>
      </c>
      <c r="Y651" s="137" t="n">
        <f aca="false">IF(AND($X651=$X652, $X651&lt;&gt;""), $W652-$W651, 0)</f>
        <v>0.00248263886574074</v>
      </c>
      <c r="Z651" s="141"/>
      <c r="AA651" s="0"/>
    </row>
    <row r="652" customFormat="false" ht="21.75" hidden="false" customHeight="true" outlineLevel="0" collapsed="false">
      <c r="A652" s="118" t="n">
        <v>648</v>
      </c>
      <c r="B652" s="144" t="s">
        <v>42</v>
      </c>
      <c r="C652" s="145" t="s">
        <v>1813</v>
      </c>
      <c r="D652" s="146" t="s">
        <v>186</v>
      </c>
      <c r="E652" s="147" t="s">
        <v>1814</v>
      </c>
      <c r="F652" s="147" t="s">
        <v>1814</v>
      </c>
      <c r="G652" s="148" t="n">
        <v>580</v>
      </c>
      <c r="H652" s="149" t="n">
        <f aca="true">INDIRECT("I" &amp; ROW())</f>
        <v>46103.1824944198</v>
      </c>
      <c r="I652" s="150" t="n">
        <f aca="true">INDIRECT("I" &amp; ROW()-1) + J652 * ((G651/1000) * $M$5)</f>
        <v>46103.1824944198</v>
      </c>
      <c r="J652" s="151" t="n">
        <v>6.5</v>
      </c>
      <c r="K652" s="152" t="n">
        <f aca="true">INDIRECT("H" &amp; ROW())</f>
        <v>46103.1824944198</v>
      </c>
      <c r="L652" s="128" t="s">
        <v>1815</v>
      </c>
      <c r="M652" s="133"/>
      <c r="N652" s="133"/>
      <c r="O652" s="133"/>
      <c r="P652" s="133"/>
      <c r="Q652" s="133"/>
      <c r="R652" s="133"/>
      <c r="S652" s="133"/>
      <c r="T652" s="133"/>
      <c r="U652" s="134"/>
      <c r="V652" s="133"/>
      <c r="W652" s="135" t="n">
        <f aca="false">I652</f>
        <v>46103.1824944198</v>
      </c>
      <c r="X652" s="136" t="s">
        <v>174</v>
      </c>
      <c r="Y652" s="137" t="n">
        <f aca="false">IF(AND($X652=$X653, $X652&lt;&gt;""), $W653-$W652, 0)</f>
        <v>0.00261805553240741</v>
      </c>
      <c r="Z652" s="141"/>
      <c r="AA652" s="0"/>
    </row>
    <row r="653" customFormat="false" ht="21.75" hidden="false" customHeight="true" outlineLevel="0" collapsed="false">
      <c r="A653" s="118" t="n">
        <v>649</v>
      </c>
      <c r="B653" s="144" t="s">
        <v>42</v>
      </c>
      <c r="C653" s="145" t="s">
        <v>1813</v>
      </c>
      <c r="D653" s="146" t="s">
        <v>186</v>
      </c>
      <c r="E653" s="147" t="s">
        <v>1816</v>
      </c>
      <c r="F653" s="147" t="s">
        <v>1816</v>
      </c>
      <c r="G653" s="148" t="n">
        <v>620</v>
      </c>
      <c r="H653" s="149" t="n">
        <f aca="true">INDIRECT("I" &amp; ROW())</f>
        <v>46103.1851124753</v>
      </c>
      <c r="I653" s="150" t="n">
        <f aca="true">INDIRECT("I" &amp; ROW()-1) + J653 * ((G652/1000) * $M$5)</f>
        <v>46103.1851124753</v>
      </c>
      <c r="J653" s="151" t="n">
        <v>6.5</v>
      </c>
      <c r="K653" s="152" t="n">
        <f aca="true">INDIRECT("H" &amp; ROW())</f>
        <v>46103.1851124753</v>
      </c>
      <c r="L653" s="128" t="s">
        <v>1817</v>
      </c>
      <c r="M653" s="133"/>
      <c r="N653" s="133"/>
      <c r="O653" s="133"/>
      <c r="P653" s="133"/>
      <c r="Q653" s="133"/>
      <c r="R653" s="133"/>
      <c r="S653" s="133"/>
      <c r="T653" s="133"/>
      <c r="U653" s="134"/>
      <c r="V653" s="133"/>
      <c r="W653" s="135" t="n">
        <f aca="false">I653</f>
        <v>46103.1851124753</v>
      </c>
      <c r="X653" s="136" t="s">
        <v>174</v>
      </c>
      <c r="Y653" s="137" t="n">
        <f aca="false">IF(AND($X653=$X654, $X653&lt;&gt;""), $W654-$W653, 0)</f>
        <v>0.00279861109953704</v>
      </c>
      <c r="Z653" s="141"/>
      <c r="AA653" s="0"/>
    </row>
    <row r="654" customFormat="false" ht="21.75" hidden="false" customHeight="true" outlineLevel="0" collapsed="false">
      <c r="A654" s="118" t="n">
        <v>650</v>
      </c>
      <c r="B654" s="144" t="s">
        <v>42</v>
      </c>
      <c r="C654" s="145" t="s">
        <v>1813</v>
      </c>
      <c r="D654" s="146" t="s">
        <v>186</v>
      </c>
      <c r="E654" s="147" t="s">
        <v>1818</v>
      </c>
      <c r="F654" s="147" t="s">
        <v>1819</v>
      </c>
      <c r="G654" s="148" t="n">
        <v>620</v>
      </c>
      <c r="H654" s="149" t="n">
        <f aca="true">INDIRECT("I" &amp; ROW())</f>
        <v>46103.1879110864</v>
      </c>
      <c r="I654" s="150" t="n">
        <f aca="true">INDIRECT("I" &amp; ROW()-1) + J654 * ((G653/1000) * $M$5)</f>
        <v>46103.1879110864</v>
      </c>
      <c r="J654" s="151" t="n">
        <v>6.5</v>
      </c>
      <c r="K654" s="152" t="n">
        <f aca="true">INDIRECT("H" &amp; ROW())</f>
        <v>46103.1879110864</v>
      </c>
      <c r="L654" s="128" t="s">
        <v>1820</v>
      </c>
      <c r="M654" s="133"/>
      <c r="N654" s="133"/>
      <c r="O654" s="133"/>
      <c r="P654" s="133"/>
      <c r="Q654" s="133"/>
      <c r="R654" s="133"/>
      <c r="S654" s="133"/>
      <c r="T654" s="133"/>
      <c r="U654" s="134"/>
      <c r="V654" s="133"/>
      <c r="W654" s="135" t="n">
        <f aca="false">I654</f>
        <v>46103.1879110864</v>
      </c>
      <c r="X654" s="136" t="s">
        <v>174</v>
      </c>
      <c r="Y654" s="137" t="n">
        <f aca="false">IF(AND($X654=$X655, $X654&lt;&gt;""), $W655-$W654, 0)</f>
        <v>0.00279861109953704</v>
      </c>
      <c r="Z654" s="141"/>
      <c r="AA654" s="0"/>
    </row>
    <row r="655" customFormat="false" ht="21.75" hidden="false" customHeight="true" outlineLevel="0" collapsed="false">
      <c r="A655" s="118" t="n">
        <v>651</v>
      </c>
      <c r="B655" s="144" t="s">
        <v>42</v>
      </c>
      <c r="C655" s="145" t="s">
        <v>1813</v>
      </c>
      <c r="D655" s="146" t="s">
        <v>186</v>
      </c>
      <c r="E655" s="147" t="s">
        <v>1821</v>
      </c>
      <c r="F655" s="147" t="s">
        <v>1821</v>
      </c>
      <c r="G655" s="148" t="n">
        <v>1000</v>
      </c>
      <c r="H655" s="149" t="n">
        <f aca="true">INDIRECT("I" &amp; ROW())</f>
        <v>46103.1907096975</v>
      </c>
      <c r="I655" s="150" t="n">
        <f aca="true">INDIRECT("I" &amp; ROW()-1) + J655 * ((G654/1000) * $M$5)</f>
        <v>46103.1907096975</v>
      </c>
      <c r="J655" s="151" t="n">
        <v>6.5</v>
      </c>
      <c r="K655" s="152" t="n">
        <f aca="true">INDIRECT("H" &amp; ROW())</f>
        <v>46103.1907096975</v>
      </c>
      <c r="L655" s="128" t="s">
        <v>1822</v>
      </c>
      <c r="M655" s="133"/>
      <c r="N655" s="133"/>
      <c r="O655" s="133"/>
      <c r="P655" s="133"/>
      <c r="Q655" s="133"/>
      <c r="R655" s="133"/>
      <c r="S655" s="133"/>
      <c r="T655" s="133"/>
      <c r="U655" s="134"/>
      <c r="V655" s="133"/>
      <c r="W655" s="135" t="n">
        <f aca="false">I655</f>
        <v>46103.1907096975</v>
      </c>
      <c r="X655" s="136" t="s">
        <v>174</v>
      </c>
      <c r="Y655" s="137" t="n">
        <f aca="false">IF(AND($X655=$X656, $X655&lt;&gt;""), $W656-$W655, 0)</f>
        <v>0.00451388885416667</v>
      </c>
      <c r="Z655" s="141"/>
      <c r="AA655" s="0"/>
    </row>
    <row r="656" customFormat="false" ht="21.75" hidden="false" customHeight="true" outlineLevel="0" collapsed="false">
      <c r="A656" s="118" t="n">
        <v>652</v>
      </c>
      <c r="B656" s="144" t="s">
        <v>42</v>
      </c>
      <c r="C656" s="145" t="s">
        <v>1823</v>
      </c>
      <c r="D656" s="146" t="s">
        <v>186</v>
      </c>
      <c r="E656" s="147" t="s">
        <v>1824</v>
      </c>
      <c r="F656" s="147" t="s">
        <v>1825</v>
      </c>
      <c r="G656" s="148" t="n">
        <v>1000</v>
      </c>
      <c r="H656" s="149" t="n">
        <f aca="true">INDIRECT("I" &amp; ROW())</f>
        <v>46103.1952235864</v>
      </c>
      <c r="I656" s="150" t="n">
        <f aca="true">INDIRECT("I" &amp; ROW()-1) + J656 * ((G655/1000) * $M$5)</f>
        <v>46103.1952235864</v>
      </c>
      <c r="J656" s="151" t="n">
        <v>6.5</v>
      </c>
      <c r="K656" s="152" t="n">
        <f aca="true">INDIRECT("H" &amp; ROW())</f>
        <v>46103.1952235864</v>
      </c>
      <c r="L656" s="128" t="s">
        <v>1826</v>
      </c>
      <c r="M656" s="133"/>
      <c r="N656" s="133"/>
      <c r="O656" s="133"/>
      <c r="P656" s="133"/>
      <c r="Q656" s="133"/>
      <c r="R656" s="133"/>
      <c r="S656" s="133"/>
      <c r="T656" s="133"/>
      <c r="U656" s="134"/>
      <c r="V656" s="133"/>
      <c r="W656" s="135" t="n">
        <f aca="false">I656</f>
        <v>46103.1952235864</v>
      </c>
      <c r="X656" s="136" t="s">
        <v>174</v>
      </c>
      <c r="Y656" s="137" t="n">
        <f aca="false">IF(AND($X656=$X657, $X656&lt;&gt;""), $W657-$W656, 0)</f>
        <v>0.00451388885416667</v>
      </c>
      <c r="Z656" s="141"/>
      <c r="AA656" s="0"/>
    </row>
    <row r="657" customFormat="false" ht="21.75" hidden="false" customHeight="true" outlineLevel="0" collapsed="false">
      <c r="A657" s="118" t="n">
        <v>653</v>
      </c>
      <c r="B657" s="144" t="s">
        <v>42</v>
      </c>
      <c r="C657" s="145" t="s">
        <v>1827</v>
      </c>
      <c r="D657" s="146" t="s">
        <v>186</v>
      </c>
      <c r="E657" s="147" t="s">
        <v>1828</v>
      </c>
      <c r="F657" s="147" t="s">
        <v>1828</v>
      </c>
      <c r="G657" s="148" t="n">
        <v>780</v>
      </c>
      <c r="H657" s="149" t="n">
        <f aca="true">INDIRECT("I" &amp; ROW())</f>
        <v>46103.1997374752</v>
      </c>
      <c r="I657" s="150" t="n">
        <f aca="true">INDIRECT("I" &amp; ROW()-1) + J657 * ((G656/1000) * $M$5)</f>
        <v>46103.1997374752</v>
      </c>
      <c r="J657" s="151" t="n">
        <v>6.5</v>
      </c>
      <c r="K657" s="152" t="n">
        <f aca="true">INDIRECT("H" &amp; ROW())</f>
        <v>46103.1997374752</v>
      </c>
      <c r="L657" s="128" t="s">
        <v>1829</v>
      </c>
      <c r="M657" s="133"/>
      <c r="N657" s="133"/>
      <c r="O657" s="133"/>
      <c r="P657" s="133"/>
      <c r="Q657" s="133"/>
      <c r="R657" s="133"/>
      <c r="S657" s="133"/>
      <c r="T657" s="133"/>
      <c r="U657" s="134"/>
      <c r="V657" s="133"/>
      <c r="W657" s="135" t="n">
        <f aca="false">I657</f>
        <v>46103.1997374752</v>
      </c>
      <c r="X657" s="136" t="s">
        <v>174</v>
      </c>
      <c r="Y657" s="137" t="n">
        <f aca="false">IF(AND($X657=$X658, $X657&lt;&gt;""), $W658-$W657, 0)</f>
        <v>0.00352083331018519</v>
      </c>
      <c r="Z657" s="141"/>
      <c r="AA657" s="0"/>
    </row>
    <row r="658" customFormat="false" ht="21.75" hidden="false" customHeight="true" outlineLevel="0" collapsed="false">
      <c r="A658" s="118" t="n">
        <v>654</v>
      </c>
      <c r="B658" s="144" t="s">
        <v>42</v>
      </c>
      <c r="C658" s="145" t="s">
        <v>1827</v>
      </c>
      <c r="D658" s="146" t="s">
        <v>186</v>
      </c>
      <c r="E658" s="147" t="s">
        <v>1830</v>
      </c>
      <c r="F658" s="147" t="s">
        <v>1830</v>
      </c>
      <c r="G658" s="148" t="n">
        <v>900</v>
      </c>
      <c r="H658" s="149" t="n">
        <f aca="true">INDIRECT("I" &amp; ROW())</f>
        <v>46103.2032583085</v>
      </c>
      <c r="I658" s="150" t="n">
        <f aca="true">INDIRECT("I" &amp; ROW()-1) + J658 * ((G657/1000) * $M$5)</f>
        <v>46103.2032583085</v>
      </c>
      <c r="J658" s="151" t="n">
        <v>6.5</v>
      </c>
      <c r="K658" s="152" t="n">
        <f aca="true">INDIRECT("H" &amp; ROW())</f>
        <v>46103.2032583085</v>
      </c>
      <c r="L658" s="128" t="s">
        <v>1831</v>
      </c>
      <c r="M658" s="133"/>
      <c r="N658" s="133"/>
      <c r="O658" s="133"/>
      <c r="P658" s="133"/>
      <c r="Q658" s="133"/>
      <c r="R658" s="133"/>
      <c r="S658" s="133"/>
      <c r="T658" s="133"/>
      <c r="U658" s="134"/>
      <c r="V658" s="133"/>
      <c r="W658" s="135" t="n">
        <f aca="false">I658</f>
        <v>46103.2032583085</v>
      </c>
      <c r="X658" s="136" t="s">
        <v>174</v>
      </c>
      <c r="Y658" s="137" t="n">
        <f aca="false">IF(AND($X658=$X659, $X658&lt;&gt;""), $W659-$W658, 0)</f>
        <v>0.00406249996527778</v>
      </c>
      <c r="Z658" s="141"/>
      <c r="AA658" s="0"/>
    </row>
    <row r="659" customFormat="false" ht="21.75" hidden="false" customHeight="true" outlineLevel="0" collapsed="false">
      <c r="A659" s="118" t="n">
        <v>655</v>
      </c>
      <c r="B659" s="144" t="s">
        <v>42</v>
      </c>
      <c r="C659" s="145" t="s">
        <v>1827</v>
      </c>
      <c r="D659" s="146" t="s">
        <v>186</v>
      </c>
      <c r="E659" s="147" t="s">
        <v>1832</v>
      </c>
      <c r="F659" s="147" t="s">
        <v>1832</v>
      </c>
      <c r="G659" s="148" t="n">
        <v>880</v>
      </c>
      <c r="H659" s="149" t="n">
        <f aca="true">INDIRECT("I" &amp; ROW())</f>
        <v>46103.2073208085</v>
      </c>
      <c r="I659" s="150" t="n">
        <f aca="true">INDIRECT("I" &amp; ROW()-1) + J659 * ((G658/1000) * $M$5)</f>
        <v>46103.2073208085</v>
      </c>
      <c r="J659" s="151" t="n">
        <v>6.5</v>
      </c>
      <c r="K659" s="152" t="n">
        <f aca="true">INDIRECT("H" &amp; ROW())</f>
        <v>46103.2073208085</v>
      </c>
      <c r="L659" s="128" t="s">
        <v>1833</v>
      </c>
      <c r="M659" s="133"/>
      <c r="N659" s="133"/>
      <c r="O659" s="133"/>
      <c r="P659" s="133"/>
      <c r="Q659" s="133"/>
      <c r="R659" s="133"/>
      <c r="S659" s="133"/>
      <c r="T659" s="133"/>
      <c r="U659" s="134"/>
      <c r="V659" s="133"/>
      <c r="W659" s="135" t="n">
        <f aca="false">I659</f>
        <v>46103.2073208085</v>
      </c>
      <c r="X659" s="136" t="s">
        <v>174</v>
      </c>
      <c r="Y659" s="137" t="n">
        <f aca="false">IF(AND($X659=$X660, $X659&lt;&gt;""), $W660-$W659, 0)</f>
        <v>0.0039722221875</v>
      </c>
      <c r="Z659" s="141"/>
      <c r="AA659" s="0"/>
    </row>
    <row r="660" customFormat="false" ht="21.75" hidden="false" customHeight="true" outlineLevel="0" collapsed="false">
      <c r="A660" s="118" t="n">
        <v>656</v>
      </c>
      <c r="B660" s="144" t="s">
        <v>42</v>
      </c>
      <c r="C660" s="145" t="s">
        <v>1827</v>
      </c>
      <c r="D660" s="146" t="s">
        <v>186</v>
      </c>
      <c r="E660" s="147" t="s">
        <v>1834</v>
      </c>
      <c r="F660" s="147" t="s">
        <v>1834</v>
      </c>
      <c r="G660" s="148" t="n">
        <v>1000</v>
      </c>
      <c r="H660" s="149" t="n">
        <f aca="true">INDIRECT("I" &amp; ROW())</f>
        <v>46103.2112930307</v>
      </c>
      <c r="I660" s="150" t="n">
        <f aca="true">INDIRECT("I" &amp; ROW()-1) + J660 * ((G659/1000) * $M$5)</f>
        <v>46103.2112930307</v>
      </c>
      <c r="J660" s="151" t="n">
        <v>6.5</v>
      </c>
      <c r="K660" s="152" t="n">
        <f aca="true">INDIRECT("H" &amp; ROW())</f>
        <v>46103.2112930307</v>
      </c>
      <c r="L660" s="128" t="s">
        <v>1835</v>
      </c>
      <c r="M660" s="133"/>
      <c r="N660" s="133"/>
      <c r="O660" s="133"/>
      <c r="P660" s="133"/>
      <c r="Q660" s="133"/>
      <c r="R660" s="133"/>
      <c r="S660" s="133"/>
      <c r="T660" s="133"/>
      <c r="U660" s="134"/>
      <c r="V660" s="133"/>
      <c r="W660" s="135" t="n">
        <f aca="false">I660</f>
        <v>46103.2112930307</v>
      </c>
      <c r="X660" s="136" t="s">
        <v>174</v>
      </c>
      <c r="Y660" s="137" t="n">
        <f aca="false">IF(AND($X660=$X661, $X660&lt;&gt;""), $W661-$W660, 0)</f>
        <v>0.00451388885416667</v>
      </c>
      <c r="Z660" s="141"/>
      <c r="AA660" s="0"/>
    </row>
    <row r="661" customFormat="false" ht="21.75" hidden="false" customHeight="true" outlineLevel="0" collapsed="false">
      <c r="A661" s="118" t="n">
        <v>657</v>
      </c>
      <c r="B661" s="144" t="s">
        <v>42</v>
      </c>
      <c r="C661" s="145" t="s">
        <v>1827</v>
      </c>
      <c r="D661" s="146" t="s">
        <v>186</v>
      </c>
      <c r="E661" s="147" t="s">
        <v>1836</v>
      </c>
      <c r="F661" s="147" t="s">
        <v>1836</v>
      </c>
      <c r="G661" s="148" t="n">
        <v>900</v>
      </c>
      <c r="H661" s="149" t="n">
        <f aca="true">INDIRECT("I" &amp; ROW())</f>
        <v>46103.2158069196</v>
      </c>
      <c r="I661" s="150" t="n">
        <f aca="true">INDIRECT("I" &amp; ROW()-1) + J661 * ((G660/1000) * $M$5)</f>
        <v>46103.2158069196</v>
      </c>
      <c r="J661" s="151" t="n">
        <v>6.5</v>
      </c>
      <c r="K661" s="152" t="n">
        <f aca="true">INDIRECT("H" &amp; ROW())</f>
        <v>46103.2158069196</v>
      </c>
      <c r="L661" s="128" t="s">
        <v>1837</v>
      </c>
      <c r="M661" s="133"/>
      <c r="N661" s="133"/>
      <c r="O661" s="133"/>
      <c r="P661" s="133"/>
      <c r="Q661" s="133"/>
      <c r="R661" s="133"/>
      <c r="S661" s="133"/>
      <c r="T661" s="133"/>
      <c r="U661" s="134"/>
      <c r="V661" s="133"/>
      <c r="W661" s="135" t="n">
        <f aca="false">I661</f>
        <v>46103.2158069196</v>
      </c>
      <c r="X661" s="136" t="s">
        <v>174</v>
      </c>
      <c r="Y661" s="137" t="n">
        <f aca="false">IF(AND($X661=$X662, $X661&lt;&gt;""), $W662-$W661, 0)</f>
        <v>0.00406249996527778</v>
      </c>
      <c r="Z661" s="141"/>
      <c r="AA661" s="0"/>
    </row>
    <row r="662" customFormat="false" ht="21.75" hidden="false" customHeight="true" outlineLevel="0" collapsed="false">
      <c r="A662" s="118" t="n">
        <v>658</v>
      </c>
      <c r="B662" s="144" t="s">
        <v>42</v>
      </c>
      <c r="C662" s="145" t="s">
        <v>1838</v>
      </c>
      <c r="D662" s="146" t="s">
        <v>186</v>
      </c>
      <c r="E662" s="147" t="s">
        <v>1839</v>
      </c>
      <c r="F662" s="147" t="s">
        <v>1839</v>
      </c>
      <c r="G662" s="148" t="n">
        <v>960</v>
      </c>
      <c r="H662" s="149" t="n">
        <f aca="true">INDIRECT("I" &amp; ROW())</f>
        <v>46103.2198694195</v>
      </c>
      <c r="I662" s="150" t="n">
        <f aca="true">INDIRECT("I" &amp; ROW()-1) + J662 * ((G661/1000) * $M$5)</f>
        <v>46103.2198694195</v>
      </c>
      <c r="J662" s="151" t="n">
        <v>6.5</v>
      </c>
      <c r="K662" s="152" t="n">
        <f aca="true">INDIRECT("H" &amp; ROW())</f>
        <v>46103.2198694195</v>
      </c>
      <c r="L662" s="128" t="s">
        <v>1840</v>
      </c>
      <c r="M662" s="133"/>
      <c r="N662" s="133"/>
      <c r="O662" s="133"/>
      <c r="P662" s="133"/>
      <c r="Q662" s="133"/>
      <c r="R662" s="133"/>
      <c r="S662" s="133"/>
      <c r="T662" s="133"/>
      <c r="U662" s="134"/>
      <c r="V662" s="133"/>
      <c r="W662" s="135" t="n">
        <f aca="false">I662</f>
        <v>46103.2198694195</v>
      </c>
      <c r="X662" s="136" t="s">
        <v>174</v>
      </c>
      <c r="Y662" s="137" t="n">
        <f aca="false">IF(AND($X662=$X663, $X662&lt;&gt;""), $W663-$W662, 0)</f>
        <v>0.00433333329861111</v>
      </c>
      <c r="Z662" s="141"/>
      <c r="AA662" s="0"/>
    </row>
    <row r="663" customFormat="false" ht="21.75" hidden="false" customHeight="true" outlineLevel="0" collapsed="false">
      <c r="A663" s="118" t="n">
        <v>659</v>
      </c>
      <c r="B663" s="144" t="s">
        <v>42</v>
      </c>
      <c r="C663" s="145" t="s">
        <v>1838</v>
      </c>
      <c r="D663" s="146" t="s">
        <v>186</v>
      </c>
      <c r="E663" s="147" t="s">
        <v>1841</v>
      </c>
      <c r="F663" s="147" t="s">
        <v>1841</v>
      </c>
      <c r="G663" s="148" t="n">
        <v>750</v>
      </c>
      <c r="H663" s="149" t="n">
        <f aca="true">INDIRECT("I" &amp; ROW())</f>
        <v>46103.2242027528</v>
      </c>
      <c r="I663" s="150" t="n">
        <f aca="true">INDIRECT("I" &amp; ROW()-1) + J663 * ((G662/1000) * $M$5)</f>
        <v>46103.2242027528</v>
      </c>
      <c r="J663" s="151" t="n">
        <v>6.5</v>
      </c>
      <c r="K663" s="152" t="n">
        <f aca="true">INDIRECT("H" &amp; ROW())</f>
        <v>46103.2242027528</v>
      </c>
      <c r="L663" s="128" t="s">
        <v>1842</v>
      </c>
      <c r="M663" s="133"/>
      <c r="N663" s="133"/>
      <c r="O663" s="133"/>
      <c r="P663" s="133"/>
      <c r="Q663" s="133"/>
      <c r="R663" s="133"/>
      <c r="S663" s="133"/>
      <c r="T663" s="133"/>
      <c r="U663" s="134"/>
      <c r="V663" s="133"/>
      <c r="W663" s="135" t="n">
        <f aca="false">I663</f>
        <v>46103.2242027528</v>
      </c>
      <c r="X663" s="136" t="s">
        <v>174</v>
      </c>
      <c r="Y663" s="137" t="n">
        <f aca="false">IF(AND($X663=$X664, $X663&lt;&gt;""), $W664-$W663, 0)</f>
        <v>0.00338541664351852</v>
      </c>
      <c r="Z663" s="141"/>
      <c r="AA663" s="0"/>
    </row>
    <row r="664" customFormat="false" ht="21.75" hidden="false" customHeight="true" outlineLevel="0" collapsed="false">
      <c r="A664" s="118" t="n">
        <v>660</v>
      </c>
      <c r="B664" s="144" t="s">
        <v>42</v>
      </c>
      <c r="C664" s="145" t="s">
        <v>1838</v>
      </c>
      <c r="D664" s="146" t="s">
        <v>186</v>
      </c>
      <c r="E664" s="147" t="s">
        <v>1843</v>
      </c>
      <c r="F664" s="147" t="s">
        <v>1843</v>
      </c>
      <c r="G664" s="148" t="n">
        <v>850</v>
      </c>
      <c r="H664" s="149" t="n">
        <f aca="true">INDIRECT("I" &amp; ROW())</f>
        <v>46103.2275881695</v>
      </c>
      <c r="I664" s="150" t="n">
        <f aca="true">INDIRECT("I" &amp; ROW()-1) + J664 * ((G663/1000) * $M$5)</f>
        <v>46103.2275881695</v>
      </c>
      <c r="J664" s="151" t="n">
        <v>6.5</v>
      </c>
      <c r="K664" s="152" t="n">
        <f aca="true">INDIRECT("H" &amp; ROW())</f>
        <v>46103.2275881695</v>
      </c>
      <c r="L664" s="128" t="s">
        <v>1844</v>
      </c>
      <c r="M664" s="133"/>
      <c r="N664" s="133"/>
      <c r="O664" s="133"/>
      <c r="P664" s="133"/>
      <c r="Q664" s="133"/>
      <c r="R664" s="133"/>
      <c r="S664" s="133"/>
      <c r="T664" s="133"/>
      <c r="U664" s="134"/>
      <c r="V664" s="133"/>
      <c r="W664" s="135" t="n">
        <f aca="false">I664</f>
        <v>46103.2275881695</v>
      </c>
      <c r="X664" s="136" t="s">
        <v>174</v>
      </c>
      <c r="Y664" s="137" t="n">
        <f aca="false">IF(AND($X664=$X665, $X664&lt;&gt;""), $W665-$W664, 0)</f>
        <v>0.00383680552083333</v>
      </c>
      <c r="Z664" s="141"/>
      <c r="AA664" s="0"/>
    </row>
    <row r="665" customFormat="false" ht="21.75" hidden="false" customHeight="true" outlineLevel="0" collapsed="false">
      <c r="A665" s="118" t="n">
        <v>661</v>
      </c>
      <c r="B665" s="144" t="s">
        <v>42</v>
      </c>
      <c r="C665" s="145" t="s">
        <v>1845</v>
      </c>
      <c r="D665" s="146" t="s">
        <v>186</v>
      </c>
      <c r="E665" s="147" t="s">
        <v>1846</v>
      </c>
      <c r="F665" s="147" t="s">
        <v>1846</v>
      </c>
      <c r="G665" s="148" t="n">
        <v>740</v>
      </c>
      <c r="H665" s="149" t="n">
        <f aca="true">INDIRECT("I" &amp; ROW())</f>
        <v>46103.231424975</v>
      </c>
      <c r="I665" s="150" t="n">
        <f aca="true">INDIRECT("I" &amp; ROW()-1) + J665 * ((G664/1000) * $M$5)</f>
        <v>46103.231424975</v>
      </c>
      <c r="J665" s="151" t="n">
        <v>6.5</v>
      </c>
      <c r="K665" s="152" t="n">
        <f aca="true">INDIRECT("H" &amp; ROW())</f>
        <v>46103.231424975</v>
      </c>
      <c r="L665" s="128" t="s">
        <v>1847</v>
      </c>
      <c r="M665" s="133"/>
      <c r="N665" s="133"/>
      <c r="O665" s="133"/>
      <c r="P665" s="133"/>
      <c r="Q665" s="133"/>
      <c r="R665" s="133"/>
      <c r="S665" s="133"/>
      <c r="T665" s="133"/>
      <c r="U665" s="134"/>
      <c r="V665" s="133"/>
      <c r="W665" s="135" t="n">
        <f aca="false">I665</f>
        <v>46103.231424975</v>
      </c>
      <c r="X665" s="136" t="s">
        <v>174</v>
      </c>
      <c r="Y665" s="137" t="n">
        <f aca="false">IF(AND($X665=$X666, $X665&lt;&gt;""), $W666-$W665, 0)</f>
        <v>0.00334027775462963</v>
      </c>
      <c r="Z665" s="141"/>
      <c r="AA665" s="0"/>
    </row>
    <row r="666" customFormat="false" ht="21.75" hidden="false" customHeight="true" outlineLevel="0" collapsed="false">
      <c r="A666" s="118" t="n">
        <v>662</v>
      </c>
      <c r="B666" s="144" t="s">
        <v>42</v>
      </c>
      <c r="C666" s="145" t="s">
        <v>1845</v>
      </c>
      <c r="D666" s="146" t="s">
        <v>186</v>
      </c>
      <c r="E666" s="147" t="s">
        <v>1848</v>
      </c>
      <c r="F666" s="147" t="s">
        <v>1848</v>
      </c>
      <c r="G666" s="148" t="n">
        <v>980</v>
      </c>
      <c r="H666" s="149" t="n">
        <f aca="true">INDIRECT("I" &amp; ROW())</f>
        <v>46103.2347652527</v>
      </c>
      <c r="I666" s="150" t="n">
        <f aca="true">INDIRECT("I" &amp; ROW()-1) + J666 * ((G665/1000) * $M$5)</f>
        <v>46103.2347652527</v>
      </c>
      <c r="J666" s="151" t="n">
        <v>6.5</v>
      </c>
      <c r="K666" s="152" t="n">
        <f aca="true">INDIRECT("H" &amp; ROW())</f>
        <v>46103.2347652527</v>
      </c>
      <c r="L666" s="128" t="s">
        <v>1849</v>
      </c>
      <c r="M666" s="133"/>
      <c r="N666" s="133"/>
      <c r="O666" s="133"/>
      <c r="P666" s="133"/>
      <c r="Q666" s="133"/>
      <c r="R666" s="133"/>
      <c r="S666" s="133"/>
      <c r="T666" s="133"/>
      <c r="U666" s="134"/>
      <c r="V666" s="133"/>
      <c r="W666" s="135" t="n">
        <f aca="false">I666</f>
        <v>46103.2347652527</v>
      </c>
      <c r="X666" s="136" t="s">
        <v>174</v>
      </c>
      <c r="Y666" s="137" t="n">
        <f aca="false">IF(AND($X666=$X667, $X666&lt;&gt;""), $W667-$W666, 0)</f>
        <v>0.00442361107638889</v>
      </c>
      <c r="Z666" s="141"/>
      <c r="AA666" s="0"/>
    </row>
    <row r="667" customFormat="false" ht="21.75" hidden="false" customHeight="true" outlineLevel="0" collapsed="false">
      <c r="A667" s="118" t="n">
        <v>663</v>
      </c>
      <c r="B667" s="144" t="s">
        <v>42</v>
      </c>
      <c r="C667" s="145" t="s">
        <v>1850</v>
      </c>
      <c r="D667" s="146" t="s">
        <v>186</v>
      </c>
      <c r="E667" s="147" t="s">
        <v>1851</v>
      </c>
      <c r="F667" s="147" t="s">
        <v>1851</v>
      </c>
      <c r="G667" s="148" t="n">
        <v>1000</v>
      </c>
      <c r="H667" s="149" t="n">
        <f aca="true">INDIRECT("I" &amp; ROW())</f>
        <v>46103.2391888638</v>
      </c>
      <c r="I667" s="150" t="n">
        <f aca="true">INDIRECT("I" &amp; ROW()-1) + J667 * ((G666/1000) * $M$5)</f>
        <v>46103.2391888638</v>
      </c>
      <c r="J667" s="151" t="n">
        <v>6.5</v>
      </c>
      <c r="K667" s="152" t="n">
        <f aca="true">INDIRECT("H" &amp; ROW())</f>
        <v>46103.2391888638</v>
      </c>
      <c r="L667" s="128" t="s">
        <v>1852</v>
      </c>
      <c r="M667" s="133"/>
      <c r="N667" s="133"/>
      <c r="O667" s="133"/>
      <c r="P667" s="133"/>
      <c r="Q667" s="133"/>
      <c r="R667" s="133"/>
      <c r="S667" s="133"/>
      <c r="T667" s="133"/>
      <c r="U667" s="134"/>
      <c r="V667" s="133"/>
      <c r="W667" s="135" t="n">
        <f aca="false">I667</f>
        <v>46103.2391888638</v>
      </c>
      <c r="X667" s="136" t="s">
        <v>174</v>
      </c>
      <c r="Y667" s="137" t="n">
        <f aca="false">IF(AND($X667=$X668, $X667&lt;&gt;""), $W668-$W667, 0)</f>
        <v>0.00451388885416667</v>
      </c>
      <c r="Z667" s="141"/>
      <c r="AA667" s="0"/>
    </row>
    <row r="668" customFormat="false" ht="21.75" hidden="false" customHeight="true" outlineLevel="0" collapsed="false">
      <c r="A668" s="118" t="n">
        <v>664</v>
      </c>
      <c r="B668" s="144" t="s">
        <v>42</v>
      </c>
      <c r="C668" s="145" t="s">
        <v>1850</v>
      </c>
      <c r="D668" s="146" t="s">
        <v>186</v>
      </c>
      <c r="E668" s="147" t="s">
        <v>1853</v>
      </c>
      <c r="F668" s="147" t="s">
        <v>1853</v>
      </c>
      <c r="G668" s="148" t="n">
        <v>830</v>
      </c>
      <c r="H668" s="149" t="n">
        <f aca="true">INDIRECT("I" &amp; ROW())</f>
        <v>46103.2437027527</v>
      </c>
      <c r="I668" s="150" t="n">
        <f aca="true">INDIRECT("I" &amp; ROW()-1) + J668 * ((G667/1000) * $M$5)</f>
        <v>46103.2437027527</v>
      </c>
      <c r="J668" s="151" t="n">
        <v>6.5</v>
      </c>
      <c r="K668" s="152" t="n">
        <f aca="true">INDIRECT("H" &amp; ROW())</f>
        <v>46103.2437027527</v>
      </c>
      <c r="L668" s="128" t="s">
        <v>1854</v>
      </c>
      <c r="M668" s="133"/>
      <c r="N668" s="133"/>
      <c r="O668" s="133"/>
      <c r="P668" s="133"/>
      <c r="Q668" s="133"/>
      <c r="R668" s="133"/>
      <c r="S668" s="133"/>
      <c r="T668" s="133"/>
      <c r="U668" s="134"/>
      <c r="V668" s="133"/>
      <c r="W668" s="135" t="n">
        <f aca="false">I668</f>
        <v>46103.2437027527</v>
      </c>
      <c r="X668" s="136" t="s">
        <v>174</v>
      </c>
      <c r="Y668" s="137" t="n">
        <f aca="false">IF(AND($X668=$X669, $X668&lt;&gt;""), $W669-$W668, 0)</f>
        <v>0.00374652775462963</v>
      </c>
      <c r="Z668" s="141"/>
      <c r="AA668" s="0"/>
    </row>
    <row r="669" customFormat="false" ht="21.75" hidden="false" customHeight="true" outlineLevel="0" collapsed="false">
      <c r="A669" s="118" t="n">
        <v>665</v>
      </c>
      <c r="B669" s="144" t="s">
        <v>42</v>
      </c>
      <c r="C669" s="145" t="s">
        <v>1855</v>
      </c>
      <c r="D669" s="146" t="s">
        <v>186</v>
      </c>
      <c r="E669" s="147" t="s">
        <v>1856</v>
      </c>
      <c r="F669" s="147" t="s">
        <v>1856</v>
      </c>
      <c r="G669" s="148" t="n">
        <v>770</v>
      </c>
      <c r="H669" s="149" t="n">
        <f aca="true">INDIRECT("I" &amp; ROW())</f>
        <v>46103.2474492804</v>
      </c>
      <c r="I669" s="150" t="n">
        <f aca="true">INDIRECT("I" &amp; ROW()-1) + J669 * ((G668/1000) * $M$5)</f>
        <v>46103.2474492804</v>
      </c>
      <c r="J669" s="151" t="n">
        <v>6.5</v>
      </c>
      <c r="K669" s="152" t="n">
        <f aca="true">INDIRECT("H" &amp; ROW())</f>
        <v>46103.2474492804</v>
      </c>
      <c r="L669" s="128" t="s">
        <v>1857</v>
      </c>
      <c r="M669" s="133"/>
      <c r="N669" s="133"/>
      <c r="O669" s="133"/>
      <c r="P669" s="133"/>
      <c r="Q669" s="133"/>
      <c r="R669" s="133"/>
      <c r="S669" s="133"/>
      <c r="T669" s="133"/>
      <c r="U669" s="134"/>
      <c r="V669" s="133"/>
      <c r="W669" s="135" t="n">
        <f aca="false">I669</f>
        <v>46103.2474492804</v>
      </c>
      <c r="X669" s="136" t="s">
        <v>174</v>
      </c>
      <c r="Y669" s="137" t="n">
        <f aca="false">IF(AND($X669=$X670, $X669&lt;&gt;""), $W670-$W669, 0)</f>
        <v>0.0034756944212963</v>
      </c>
      <c r="Z669" s="141"/>
      <c r="AA669" s="0"/>
    </row>
    <row r="670" customFormat="false" ht="21.75" hidden="false" customHeight="true" outlineLevel="0" collapsed="false">
      <c r="A670" s="118" t="n">
        <v>666</v>
      </c>
      <c r="B670" s="144" t="s">
        <v>42</v>
      </c>
      <c r="C670" s="145" t="s">
        <v>1855</v>
      </c>
      <c r="D670" s="146" t="s">
        <v>186</v>
      </c>
      <c r="E670" s="147" t="s">
        <v>1858</v>
      </c>
      <c r="F670" s="147" t="s">
        <v>1859</v>
      </c>
      <c r="G670" s="148" t="n">
        <v>860</v>
      </c>
      <c r="H670" s="149" t="n">
        <f aca="true">INDIRECT("I" &amp; ROW())</f>
        <v>46103.2509249749</v>
      </c>
      <c r="I670" s="150" t="n">
        <f aca="true">INDIRECT("I" &amp; ROW()-1) + J670 * ((G669/1000) * $M$5)</f>
        <v>46103.2509249749</v>
      </c>
      <c r="J670" s="151" t="n">
        <v>6.5</v>
      </c>
      <c r="K670" s="152" t="n">
        <f aca="true">INDIRECT("H" &amp; ROW())</f>
        <v>46103.2509249749</v>
      </c>
      <c r="L670" s="128" t="s">
        <v>1860</v>
      </c>
      <c r="M670" s="133"/>
      <c r="N670" s="133"/>
      <c r="O670" s="133"/>
      <c r="P670" s="133"/>
      <c r="Q670" s="133"/>
      <c r="R670" s="133"/>
      <c r="S670" s="133"/>
      <c r="T670" s="133"/>
      <c r="U670" s="134"/>
      <c r="V670" s="133"/>
      <c r="W670" s="135" t="n">
        <f aca="false">I670</f>
        <v>46103.2509249749</v>
      </c>
      <c r="X670" s="136" t="s">
        <v>174</v>
      </c>
      <c r="Y670" s="137" t="n">
        <f aca="false">IF(AND($X670=$X671, $X670&lt;&gt;""), $W671-$W670, 0)</f>
        <v>0.0038819444212963</v>
      </c>
      <c r="Z670" s="141"/>
      <c r="AA670" s="0"/>
    </row>
    <row r="671" customFormat="false" ht="21.75" hidden="false" customHeight="true" outlineLevel="0" collapsed="false">
      <c r="A671" s="118" t="n">
        <v>667</v>
      </c>
      <c r="B671" s="144" t="s">
        <v>42</v>
      </c>
      <c r="C671" s="145" t="s">
        <v>1861</v>
      </c>
      <c r="D671" s="146" t="s">
        <v>186</v>
      </c>
      <c r="E671" s="147" t="s">
        <v>1862</v>
      </c>
      <c r="F671" s="147" t="s">
        <v>1862</v>
      </c>
      <c r="G671" s="148" t="n">
        <v>910</v>
      </c>
      <c r="H671" s="149" t="n">
        <f aca="true">INDIRECT("I" &amp; ROW())</f>
        <v>46103.2548069193</v>
      </c>
      <c r="I671" s="150" t="n">
        <f aca="true">INDIRECT("I" &amp; ROW()-1) + J671 * ((G670/1000) * $M$5)</f>
        <v>46103.2548069193</v>
      </c>
      <c r="J671" s="151" t="n">
        <v>6.5</v>
      </c>
      <c r="K671" s="152" t="n">
        <f aca="true">INDIRECT("H" &amp; ROW())</f>
        <v>46103.2548069193</v>
      </c>
      <c r="L671" s="128" t="s">
        <v>1863</v>
      </c>
      <c r="M671" s="133"/>
      <c r="N671" s="133"/>
      <c r="O671" s="133"/>
      <c r="P671" s="133"/>
      <c r="Q671" s="133"/>
      <c r="R671" s="133"/>
      <c r="S671" s="133"/>
      <c r="T671" s="133"/>
      <c r="U671" s="134"/>
      <c r="V671" s="133"/>
      <c r="W671" s="135" t="n">
        <f aca="false">I671</f>
        <v>46103.2548069193</v>
      </c>
      <c r="X671" s="136" t="s">
        <v>174</v>
      </c>
      <c r="Y671" s="137" t="n">
        <f aca="false">IF(AND($X671=$X672, $X671&lt;&gt;""), $W672-$W671, 0)</f>
        <v>0.00410763885416667</v>
      </c>
      <c r="Z671" s="141"/>
      <c r="AA671" s="0"/>
    </row>
    <row r="672" customFormat="false" ht="21.75" hidden="false" customHeight="true" outlineLevel="0" collapsed="false">
      <c r="A672" s="118" t="n">
        <v>668</v>
      </c>
      <c r="B672" s="144" t="s">
        <v>42</v>
      </c>
      <c r="C672" s="145" t="s">
        <v>1855</v>
      </c>
      <c r="D672" s="146" t="s">
        <v>186</v>
      </c>
      <c r="E672" s="147" t="s">
        <v>1864</v>
      </c>
      <c r="F672" s="147" t="s">
        <v>1864</v>
      </c>
      <c r="G672" s="148" t="n">
        <v>720</v>
      </c>
      <c r="H672" s="149" t="n">
        <f aca="true">INDIRECT("I" &amp; ROW())</f>
        <v>46103.2589145581</v>
      </c>
      <c r="I672" s="150" t="n">
        <f aca="true">INDIRECT("I" &amp; ROW()-1) + J672 * ((G671/1000) * $M$5)</f>
        <v>46103.2589145581</v>
      </c>
      <c r="J672" s="151" t="n">
        <v>6.5</v>
      </c>
      <c r="K672" s="152" t="n">
        <f aca="true">INDIRECT("H" &amp; ROW())</f>
        <v>46103.2589145581</v>
      </c>
      <c r="L672" s="128" t="s">
        <v>1865</v>
      </c>
      <c r="M672" s="133"/>
      <c r="N672" s="133"/>
      <c r="O672" s="133"/>
      <c r="P672" s="133"/>
      <c r="Q672" s="133"/>
      <c r="R672" s="133"/>
      <c r="S672" s="133"/>
      <c r="T672" s="133"/>
      <c r="U672" s="134"/>
      <c r="V672" s="133"/>
      <c r="W672" s="135" t="n">
        <f aca="false">I672</f>
        <v>46103.2589145581</v>
      </c>
      <c r="X672" s="136" t="s">
        <v>174</v>
      </c>
      <c r="Y672" s="137" t="n">
        <f aca="false">IF(AND($X672=$X673, $X672&lt;&gt;""), $W673-$W672, 0)</f>
        <v>0.00324999997685185</v>
      </c>
      <c r="Z672" s="141"/>
      <c r="AA672" s="0"/>
    </row>
    <row r="673" customFormat="false" ht="21.75" hidden="false" customHeight="true" outlineLevel="0" collapsed="false">
      <c r="A673" s="118" t="n">
        <v>669</v>
      </c>
      <c r="B673" s="144" t="s">
        <v>42</v>
      </c>
      <c r="C673" s="145" t="s">
        <v>1855</v>
      </c>
      <c r="D673" s="146" t="s">
        <v>186</v>
      </c>
      <c r="E673" s="147" t="s">
        <v>1866</v>
      </c>
      <c r="F673" s="147" t="s">
        <v>1866</v>
      </c>
      <c r="G673" s="148" t="n">
        <v>870</v>
      </c>
      <c r="H673" s="149" t="n">
        <f aca="true">INDIRECT("I" &amp; ROW())</f>
        <v>46103.2621645581</v>
      </c>
      <c r="I673" s="150" t="n">
        <f aca="true">INDIRECT("I" &amp; ROW()-1) + J673 * ((G672/1000) * $M$5)</f>
        <v>46103.2621645581</v>
      </c>
      <c r="J673" s="151" t="n">
        <v>6.5</v>
      </c>
      <c r="K673" s="152" t="n">
        <f aca="true">INDIRECT("H" &amp; ROW())</f>
        <v>46103.2621645581</v>
      </c>
      <c r="L673" s="128" t="s">
        <v>1867</v>
      </c>
      <c r="M673" s="133"/>
      <c r="N673" s="133"/>
      <c r="O673" s="133"/>
      <c r="P673" s="133"/>
      <c r="Q673" s="133"/>
      <c r="R673" s="133"/>
      <c r="S673" s="133"/>
      <c r="T673" s="133"/>
      <c r="U673" s="134"/>
      <c r="V673" s="133"/>
      <c r="W673" s="135" t="n">
        <f aca="false">I673</f>
        <v>46103.2621645581</v>
      </c>
      <c r="X673" s="136" t="s">
        <v>174</v>
      </c>
      <c r="Y673" s="137" t="n">
        <f aca="false">IF(AND($X673=$X674, $X673&lt;&gt;""), $W674-$W673, 0)</f>
        <v>0.00392708331018519</v>
      </c>
      <c r="Z673" s="141"/>
      <c r="AA673" s="0"/>
    </row>
    <row r="674" customFormat="false" ht="21.75" hidden="false" customHeight="true" outlineLevel="0" collapsed="false">
      <c r="A674" s="118" t="n">
        <v>670</v>
      </c>
      <c r="B674" s="144" t="s">
        <v>42</v>
      </c>
      <c r="C674" s="145" t="s">
        <v>1855</v>
      </c>
      <c r="D674" s="146" t="s">
        <v>186</v>
      </c>
      <c r="E674" s="147" t="s">
        <v>1868</v>
      </c>
      <c r="F674" s="147" t="s">
        <v>1869</v>
      </c>
      <c r="G674" s="148" t="n">
        <v>730</v>
      </c>
      <c r="H674" s="149" t="n">
        <f aca="true">INDIRECT("I" &amp; ROW())</f>
        <v>46103.2660916414</v>
      </c>
      <c r="I674" s="150" t="n">
        <f aca="true">INDIRECT("I" &amp; ROW()-1) + J674 * ((G673/1000) * $M$5)</f>
        <v>46103.2660916414</v>
      </c>
      <c r="J674" s="151" t="n">
        <v>6.5</v>
      </c>
      <c r="K674" s="152" t="n">
        <f aca="true">INDIRECT("H" &amp; ROW())</f>
        <v>46103.2660916414</v>
      </c>
      <c r="L674" s="128" t="s">
        <v>1870</v>
      </c>
      <c r="M674" s="133"/>
      <c r="N674" s="133"/>
      <c r="O674" s="133"/>
      <c r="P674" s="133"/>
      <c r="Q674" s="133"/>
      <c r="R674" s="133"/>
      <c r="S674" s="133"/>
      <c r="T674" s="133"/>
      <c r="U674" s="134"/>
      <c r="V674" s="133"/>
      <c r="W674" s="135" t="n">
        <f aca="false">I674</f>
        <v>46103.2660916414</v>
      </c>
      <c r="X674" s="136" t="s">
        <v>174</v>
      </c>
      <c r="Y674" s="137" t="n">
        <f aca="false">IF(AND($X674=$X675, $X674&lt;&gt;""), $W675-$W674, 0)</f>
        <v>0.00329513886574074</v>
      </c>
      <c r="Z674" s="141"/>
      <c r="AA674" s="0"/>
    </row>
    <row r="675" customFormat="false" ht="21.75" hidden="false" customHeight="true" outlineLevel="0" collapsed="false">
      <c r="A675" s="118" t="n">
        <v>671</v>
      </c>
      <c r="B675" s="144" t="s">
        <v>42</v>
      </c>
      <c r="C675" s="145" t="s">
        <v>1871</v>
      </c>
      <c r="D675" s="146" t="s">
        <v>186</v>
      </c>
      <c r="E675" s="147" t="s">
        <v>1872</v>
      </c>
      <c r="F675" s="147" t="s">
        <v>1872</v>
      </c>
      <c r="G675" s="148" t="n">
        <v>700</v>
      </c>
      <c r="H675" s="149" t="n">
        <f aca="true">INDIRECT("I" &amp; ROW())</f>
        <v>46103.2693867803</v>
      </c>
      <c r="I675" s="150" t="n">
        <f aca="true">INDIRECT("I" &amp; ROW()-1) + J675 * ((G674/1000) * $M$5)</f>
        <v>46103.2693867803</v>
      </c>
      <c r="J675" s="151" t="n">
        <v>6.5</v>
      </c>
      <c r="K675" s="152" t="n">
        <f aca="true">INDIRECT("H" &amp; ROW())</f>
        <v>46103.2693867803</v>
      </c>
      <c r="L675" s="128" t="s">
        <v>1873</v>
      </c>
      <c r="M675" s="133"/>
      <c r="N675" s="133"/>
      <c r="O675" s="133"/>
      <c r="P675" s="133"/>
      <c r="Q675" s="133"/>
      <c r="R675" s="133"/>
      <c r="S675" s="133"/>
      <c r="T675" s="133"/>
      <c r="U675" s="134"/>
      <c r="V675" s="133"/>
      <c r="W675" s="135" t="n">
        <f aca="false">I675</f>
        <v>46103.2693867803</v>
      </c>
      <c r="X675" s="136" t="s">
        <v>174</v>
      </c>
      <c r="Y675" s="137" t="n">
        <f aca="false">IF(AND($X675=$X676, $X675&lt;&gt;""), $W676-$W675, 0)</f>
        <v>0.00315972219907407</v>
      </c>
      <c r="Z675" s="141"/>
      <c r="AA675" s="0"/>
    </row>
    <row r="676" customFormat="false" ht="21.75" hidden="false" customHeight="true" outlineLevel="0" collapsed="false">
      <c r="A676" s="118" t="n">
        <v>672</v>
      </c>
      <c r="B676" s="144" t="s">
        <v>42</v>
      </c>
      <c r="C676" s="145" t="s">
        <v>1874</v>
      </c>
      <c r="D676" s="146" t="s">
        <v>186</v>
      </c>
      <c r="E676" s="147" t="s">
        <v>1875</v>
      </c>
      <c r="F676" s="147" t="s">
        <v>1875</v>
      </c>
      <c r="G676" s="148" t="n">
        <v>670</v>
      </c>
      <c r="H676" s="149" t="n">
        <f aca="true">INDIRECT("I" &amp; ROW())</f>
        <v>46103.2725465025</v>
      </c>
      <c r="I676" s="150" t="n">
        <f aca="true">INDIRECT("I" &amp; ROW()-1) + J676 * ((G675/1000) * $M$5)</f>
        <v>46103.2725465025</v>
      </c>
      <c r="J676" s="151" t="n">
        <v>6.5</v>
      </c>
      <c r="K676" s="152" t="n">
        <f aca="true">INDIRECT("H" &amp; ROW())</f>
        <v>46103.2725465025</v>
      </c>
      <c r="L676" s="128" t="s">
        <v>1876</v>
      </c>
      <c r="M676" s="133"/>
      <c r="N676" s="133"/>
      <c r="O676" s="133"/>
      <c r="P676" s="133"/>
      <c r="Q676" s="133"/>
      <c r="R676" s="133"/>
      <c r="S676" s="133"/>
      <c r="T676" s="133"/>
      <c r="U676" s="134"/>
      <c r="V676" s="133"/>
      <c r="W676" s="135" t="n">
        <f aca="false">I676</f>
        <v>46103.2725465025</v>
      </c>
      <c r="X676" s="136" t="s">
        <v>174</v>
      </c>
      <c r="Y676" s="137" t="n">
        <f aca="false">IF(AND($X676=$X677, $X676&lt;&gt;""), $W677-$W676, 0)</f>
        <v>0.00302430553240741</v>
      </c>
      <c r="Z676" s="141"/>
      <c r="AA676" s="0"/>
    </row>
    <row r="677" customFormat="false" ht="21.75" hidden="false" customHeight="true" outlineLevel="0" collapsed="false">
      <c r="A677" s="118" t="n">
        <v>673</v>
      </c>
      <c r="B677" s="144" t="s">
        <v>42</v>
      </c>
      <c r="C677" s="145" t="s">
        <v>1874</v>
      </c>
      <c r="D677" s="146" t="s">
        <v>186</v>
      </c>
      <c r="E677" s="147" t="s">
        <v>1877</v>
      </c>
      <c r="F677" s="147" t="s">
        <v>1877</v>
      </c>
      <c r="G677" s="148" t="n">
        <v>650</v>
      </c>
      <c r="H677" s="149" t="n">
        <f aca="true">INDIRECT("I" &amp; ROW())</f>
        <v>46103.275570808</v>
      </c>
      <c r="I677" s="150" t="n">
        <f aca="true">INDIRECT("I" &amp; ROW()-1) + J677 * ((G676/1000) * $M$5)</f>
        <v>46103.275570808</v>
      </c>
      <c r="J677" s="151" t="n">
        <v>6.5</v>
      </c>
      <c r="K677" s="152" t="n">
        <f aca="true">INDIRECT("H" &amp; ROW())</f>
        <v>46103.275570808</v>
      </c>
      <c r="L677" s="128" t="s">
        <v>1878</v>
      </c>
      <c r="M677" s="133"/>
      <c r="N677" s="133"/>
      <c r="O677" s="133"/>
      <c r="P677" s="133"/>
      <c r="Q677" s="133"/>
      <c r="R677" s="133"/>
      <c r="S677" s="133"/>
      <c r="T677" s="133"/>
      <c r="U677" s="134"/>
      <c r="V677" s="133"/>
      <c r="W677" s="135" t="n">
        <f aca="false">I677</f>
        <v>46103.275570808</v>
      </c>
      <c r="X677" s="136" t="s">
        <v>174</v>
      </c>
      <c r="Y677" s="137" t="n">
        <f aca="false">IF(AND($X677=$X678, $X677&lt;&gt;""), $W678-$W677, 0)</f>
        <v>0.00293402775462963</v>
      </c>
      <c r="Z677" s="141"/>
      <c r="AA677" s="0"/>
    </row>
    <row r="678" customFormat="false" ht="21.75" hidden="false" customHeight="true" outlineLevel="0" collapsed="false">
      <c r="A678" s="118" t="n">
        <v>674</v>
      </c>
      <c r="B678" s="144" t="s">
        <v>42</v>
      </c>
      <c r="C678" s="145" t="s">
        <v>1874</v>
      </c>
      <c r="D678" s="146" t="s">
        <v>186</v>
      </c>
      <c r="E678" s="147" t="s">
        <v>1879</v>
      </c>
      <c r="F678" s="147" t="s">
        <v>1879</v>
      </c>
      <c r="G678" s="148" t="n">
        <v>830</v>
      </c>
      <c r="H678" s="149" t="n">
        <f aca="true">INDIRECT("I" &amp; ROW())</f>
        <v>46103.2785048358</v>
      </c>
      <c r="I678" s="150" t="n">
        <f aca="true">INDIRECT("I" &amp; ROW()-1) + J678 * ((G677/1000) * $M$5)</f>
        <v>46103.2785048358</v>
      </c>
      <c r="J678" s="151" t="n">
        <v>6.5</v>
      </c>
      <c r="K678" s="152" t="n">
        <f aca="true">INDIRECT("H" &amp; ROW())</f>
        <v>46103.2785048358</v>
      </c>
      <c r="L678" s="128" t="s">
        <v>1880</v>
      </c>
      <c r="M678" s="133"/>
      <c r="N678" s="133"/>
      <c r="O678" s="133"/>
      <c r="P678" s="133"/>
      <c r="Q678" s="133"/>
      <c r="R678" s="133"/>
      <c r="S678" s="133"/>
      <c r="T678" s="133"/>
      <c r="U678" s="134"/>
      <c r="V678" s="133"/>
      <c r="W678" s="135" t="n">
        <f aca="false">I678</f>
        <v>46103.2785048358</v>
      </c>
      <c r="X678" s="136" t="s">
        <v>174</v>
      </c>
      <c r="Y678" s="137" t="n">
        <f aca="false">IF(AND($X678=$X679, $X678&lt;&gt;""), $W679-$W678, 0)</f>
        <v>0.00374652775462963</v>
      </c>
      <c r="Z678" s="141"/>
      <c r="AA678" s="0"/>
    </row>
    <row r="679" customFormat="false" ht="21.75" hidden="false" customHeight="true" outlineLevel="0" collapsed="false">
      <c r="A679" s="118" t="n">
        <v>675</v>
      </c>
      <c r="B679" s="144" t="s">
        <v>42</v>
      </c>
      <c r="C679" s="145" t="s">
        <v>1881</v>
      </c>
      <c r="D679" s="146" t="s">
        <v>186</v>
      </c>
      <c r="E679" s="147" t="s">
        <v>1882</v>
      </c>
      <c r="F679" s="147" t="s">
        <v>1882</v>
      </c>
      <c r="G679" s="148" t="n">
        <v>800</v>
      </c>
      <c r="H679" s="149" t="n">
        <f aca="true">INDIRECT("I" &amp; ROW())</f>
        <v>46103.2822513635</v>
      </c>
      <c r="I679" s="150" t="n">
        <f aca="true">INDIRECT("I" &amp; ROW()-1) + J679 * ((G678/1000) * $M$5)</f>
        <v>46103.2822513635</v>
      </c>
      <c r="J679" s="151" t="n">
        <v>6.5</v>
      </c>
      <c r="K679" s="152" t="n">
        <f aca="true">INDIRECT("H" &amp; ROW())</f>
        <v>46103.2822513635</v>
      </c>
      <c r="L679" s="128" t="s">
        <v>1883</v>
      </c>
      <c r="M679" s="133"/>
      <c r="N679" s="133"/>
      <c r="O679" s="133"/>
      <c r="P679" s="133"/>
      <c r="Q679" s="133"/>
      <c r="R679" s="133"/>
      <c r="S679" s="133"/>
      <c r="T679" s="133"/>
      <c r="U679" s="134"/>
      <c r="V679" s="133"/>
      <c r="W679" s="135" t="n">
        <f aca="false">I679</f>
        <v>46103.2822513635</v>
      </c>
      <c r="X679" s="136" t="s">
        <v>174</v>
      </c>
      <c r="Y679" s="137" t="n">
        <f aca="false">IF(AND($X679=$X680, $X679&lt;&gt;""), $W680-$W679, 0)</f>
        <v>0.00361111107638889</v>
      </c>
      <c r="Z679" s="141"/>
      <c r="AA679" s="0"/>
    </row>
    <row r="680" customFormat="false" ht="21.75" hidden="false" customHeight="true" outlineLevel="0" collapsed="false">
      <c r="A680" s="118" t="n">
        <v>676</v>
      </c>
      <c r="B680" s="144" t="s">
        <v>42</v>
      </c>
      <c r="C680" s="145" t="s">
        <v>1884</v>
      </c>
      <c r="D680" s="146" t="s">
        <v>186</v>
      </c>
      <c r="E680" s="147" t="s">
        <v>1885</v>
      </c>
      <c r="F680" s="147" t="s">
        <v>1885</v>
      </c>
      <c r="G680" s="148" t="n">
        <v>700</v>
      </c>
      <c r="H680" s="149" t="n">
        <f aca="true">INDIRECT("I" &amp; ROW())</f>
        <v>46103.2858624746</v>
      </c>
      <c r="I680" s="150" t="n">
        <f aca="true">INDIRECT("I" &amp; ROW()-1) + J680 * ((G679/1000) * $M$5)</f>
        <v>46103.2858624746</v>
      </c>
      <c r="J680" s="151" t="n">
        <v>6.5</v>
      </c>
      <c r="K680" s="152" t="n">
        <f aca="true">INDIRECT("H" &amp; ROW())</f>
        <v>46103.2858624746</v>
      </c>
      <c r="L680" s="128" t="s">
        <v>1886</v>
      </c>
      <c r="M680" s="133"/>
      <c r="N680" s="133"/>
      <c r="O680" s="133"/>
      <c r="P680" s="133"/>
      <c r="Q680" s="133"/>
      <c r="R680" s="133"/>
      <c r="S680" s="133"/>
      <c r="T680" s="133"/>
      <c r="U680" s="134"/>
      <c r="V680" s="133"/>
      <c r="W680" s="135" t="n">
        <f aca="false">I680</f>
        <v>46103.2858624746</v>
      </c>
      <c r="X680" s="136" t="s">
        <v>174</v>
      </c>
      <c r="Y680" s="137" t="n">
        <f aca="false">IF(AND($X680=$X681, $X680&lt;&gt;""), $W681-$W680, 0)</f>
        <v>0.00315972219907407</v>
      </c>
      <c r="Z680" s="141"/>
      <c r="AA680" s="0"/>
    </row>
    <row r="681" customFormat="false" ht="21.75" hidden="false" customHeight="true" outlineLevel="0" collapsed="false">
      <c r="A681" s="118" t="n">
        <v>677</v>
      </c>
      <c r="B681" s="144" t="s">
        <v>42</v>
      </c>
      <c r="C681" s="145" t="s">
        <v>1887</v>
      </c>
      <c r="D681" s="146" t="s">
        <v>186</v>
      </c>
      <c r="E681" s="147" t="s">
        <v>1888</v>
      </c>
      <c r="F681" s="147" t="s">
        <v>1889</v>
      </c>
      <c r="G681" s="148" t="n">
        <v>700</v>
      </c>
      <c r="H681" s="149" t="n">
        <f aca="true">INDIRECT("I" &amp; ROW())</f>
        <v>46103.2890221968</v>
      </c>
      <c r="I681" s="150" t="n">
        <f aca="true">INDIRECT("I" &amp; ROW()-1) + J681 * ((G680/1000) * $M$5)</f>
        <v>46103.2890221968</v>
      </c>
      <c r="J681" s="151" t="n">
        <v>6.5</v>
      </c>
      <c r="K681" s="152" t="n">
        <f aca="true">INDIRECT("H" &amp; ROW())</f>
        <v>46103.2890221968</v>
      </c>
      <c r="L681" s="128" t="s">
        <v>1890</v>
      </c>
      <c r="M681" s="133"/>
      <c r="N681" s="133"/>
      <c r="O681" s="133"/>
      <c r="P681" s="133"/>
      <c r="Q681" s="133"/>
      <c r="R681" s="133"/>
      <c r="S681" s="133"/>
      <c r="T681" s="133"/>
      <c r="U681" s="134"/>
      <c r="V681" s="133"/>
      <c r="W681" s="135" t="n">
        <f aca="false">I681</f>
        <v>46103.2890221968</v>
      </c>
      <c r="X681" s="136" t="s">
        <v>174</v>
      </c>
      <c r="Y681" s="137" t="n">
        <f aca="false">IF(AND($X681=$X682, $X681&lt;&gt;""), $W682-$W681, 0)</f>
        <v>0.00315972219907407</v>
      </c>
      <c r="Z681" s="141"/>
      <c r="AA681" s="0"/>
    </row>
    <row r="682" customFormat="false" ht="21.75" hidden="false" customHeight="true" outlineLevel="0" collapsed="false">
      <c r="A682" s="118" t="n">
        <v>678</v>
      </c>
      <c r="B682" s="144" t="s">
        <v>42</v>
      </c>
      <c r="C682" s="145" t="s">
        <v>1891</v>
      </c>
      <c r="D682" s="146" t="s">
        <v>186</v>
      </c>
      <c r="E682" s="147" t="s">
        <v>1892</v>
      </c>
      <c r="F682" s="147" t="s">
        <v>1892</v>
      </c>
      <c r="G682" s="148" t="n">
        <v>700</v>
      </c>
      <c r="H682" s="149" t="n">
        <f aca="true">INDIRECT("I" &amp; ROW())</f>
        <v>46103.292181919</v>
      </c>
      <c r="I682" s="150" t="n">
        <f aca="true">INDIRECT("I" &amp; ROW()-1) + J682 * ((G681/1000) * $M$5)</f>
        <v>46103.292181919</v>
      </c>
      <c r="J682" s="151" t="n">
        <v>6.5</v>
      </c>
      <c r="K682" s="152" t="n">
        <f aca="true">INDIRECT("H" &amp; ROW())</f>
        <v>46103.292181919</v>
      </c>
      <c r="L682" s="128" t="s">
        <v>1893</v>
      </c>
      <c r="M682" s="133"/>
      <c r="N682" s="133"/>
      <c r="O682" s="133"/>
      <c r="P682" s="133"/>
      <c r="Q682" s="133"/>
      <c r="R682" s="133"/>
      <c r="S682" s="133"/>
      <c r="T682" s="133"/>
      <c r="U682" s="134"/>
      <c r="V682" s="133"/>
      <c r="W682" s="135" t="n">
        <f aca="false">I682</f>
        <v>46103.292181919</v>
      </c>
      <c r="X682" s="136" t="s">
        <v>174</v>
      </c>
      <c r="Y682" s="137" t="n">
        <f aca="false">IF(AND($X682=$X683, $X682&lt;&gt;""), $W683-$W682, 0)</f>
        <v>0.00315972219907407</v>
      </c>
      <c r="Z682" s="141"/>
      <c r="AA682" s="0"/>
    </row>
    <row r="683" customFormat="false" ht="21.75" hidden="false" customHeight="true" outlineLevel="0" collapsed="false">
      <c r="A683" s="118" t="n">
        <v>679</v>
      </c>
      <c r="B683" s="144" t="s">
        <v>42</v>
      </c>
      <c r="C683" s="145" t="s">
        <v>1891</v>
      </c>
      <c r="D683" s="146" t="s">
        <v>186</v>
      </c>
      <c r="E683" s="147" t="s">
        <v>1888</v>
      </c>
      <c r="F683" s="147" t="s">
        <v>1894</v>
      </c>
      <c r="G683" s="148" t="n">
        <v>1060</v>
      </c>
      <c r="H683" s="149" t="n">
        <f aca="true">INDIRECT("I" &amp; ROW())</f>
        <v>46103.2953416412</v>
      </c>
      <c r="I683" s="150" t="n">
        <f aca="true">INDIRECT("I" &amp; ROW()-1) + J683 * ((G682/1000) * $M$5)</f>
        <v>46103.2953416412</v>
      </c>
      <c r="J683" s="151" t="n">
        <v>6.5</v>
      </c>
      <c r="K683" s="152" t="n">
        <f aca="true">INDIRECT("H" &amp; ROW())</f>
        <v>46103.2953416412</v>
      </c>
      <c r="L683" s="128" t="s">
        <v>1895</v>
      </c>
      <c r="M683" s="133"/>
      <c r="N683" s="133"/>
      <c r="O683" s="133"/>
      <c r="P683" s="133"/>
      <c r="Q683" s="133"/>
      <c r="R683" s="133"/>
      <c r="S683" s="133"/>
      <c r="T683" s="133"/>
      <c r="U683" s="134"/>
      <c r="V683" s="133"/>
      <c r="W683" s="135" t="n">
        <f aca="false">I683</f>
        <v>46103.2953416412</v>
      </c>
      <c r="X683" s="136" t="s">
        <v>174</v>
      </c>
      <c r="Y683" s="137" t="n">
        <f aca="false">IF(AND($X683=$X684, $X683&lt;&gt;""), $W684-$W683, 0)</f>
        <v>0.0047847221875</v>
      </c>
      <c r="Z683" s="141"/>
      <c r="AA683" s="0"/>
    </row>
    <row r="684" customFormat="false" ht="21.75" hidden="false" customHeight="true" outlineLevel="0" collapsed="false">
      <c r="A684" s="118" t="n">
        <v>680</v>
      </c>
      <c r="B684" s="144" t="s">
        <v>46</v>
      </c>
      <c r="C684" s="145" t="s">
        <v>1891</v>
      </c>
      <c r="D684" s="146" t="s">
        <v>186</v>
      </c>
      <c r="E684" s="147" t="s">
        <v>1896</v>
      </c>
      <c r="F684" s="147" t="s">
        <v>1897</v>
      </c>
      <c r="G684" s="148" t="n">
        <v>800</v>
      </c>
      <c r="H684" s="149" t="n">
        <f aca="true">INDIRECT("I" &amp; ROW())</f>
        <v>46103.3001263634</v>
      </c>
      <c r="I684" s="150" t="n">
        <f aca="true">INDIRECT("I" &amp; ROW()-1) + J684 * ((G683/1000) * $M$5)</f>
        <v>46103.3001263634</v>
      </c>
      <c r="J684" s="151" t="n">
        <v>6.5</v>
      </c>
      <c r="K684" s="152" t="n">
        <f aca="true">INDIRECT("H" &amp; ROW())</f>
        <v>46103.3001263634</v>
      </c>
      <c r="L684" s="128" t="s">
        <v>1898</v>
      </c>
      <c r="M684" s="133"/>
      <c r="N684" s="133"/>
      <c r="O684" s="133"/>
      <c r="P684" s="133"/>
      <c r="Q684" s="133"/>
      <c r="R684" s="133"/>
      <c r="S684" s="133"/>
      <c r="T684" s="133"/>
      <c r="U684" s="134"/>
      <c r="V684" s="133"/>
      <c r="W684" s="135" t="n">
        <f aca="false">I684</f>
        <v>46103.3001263634</v>
      </c>
      <c r="X684" s="136" t="s">
        <v>174</v>
      </c>
      <c r="Y684" s="137" t="n">
        <f aca="false">IF(AND($X684=$X685, $X684&lt;&gt;""), $W685-$W684, 0)</f>
        <v>0.00361111107638889</v>
      </c>
      <c r="Z684" s="141"/>
      <c r="AA684" s="0"/>
    </row>
    <row r="685" customFormat="false" ht="21.75" hidden="false" customHeight="true" outlineLevel="0" collapsed="false">
      <c r="A685" s="118" t="n">
        <v>681</v>
      </c>
      <c r="B685" s="144" t="s">
        <v>46</v>
      </c>
      <c r="C685" s="145" t="s">
        <v>1899</v>
      </c>
      <c r="D685" s="146" t="s">
        <v>186</v>
      </c>
      <c r="E685" s="147" t="s">
        <v>1896</v>
      </c>
      <c r="F685" s="147" t="s">
        <v>1900</v>
      </c>
      <c r="G685" s="148" t="n">
        <v>800</v>
      </c>
      <c r="H685" s="149" t="n">
        <f aca="true">INDIRECT("I" &amp; ROW())</f>
        <v>46103.3037374745</v>
      </c>
      <c r="I685" s="150" t="n">
        <f aca="true">INDIRECT("I" &amp; ROW()-1) + J685 * ((G684/1000) * $M$5)</f>
        <v>46103.3037374745</v>
      </c>
      <c r="J685" s="151" t="n">
        <v>6.5</v>
      </c>
      <c r="K685" s="152" t="n">
        <f aca="true">INDIRECT("H" &amp; ROW())</f>
        <v>46103.3037374745</v>
      </c>
      <c r="L685" s="128" t="s">
        <v>1901</v>
      </c>
      <c r="M685" s="133"/>
      <c r="N685" s="133"/>
      <c r="O685" s="133"/>
      <c r="P685" s="133"/>
      <c r="Q685" s="133"/>
      <c r="R685" s="133"/>
      <c r="S685" s="133"/>
      <c r="T685" s="133"/>
      <c r="U685" s="134"/>
      <c r="V685" s="133"/>
      <c r="W685" s="135" t="n">
        <f aca="false">I685</f>
        <v>46103.3037374745</v>
      </c>
      <c r="X685" s="136" t="s">
        <v>174</v>
      </c>
      <c r="Y685" s="137" t="n">
        <f aca="false">IF(AND($X685=$X686, $X685&lt;&gt;""), $W686-$W685, 0)</f>
        <v>0</v>
      </c>
      <c r="Z685" s="141"/>
      <c r="AA685" s="0"/>
    </row>
    <row r="686" customFormat="false" ht="21.75" hidden="false" customHeight="true" outlineLevel="0" collapsed="false">
      <c r="A686" s="118" t="n">
        <v>682</v>
      </c>
      <c r="B686" s="144" t="s">
        <v>46</v>
      </c>
      <c r="C686" s="145" t="s">
        <v>1899</v>
      </c>
      <c r="D686" s="146" t="s">
        <v>186</v>
      </c>
      <c r="E686" s="147" t="s">
        <v>1896</v>
      </c>
      <c r="F686" s="147" t="s">
        <v>1902</v>
      </c>
      <c r="G686" s="148" t="n">
        <v>800</v>
      </c>
      <c r="H686" s="149" t="n">
        <f aca="true">INDIRECT("I" &amp; ROW())</f>
        <v>46103.3073485855</v>
      </c>
      <c r="I686" s="150" t="n">
        <f aca="true">INDIRECT("I" &amp; ROW()-1) + J686 * ((G685/1000) * $M$5)</f>
        <v>46103.3073485855</v>
      </c>
      <c r="J686" s="151" t="n">
        <v>6.5</v>
      </c>
      <c r="K686" s="152" t="n">
        <f aca="true">INDIRECT("H" &amp; ROW())</f>
        <v>46103.3073485855</v>
      </c>
      <c r="L686" s="128" t="s">
        <v>1903</v>
      </c>
      <c r="M686" s="133"/>
      <c r="N686" s="133"/>
      <c r="O686" s="133"/>
      <c r="P686" s="133"/>
      <c r="Q686" s="133"/>
      <c r="R686" s="133"/>
      <c r="S686" s="133"/>
      <c r="T686" s="133"/>
      <c r="U686" s="134"/>
      <c r="V686" s="133"/>
      <c r="W686" s="135" t="n">
        <f aca="false">I686</f>
        <v>46103.3073485855</v>
      </c>
      <c r="X686" s="153" t="s">
        <v>473</v>
      </c>
      <c r="Y686" s="137" t="n">
        <f aca="false">IF(AND($X686=$X687, $X686&lt;&gt;""), $W687-$W686, 0)</f>
        <v>0.00361111107638889</v>
      </c>
      <c r="Z686" s="137" t="n">
        <f aca="false">SUM(Y686:Y855)</f>
        <v>0.632260411446759</v>
      </c>
      <c r="AA686" s="0"/>
    </row>
    <row r="687" customFormat="false" ht="21.75" hidden="false" customHeight="true" outlineLevel="0" collapsed="false">
      <c r="A687" s="118" t="n">
        <v>683</v>
      </c>
      <c r="B687" s="144" t="s">
        <v>46</v>
      </c>
      <c r="C687" s="145" t="s">
        <v>1899</v>
      </c>
      <c r="D687" s="146" t="s">
        <v>186</v>
      </c>
      <c r="E687" s="147" t="s">
        <v>1904</v>
      </c>
      <c r="F687" s="147" t="s">
        <v>1905</v>
      </c>
      <c r="G687" s="148" t="n">
        <v>800</v>
      </c>
      <c r="H687" s="149" t="n">
        <f aca="true">INDIRECT("I" &amp; ROW())</f>
        <v>46103.3109596966</v>
      </c>
      <c r="I687" s="150" t="n">
        <f aca="true">INDIRECT("I" &amp; ROW()-1) + J687 * ((G686/1000) * $M$5)</f>
        <v>46103.3109596966</v>
      </c>
      <c r="J687" s="151" t="n">
        <v>6.5</v>
      </c>
      <c r="K687" s="152" t="n">
        <f aca="true">INDIRECT("H" &amp; ROW())</f>
        <v>46103.3109596966</v>
      </c>
      <c r="L687" s="128" t="s">
        <v>1906</v>
      </c>
      <c r="M687" s="133"/>
      <c r="N687" s="133"/>
      <c r="O687" s="133"/>
      <c r="P687" s="133"/>
      <c r="Q687" s="133"/>
      <c r="R687" s="133"/>
      <c r="S687" s="133"/>
      <c r="T687" s="133"/>
      <c r="U687" s="134"/>
      <c r="V687" s="133"/>
      <c r="W687" s="135" t="n">
        <f aca="false">I687</f>
        <v>46103.3109596966</v>
      </c>
      <c r="X687" s="153" t="s">
        <v>473</v>
      </c>
      <c r="Y687" s="137" t="n">
        <f aca="false">IF(AND($X687=$X688, $X687&lt;&gt;""), $W688-$W687, 0)</f>
        <v>0.00361111107638889</v>
      </c>
      <c r="Z687" s="141"/>
      <c r="AA687" s="0"/>
    </row>
    <row r="688" customFormat="false" ht="21.75" hidden="false" customHeight="true" outlineLevel="0" collapsed="false">
      <c r="A688" s="118" t="n">
        <v>684</v>
      </c>
      <c r="B688" s="144" t="s">
        <v>46</v>
      </c>
      <c r="C688" s="145" t="s">
        <v>1907</v>
      </c>
      <c r="D688" s="146" t="s">
        <v>186</v>
      </c>
      <c r="E688" s="147" t="s">
        <v>1908</v>
      </c>
      <c r="F688" s="147" t="s">
        <v>1909</v>
      </c>
      <c r="G688" s="148" t="n">
        <v>800</v>
      </c>
      <c r="H688" s="149" t="n">
        <f aca="true">INDIRECT("I" &amp; ROW())</f>
        <v>46103.3145708077</v>
      </c>
      <c r="I688" s="150" t="n">
        <f aca="true">INDIRECT("I" &amp; ROW()-1) + J688 * ((G687/1000) * $M$5)</f>
        <v>46103.3145708077</v>
      </c>
      <c r="J688" s="151" t="n">
        <v>6.5</v>
      </c>
      <c r="K688" s="152" t="n">
        <f aca="true">INDIRECT("H" &amp; ROW())</f>
        <v>46103.3145708077</v>
      </c>
      <c r="L688" s="128" t="s">
        <v>1910</v>
      </c>
      <c r="M688" s="133"/>
      <c r="N688" s="133"/>
      <c r="O688" s="133"/>
      <c r="P688" s="133"/>
      <c r="Q688" s="133"/>
      <c r="R688" s="133"/>
      <c r="S688" s="133"/>
      <c r="T688" s="133"/>
      <c r="U688" s="134"/>
      <c r="V688" s="133"/>
      <c r="W688" s="135" t="n">
        <f aca="false">I688</f>
        <v>46103.3145708077</v>
      </c>
      <c r="X688" s="153" t="s">
        <v>473</v>
      </c>
      <c r="Y688" s="137" t="n">
        <f aca="false">IF(AND($X688=$X689, $X688&lt;&gt;""), $W689-$W688, 0)</f>
        <v>0.00361111107638889</v>
      </c>
      <c r="Z688" s="141"/>
      <c r="AA688" s="0"/>
    </row>
    <row r="689" customFormat="false" ht="21.75" hidden="false" customHeight="true" outlineLevel="0" collapsed="false">
      <c r="A689" s="118" t="n">
        <v>685</v>
      </c>
      <c r="B689" s="144" t="s">
        <v>46</v>
      </c>
      <c r="C689" s="145" t="s">
        <v>1911</v>
      </c>
      <c r="D689" s="146" t="s">
        <v>186</v>
      </c>
      <c r="E689" s="147" t="s">
        <v>1896</v>
      </c>
      <c r="F689" s="147" t="s">
        <v>1912</v>
      </c>
      <c r="G689" s="148" t="n">
        <v>800</v>
      </c>
      <c r="H689" s="149" t="n">
        <f aca="true">INDIRECT("I" &amp; ROW())</f>
        <v>46103.3181819188</v>
      </c>
      <c r="I689" s="150" t="n">
        <f aca="true">INDIRECT("I" &amp; ROW()-1) + J689 * ((G688/1000) * $M$5)</f>
        <v>46103.3181819188</v>
      </c>
      <c r="J689" s="151" t="n">
        <v>6.5</v>
      </c>
      <c r="K689" s="152" t="n">
        <f aca="true">INDIRECT("H" &amp; ROW())</f>
        <v>46103.3181819188</v>
      </c>
      <c r="L689" s="128" t="s">
        <v>1913</v>
      </c>
      <c r="M689" s="133"/>
      <c r="N689" s="133"/>
      <c r="O689" s="133"/>
      <c r="P689" s="133"/>
      <c r="Q689" s="133"/>
      <c r="R689" s="133"/>
      <c r="S689" s="133"/>
      <c r="T689" s="133"/>
      <c r="U689" s="134"/>
      <c r="V689" s="133"/>
      <c r="W689" s="135" t="n">
        <f aca="false">I689</f>
        <v>46103.3181819188</v>
      </c>
      <c r="X689" s="153" t="s">
        <v>473</v>
      </c>
      <c r="Y689" s="137" t="n">
        <f aca="false">IF(AND($X689=$X690, $X689&lt;&gt;""), $W690-$W689, 0)</f>
        <v>0.00361111107638889</v>
      </c>
      <c r="Z689" s="141"/>
      <c r="AA689" s="0"/>
    </row>
    <row r="690" customFormat="false" ht="21.75" hidden="false" customHeight="true" outlineLevel="0" collapsed="false">
      <c r="A690" s="118" t="n">
        <v>686</v>
      </c>
      <c r="B690" s="144" t="s">
        <v>46</v>
      </c>
      <c r="C690" s="145" t="s">
        <v>1911</v>
      </c>
      <c r="D690" s="146" t="s">
        <v>186</v>
      </c>
      <c r="E690" s="147" t="s">
        <v>1914</v>
      </c>
      <c r="F690" s="147" t="s">
        <v>1915</v>
      </c>
      <c r="G690" s="148" t="n">
        <v>800</v>
      </c>
      <c r="H690" s="149" t="n">
        <f aca="true">INDIRECT("I" &amp; ROW())</f>
        <v>46103.3217930299</v>
      </c>
      <c r="I690" s="150" t="n">
        <f aca="true">INDIRECT("I" &amp; ROW()-1) + J690 * ((G689/1000) * $M$5)</f>
        <v>46103.3217930299</v>
      </c>
      <c r="J690" s="151" t="n">
        <v>6.5</v>
      </c>
      <c r="K690" s="152" t="n">
        <f aca="true">INDIRECT("H" &amp; ROW())</f>
        <v>46103.3217930299</v>
      </c>
      <c r="L690" s="128" t="s">
        <v>1916</v>
      </c>
      <c r="M690" s="133"/>
      <c r="N690" s="133"/>
      <c r="O690" s="133"/>
      <c r="P690" s="133"/>
      <c r="Q690" s="133"/>
      <c r="R690" s="133"/>
      <c r="S690" s="133"/>
      <c r="T690" s="133"/>
      <c r="U690" s="134"/>
      <c r="V690" s="133"/>
      <c r="W690" s="135" t="n">
        <f aca="false">I690</f>
        <v>46103.3217930299</v>
      </c>
      <c r="X690" s="153" t="s">
        <v>473</v>
      </c>
      <c r="Y690" s="137" t="n">
        <f aca="false">IF(AND($X690=$X691, $X690&lt;&gt;""), $W691-$W690, 0)</f>
        <v>0.00361111107638889</v>
      </c>
      <c r="Z690" s="141"/>
      <c r="AA690" s="0"/>
    </row>
    <row r="691" customFormat="false" ht="21.75" hidden="false" customHeight="true" outlineLevel="0" collapsed="false">
      <c r="A691" s="118" t="n">
        <v>687</v>
      </c>
      <c r="B691" s="144" t="s">
        <v>46</v>
      </c>
      <c r="C691" s="145" t="s">
        <v>1911</v>
      </c>
      <c r="D691" s="146" t="s">
        <v>186</v>
      </c>
      <c r="E691" s="147" t="s">
        <v>1896</v>
      </c>
      <c r="F691" s="147" t="s">
        <v>1917</v>
      </c>
      <c r="G691" s="148" t="n">
        <v>800</v>
      </c>
      <c r="H691" s="149" t="n">
        <f aca="true">INDIRECT("I" &amp; ROW())</f>
        <v>46103.3254041409</v>
      </c>
      <c r="I691" s="150" t="n">
        <f aca="true">INDIRECT("I" &amp; ROW()-1) + J691 * ((G690/1000) * $M$5)</f>
        <v>46103.3254041409</v>
      </c>
      <c r="J691" s="151" t="n">
        <v>6.5</v>
      </c>
      <c r="K691" s="152" t="n">
        <f aca="true">INDIRECT("H" &amp; ROW())</f>
        <v>46103.3254041409</v>
      </c>
      <c r="L691" s="128" t="s">
        <v>1918</v>
      </c>
      <c r="M691" s="133"/>
      <c r="N691" s="133"/>
      <c r="O691" s="133"/>
      <c r="P691" s="133"/>
      <c r="Q691" s="133"/>
      <c r="R691" s="133"/>
      <c r="S691" s="133"/>
      <c r="T691" s="133"/>
      <c r="U691" s="134"/>
      <c r="V691" s="133"/>
      <c r="W691" s="135" t="n">
        <f aca="false">I691</f>
        <v>46103.3254041409</v>
      </c>
      <c r="X691" s="153" t="s">
        <v>473</v>
      </c>
      <c r="Y691" s="137" t="n">
        <f aca="false">IF(AND($X691=$X692, $X691&lt;&gt;""), $W692-$W691, 0)</f>
        <v>0.00361111107638889</v>
      </c>
      <c r="Z691" s="141"/>
      <c r="AA691" s="0"/>
    </row>
    <row r="692" customFormat="false" ht="21.75" hidden="false" customHeight="true" outlineLevel="0" collapsed="false">
      <c r="A692" s="118" t="n">
        <v>688</v>
      </c>
      <c r="B692" s="144" t="s">
        <v>46</v>
      </c>
      <c r="C692" s="145" t="s">
        <v>1919</v>
      </c>
      <c r="D692" s="146" t="s">
        <v>186</v>
      </c>
      <c r="E692" s="147" t="s">
        <v>1914</v>
      </c>
      <c r="F692" s="147" t="s">
        <v>1920</v>
      </c>
      <c r="G692" s="148" t="n">
        <v>800</v>
      </c>
      <c r="H692" s="149" t="n">
        <f aca="true">INDIRECT("I" &amp; ROW())</f>
        <v>46103.329015252</v>
      </c>
      <c r="I692" s="150" t="n">
        <f aca="true">INDIRECT("I" &amp; ROW()-1) + J692 * ((G691/1000) * $M$5)</f>
        <v>46103.329015252</v>
      </c>
      <c r="J692" s="151" t="n">
        <v>6.5</v>
      </c>
      <c r="K692" s="152" t="n">
        <f aca="true">INDIRECT("H" &amp; ROW())</f>
        <v>46103.329015252</v>
      </c>
      <c r="L692" s="128" t="s">
        <v>1921</v>
      </c>
      <c r="M692" s="133"/>
      <c r="N692" s="133"/>
      <c r="O692" s="133"/>
      <c r="P692" s="133"/>
      <c r="Q692" s="133"/>
      <c r="R692" s="133"/>
      <c r="S692" s="133"/>
      <c r="T692" s="133"/>
      <c r="U692" s="134"/>
      <c r="V692" s="133"/>
      <c r="W692" s="135" t="n">
        <f aca="false">I692</f>
        <v>46103.329015252</v>
      </c>
      <c r="X692" s="153" t="s">
        <v>473</v>
      </c>
      <c r="Y692" s="137" t="n">
        <f aca="false">IF(AND($X692=$X693, $X692&lt;&gt;""), $W693-$W692, 0)</f>
        <v>0.00361111107638889</v>
      </c>
      <c r="Z692" s="141"/>
      <c r="AA692" s="0"/>
    </row>
    <row r="693" customFormat="false" ht="21.75" hidden="false" customHeight="true" outlineLevel="0" collapsed="false">
      <c r="A693" s="118" t="n">
        <v>689</v>
      </c>
      <c r="B693" s="144" t="s">
        <v>46</v>
      </c>
      <c r="C693" s="145" t="s">
        <v>1922</v>
      </c>
      <c r="D693" s="146" t="s">
        <v>186</v>
      </c>
      <c r="E693" s="147" t="s">
        <v>1896</v>
      </c>
      <c r="F693" s="147" t="s">
        <v>1923</v>
      </c>
      <c r="G693" s="148" t="n">
        <v>800</v>
      </c>
      <c r="H693" s="149" t="n">
        <f aca="true">INDIRECT("I" &amp; ROW())</f>
        <v>46103.3326263631</v>
      </c>
      <c r="I693" s="150" t="n">
        <f aca="true">INDIRECT("I" &amp; ROW()-1) + J693 * ((G692/1000) * $M$5)</f>
        <v>46103.3326263631</v>
      </c>
      <c r="J693" s="151" t="n">
        <v>6.5</v>
      </c>
      <c r="K693" s="152" t="n">
        <f aca="true">INDIRECT("H" &amp; ROW())</f>
        <v>46103.3326263631</v>
      </c>
      <c r="L693" s="128" t="s">
        <v>1924</v>
      </c>
      <c r="M693" s="133"/>
      <c r="N693" s="133"/>
      <c r="O693" s="133"/>
      <c r="P693" s="133"/>
      <c r="Q693" s="133"/>
      <c r="R693" s="133"/>
      <c r="S693" s="133"/>
      <c r="T693" s="133"/>
      <c r="U693" s="134"/>
      <c r="V693" s="133"/>
      <c r="W693" s="135" t="n">
        <f aca="false">I693</f>
        <v>46103.3326263631</v>
      </c>
      <c r="X693" s="153" t="s">
        <v>473</v>
      </c>
      <c r="Y693" s="137" t="n">
        <f aca="false">IF(AND($X693=$X694, $X693&lt;&gt;""), $W694-$W693, 0)</f>
        <v>0.00361111107638889</v>
      </c>
      <c r="Z693" s="141"/>
      <c r="AA693" s="0"/>
    </row>
    <row r="694" customFormat="false" ht="21.75" hidden="false" customHeight="true" outlineLevel="0" collapsed="false">
      <c r="A694" s="118" t="n">
        <v>690</v>
      </c>
      <c r="B694" s="144" t="s">
        <v>46</v>
      </c>
      <c r="C694" s="145" t="s">
        <v>1925</v>
      </c>
      <c r="D694" s="146" t="s">
        <v>186</v>
      </c>
      <c r="E694" s="147" t="s">
        <v>1896</v>
      </c>
      <c r="F694" s="147" t="s">
        <v>1926</v>
      </c>
      <c r="G694" s="148" t="n">
        <v>800</v>
      </c>
      <c r="H694" s="149" t="n">
        <f aca="true">INDIRECT("I" &amp; ROW())</f>
        <v>46103.3362374742</v>
      </c>
      <c r="I694" s="150" t="n">
        <f aca="true">INDIRECT("I" &amp; ROW()-1) + J694 * ((G693/1000) * $M$5)</f>
        <v>46103.3362374742</v>
      </c>
      <c r="J694" s="151" t="n">
        <v>6.5</v>
      </c>
      <c r="K694" s="152" t="n">
        <f aca="true">INDIRECT("H" &amp; ROW())</f>
        <v>46103.3362374742</v>
      </c>
      <c r="L694" s="128" t="s">
        <v>1927</v>
      </c>
      <c r="M694" s="133"/>
      <c r="N694" s="133"/>
      <c r="O694" s="133"/>
      <c r="P694" s="133"/>
      <c r="Q694" s="133"/>
      <c r="R694" s="133"/>
      <c r="S694" s="133"/>
      <c r="T694" s="133"/>
      <c r="U694" s="134"/>
      <c r="V694" s="133"/>
      <c r="W694" s="135" t="n">
        <f aca="false">I694</f>
        <v>46103.3362374742</v>
      </c>
      <c r="X694" s="153" t="s">
        <v>473</v>
      </c>
      <c r="Y694" s="137" t="n">
        <f aca="false">IF(AND($X694=$X695, $X694&lt;&gt;""), $W695-$W694, 0)</f>
        <v>0.00361111107638889</v>
      </c>
      <c r="Z694" s="141"/>
      <c r="AA694" s="0"/>
    </row>
    <row r="695" customFormat="false" ht="21.75" hidden="false" customHeight="true" outlineLevel="0" collapsed="false">
      <c r="A695" s="118" t="n">
        <v>691</v>
      </c>
      <c r="B695" s="144" t="s">
        <v>46</v>
      </c>
      <c r="C695" s="145" t="s">
        <v>1925</v>
      </c>
      <c r="D695" s="146" t="s">
        <v>186</v>
      </c>
      <c r="E695" s="147" t="s">
        <v>1896</v>
      </c>
      <c r="F695" s="147" t="s">
        <v>1928</v>
      </c>
      <c r="G695" s="148" t="n">
        <v>800</v>
      </c>
      <c r="H695" s="149" t="n">
        <f aca="true">INDIRECT("I" &amp; ROW())</f>
        <v>46103.3398485853</v>
      </c>
      <c r="I695" s="150" t="n">
        <f aca="true">INDIRECT("I" &amp; ROW()-1) + J695 * ((G694/1000) * $M$5)</f>
        <v>46103.3398485853</v>
      </c>
      <c r="J695" s="151" t="n">
        <v>6.5</v>
      </c>
      <c r="K695" s="152" t="n">
        <f aca="true">INDIRECT("H" &amp; ROW())</f>
        <v>46103.3398485853</v>
      </c>
      <c r="L695" s="128" t="s">
        <v>1929</v>
      </c>
      <c r="M695" s="133"/>
      <c r="N695" s="133"/>
      <c r="O695" s="133"/>
      <c r="P695" s="133"/>
      <c r="Q695" s="133"/>
      <c r="R695" s="133"/>
      <c r="S695" s="133"/>
      <c r="T695" s="133"/>
      <c r="U695" s="134"/>
      <c r="V695" s="133"/>
      <c r="W695" s="135" t="n">
        <f aca="false">I695</f>
        <v>46103.3398485853</v>
      </c>
      <c r="X695" s="153" t="s">
        <v>473</v>
      </c>
      <c r="Y695" s="137" t="n">
        <f aca="false">IF(AND($X695=$X696, $X695&lt;&gt;""), $W696-$W695, 0)</f>
        <v>0.00361111107638889</v>
      </c>
      <c r="Z695" s="141"/>
      <c r="AA695" s="0"/>
    </row>
    <row r="696" customFormat="false" ht="21.75" hidden="false" customHeight="true" outlineLevel="0" collapsed="false">
      <c r="A696" s="118" t="n">
        <v>692</v>
      </c>
      <c r="B696" s="144" t="s">
        <v>46</v>
      </c>
      <c r="C696" s="145" t="s">
        <v>1930</v>
      </c>
      <c r="D696" s="146" t="s">
        <v>186</v>
      </c>
      <c r="E696" s="147" t="s">
        <v>1896</v>
      </c>
      <c r="F696" s="147" t="s">
        <v>1931</v>
      </c>
      <c r="G696" s="148" t="n">
        <v>800</v>
      </c>
      <c r="H696" s="149" t="n">
        <f aca="true">INDIRECT("I" &amp; ROW())</f>
        <v>46103.3434596964</v>
      </c>
      <c r="I696" s="150" t="n">
        <f aca="true">INDIRECT("I" &amp; ROW()-1) + J696 * ((G695/1000) * $M$5)</f>
        <v>46103.3434596964</v>
      </c>
      <c r="J696" s="151" t="n">
        <v>6.5</v>
      </c>
      <c r="K696" s="152" t="n">
        <f aca="true">INDIRECT("H" &amp; ROW())</f>
        <v>46103.3434596964</v>
      </c>
      <c r="L696" s="128" t="s">
        <v>1932</v>
      </c>
      <c r="M696" s="133"/>
      <c r="N696" s="133"/>
      <c r="O696" s="133"/>
      <c r="P696" s="133"/>
      <c r="Q696" s="133"/>
      <c r="R696" s="133"/>
      <c r="S696" s="133"/>
      <c r="T696" s="133"/>
      <c r="U696" s="134"/>
      <c r="V696" s="133"/>
      <c r="W696" s="135" t="n">
        <f aca="false">I696</f>
        <v>46103.3434596964</v>
      </c>
      <c r="X696" s="153" t="s">
        <v>473</v>
      </c>
      <c r="Y696" s="137" t="n">
        <f aca="false">IF(AND($X696=$X697, $X696&lt;&gt;""), $W697-$W696, 0)</f>
        <v>0.00361111107638889</v>
      </c>
      <c r="Z696" s="141"/>
      <c r="AA696" s="0"/>
    </row>
    <row r="697" customFormat="false" ht="21.75" hidden="false" customHeight="true" outlineLevel="0" collapsed="false">
      <c r="A697" s="118" t="n">
        <v>693</v>
      </c>
      <c r="B697" s="144" t="s">
        <v>46</v>
      </c>
      <c r="C697" s="145" t="s">
        <v>1933</v>
      </c>
      <c r="D697" s="146" t="s">
        <v>186</v>
      </c>
      <c r="E697" s="147" t="s">
        <v>1934</v>
      </c>
      <c r="F697" s="147" t="s">
        <v>1935</v>
      </c>
      <c r="G697" s="148" t="n">
        <v>800</v>
      </c>
      <c r="H697" s="149" t="n">
        <f aca="true">INDIRECT("I" &amp; ROW())</f>
        <v>46103.3470708074</v>
      </c>
      <c r="I697" s="150" t="n">
        <f aca="true">INDIRECT("I" &amp; ROW()-1) + J697 * ((G696/1000) * $M$5)</f>
        <v>46103.3470708074</v>
      </c>
      <c r="J697" s="151" t="n">
        <v>6.5</v>
      </c>
      <c r="K697" s="152" t="n">
        <f aca="true">INDIRECT("H" &amp; ROW())</f>
        <v>46103.3470708074</v>
      </c>
      <c r="L697" s="128" t="s">
        <v>1936</v>
      </c>
      <c r="M697" s="133"/>
      <c r="N697" s="133"/>
      <c r="O697" s="133"/>
      <c r="P697" s="133"/>
      <c r="Q697" s="133"/>
      <c r="R697" s="133"/>
      <c r="S697" s="133"/>
      <c r="T697" s="133"/>
      <c r="U697" s="134"/>
      <c r="V697" s="133"/>
      <c r="W697" s="135" t="n">
        <f aca="false">I697</f>
        <v>46103.3470708074</v>
      </c>
      <c r="X697" s="153" t="s">
        <v>473</v>
      </c>
      <c r="Y697" s="137" t="n">
        <f aca="false">IF(AND($X697=$X698, $X697&lt;&gt;""), $W698-$W697, 0)</f>
        <v>0.00361111107638889</v>
      </c>
      <c r="Z697" s="141"/>
      <c r="AA697" s="0"/>
    </row>
    <row r="698" customFormat="false" ht="21.75" hidden="false" customHeight="true" outlineLevel="0" collapsed="false">
      <c r="A698" s="118" t="n">
        <v>694</v>
      </c>
      <c r="B698" s="144" t="s">
        <v>46</v>
      </c>
      <c r="C698" s="145" t="s">
        <v>1937</v>
      </c>
      <c r="D698" s="146" t="s">
        <v>186</v>
      </c>
      <c r="E698" s="147" t="s">
        <v>1934</v>
      </c>
      <c r="F698" s="147" t="s">
        <v>1938</v>
      </c>
      <c r="G698" s="148" t="n">
        <v>800</v>
      </c>
      <c r="H698" s="149" t="n">
        <f aca="true">INDIRECT("I" &amp; ROW())</f>
        <v>46103.3506819185</v>
      </c>
      <c r="I698" s="150" t="n">
        <f aca="true">INDIRECT("I" &amp; ROW()-1) + J698 * ((G697/1000) * $M$5)</f>
        <v>46103.3506819185</v>
      </c>
      <c r="J698" s="151" t="n">
        <v>6.5</v>
      </c>
      <c r="K698" s="152" t="n">
        <f aca="true">INDIRECT("H" &amp; ROW())</f>
        <v>46103.3506819185</v>
      </c>
      <c r="L698" s="128" t="s">
        <v>1939</v>
      </c>
      <c r="M698" s="133"/>
      <c r="N698" s="133"/>
      <c r="O698" s="133"/>
      <c r="P698" s="133"/>
      <c r="Q698" s="133"/>
      <c r="R698" s="133"/>
      <c r="S698" s="133"/>
      <c r="T698" s="133"/>
      <c r="U698" s="134"/>
      <c r="V698" s="133"/>
      <c r="W698" s="135" t="n">
        <f aca="false">I698</f>
        <v>46103.3506819185</v>
      </c>
      <c r="X698" s="153" t="s">
        <v>473</v>
      </c>
      <c r="Y698" s="137" t="n">
        <f aca="false">IF(AND($X698=$X699, $X698&lt;&gt;""), $W699-$W698, 0)</f>
        <v>0.00361111107638889</v>
      </c>
      <c r="Z698" s="141"/>
      <c r="AA698" s="0"/>
    </row>
    <row r="699" customFormat="false" ht="21.75" hidden="false" customHeight="true" outlineLevel="0" collapsed="false">
      <c r="A699" s="118" t="n">
        <v>695</v>
      </c>
      <c r="B699" s="144" t="s">
        <v>46</v>
      </c>
      <c r="C699" s="145" t="s">
        <v>1940</v>
      </c>
      <c r="D699" s="146" t="s">
        <v>186</v>
      </c>
      <c r="E699" s="147" t="s">
        <v>1941</v>
      </c>
      <c r="F699" s="147" t="s">
        <v>1942</v>
      </c>
      <c r="G699" s="148" t="n">
        <v>800</v>
      </c>
      <c r="H699" s="149" t="n">
        <f aca="true">INDIRECT("I" &amp; ROW())</f>
        <v>46103.3542930296</v>
      </c>
      <c r="I699" s="150" t="n">
        <f aca="true">INDIRECT("I" &amp; ROW()-1) + J699 * ((G698/1000) * $M$5)</f>
        <v>46103.3542930296</v>
      </c>
      <c r="J699" s="151" t="n">
        <v>6.5</v>
      </c>
      <c r="K699" s="152" t="n">
        <f aca="true">INDIRECT("H" &amp; ROW())</f>
        <v>46103.3542930296</v>
      </c>
      <c r="L699" s="128" t="s">
        <v>1943</v>
      </c>
      <c r="M699" s="133"/>
      <c r="N699" s="133"/>
      <c r="O699" s="133"/>
      <c r="P699" s="133"/>
      <c r="Q699" s="133"/>
      <c r="R699" s="133"/>
      <c r="S699" s="133"/>
      <c r="T699" s="133"/>
      <c r="U699" s="134"/>
      <c r="V699" s="133"/>
      <c r="W699" s="135" t="n">
        <f aca="false">I699</f>
        <v>46103.3542930296</v>
      </c>
      <c r="X699" s="153" t="s">
        <v>473</v>
      </c>
      <c r="Y699" s="137" t="n">
        <f aca="false">IF(AND($X699=$X700, $X699&lt;&gt;""), $W700-$W699, 0)</f>
        <v>0.00361111107638889</v>
      </c>
      <c r="Z699" s="141"/>
      <c r="AA699" s="0"/>
    </row>
    <row r="700" customFormat="false" ht="21.75" hidden="false" customHeight="true" outlineLevel="0" collapsed="false">
      <c r="A700" s="118" t="n">
        <v>696</v>
      </c>
      <c r="B700" s="144" t="s">
        <v>46</v>
      </c>
      <c r="C700" s="145" t="s">
        <v>1944</v>
      </c>
      <c r="D700" s="146" t="s">
        <v>186</v>
      </c>
      <c r="E700" s="147" t="s">
        <v>1945</v>
      </c>
      <c r="F700" s="147" t="s">
        <v>1946</v>
      </c>
      <c r="G700" s="148" t="n">
        <v>800</v>
      </c>
      <c r="H700" s="149" t="n">
        <f aca="true">INDIRECT("I" &amp; ROW())</f>
        <v>46103.3579041407</v>
      </c>
      <c r="I700" s="150" t="n">
        <f aca="true">INDIRECT("I" &amp; ROW()-1) + J700 * ((G699/1000) * $M$5)</f>
        <v>46103.3579041407</v>
      </c>
      <c r="J700" s="151" t="n">
        <v>6.5</v>
      </c>
      <c r="K700" s="152" t="n">
        <f aca="true">INDIRECT("H" &amp; ROW())</f>
        <v>46103.3579041407</v>
      </c>
      <c r="L700" s="128" t="s">
        <v>1947</v>
      </c>
      <c r="M700" s="133"/>
      <c r="N700" s="133"/>
      <c r="O700" s="133"/>
      <c r="P700" s="133"/>
      <c r="Q700" s="133"/>
      <c r="R700" s="133"/>
      <c r="S700" s="133"/>
      <c r="T700" s="133"/>
      <c r="U700" s="134"/>
      <c r="V700" s="133"/>
      <c r="W700" s="135" t="n">
        <f aca="false">I700</f>
        <v>46103.3579041407</v>
      </c>
      <c r="X700" s="153" t="s">
        <v>473</v>
      </c>
      <c r="Y700" s="137" t="n">
        <f aca="false">IF(AND($X700=$X701, $X700&lt;&gt;""), $W701-$W700, 0)</f>
        <v>0.00361111107638889</v>
      </c>
      <c r="Z700" s="141"/>
      <c r="AA700" s="0"/>
    </row>
    <row r="701" customFormat="false" ht="21.75" hidden="false" customHeight="true" outlineLevel="0" collapsed="false">
      <c r="A701" s="118" t="n">
        <v>697</v>
      </c>
      <c r="B701" s="144" t="s">
        <v>46</v>
      </c>
      <c r="C701" s="145" t="s">
        <v>1944</v>
      </c>
      <c r="D701" s="146" t="s">
        <v>186</v>
      </c>
      <c r="E701" s="147" t="s">
        <v>1948</v>
      </c>
      <c r="F701" s="147" t="s">
        <v>1949</v>
      </c>
      <c r="G701" s="148" t="n">
        <v>800</v>
      </c>
      <c r="H701" s="149" t="n">
        <f aca="true">INDIRECT("I" &amp; ROW())</f>
        <v>46103.3615152518</v>
      </c>
      <c r="I701" s="150" t="n">
        <f aca="true">INDIRECT("I" &amp; ROW()-1) + J701 * ((G700/1000) * $M$5)</f>
        <v>46103.3615152518</v>
      </c>
      <c r="J701" s="151" t="n">
        <v>6.5</v>
      </c>
      <c r="K701" s="152" t="n">
        <f aca="true">INDIRECT("H" &amp; ROW())</f>
        <v>46103.3615152518</v>
      </c>
      <c r="L701" s="128" t="s">
        <v>1950</v>
      </c>
      <c r="M701" s="133"/>
      <c r="N701" s="133"/>
      <c r="O701" s="133"/>
      <c r="P701" s="133"/>
      <c r="Q701" s="133"/>
      <c r="R701" s="133"/>
      <c r="S701" s="133"/>
      <c r="T701" s="133"/>
      <c r="U701" s="134"/>
      <c r="V701" s="133"/>
      <c r="W701" s="135" t="n">
        <f aca="false">I701</f>
        <v>46103.3615152518</v>
      </c>
      <c r="X701" s="153" t="s">
        <v>473</v>
      </c>
      <c r="Y701" s="137" t="n">
        <f aca="false">IF(AND($X701=$X702, $X701&lt;&gt;""), $W702-$W701, 0)</f>
        <v>0.00361111107638889</v>
      </c>
      <c r="Z701" s="141"/>
      <c r="AA701" s="0"/>
    </row>
    <row r="702" customFormat="false" ht="21.75" hidden="false" customHeight="true" outlineLevel="0" collapsed="false">
      <c r="A702" s="118" t="n">
        <v>698</v>
      </c>
      <c r="B702" s="144" t="s">
        <v>46</v>
      </c>
      <c r="C702" s="145" t="s">
        <v>1944</v>
      </c>
      <c r="D702" s="146" t="s">
        <v>186</v>
      </c>
      <c r="E702" s="147" t="s">
        <v>1948</v>
      </c>
      <c r="F702" s="147" t="s">
        <v>1951</v>
      </c>
      <c r="G702" s="148" t="n">
        <v>800</v>
      </c>
      <c r="H702" s="149" t="n">
        <f aca="true">INDIRECT("I" &amp; ROW())</f>
        <v>46103.3651263629</v>
      </c>
      <c r="I702" s="150" t="n">
        <f aca="true">INDIRECT("I" &amp; ROW()-1) + J702 * ((G701/1000) * $M$5)</f>
        <v>46103.3651263629</v>
      </c>
      <c r="J702" s="151" t="n">
        <v>6.5</v>
      </c>
      <c r="K702" s="152" t="n">
        <f aca="true">INDIRECT("H" &amp; ROW())</f>
        <v>46103.3651263629</v>
      </c>
      <c r="L702" s="128" t="s">
        <v>1952</v>
      </c>
      <c r="M702" s="133"/>
      <c r="N702" s="133"/>
      <c r="O702" s="133"/>
      <c r="P702" s="133"/>
      <c r="Q702" s="133"/>
      <c r="R702" s="133"/>
      <c r="S702" s="133"/>
      <c r="T702" s="133"/>
      <c r="U702" s="134"/>
      <c r="V702" s="133"/>
      <c r="W702" s="135" t="n">
        <f aca="false">I702</f>
        <v>46103.3651263629</v>
      </c>
      <c r="X702" s="153" t="s">
        <v>473</v>
      </c>
      <c r="Y702" s="137" t="n">
        <f aca="false">IF(AND($X702=$X703, $X702&lt;&gt;""), $W703-$W702, 0)</f>
        <v>0.00361111107638889</v>
      </c>
      <c r="Z702" s="141"/>
      <c r="AA702" s="0"/>
    </row>
    <row r="703" customFormat="false" ht="21.75" hidden="false" customHeight="true" outlineLevel="0" collapsed="false">
      <c r="A703" s="118" t="n">
        <v>699</v>
      </c>
      <c r="B703" s="144" t="s">
        <v>46</v>
      </c>
      <c r="C703" s="145" t="s">
        <v>1953</v>
      </c>
      <c r="D703" s="146" t="s">
        <v>186</v>
      </c>
      <c r="E703" s="147" t="s">
        <v>1954</v>
      </c>
      <c r="F703" s="147" t="s">
        <v>1955</v>
      </c>
      <c r="G703" s="148" t="n">
        <v>800</v>
      </c>
      <c r="H703" s="149" t="n">
        <f aca="true">INDIRECT("I" &amp; ROW())</f>
        <v>46103.3687374739</v>
      </c>
      <c r="I703" s="150" t="n">
        <f aca="true">INDIRECT("I" &amp; ROW()-1) + J703 * ((G702/1000) * $M$5)</f>
        <v>46103.3687374739</v>
      </c>
      <c r="J703" s="151" t="n">
        <v>6.5</v>
      </c>
      <c r="K703" s="152" t="n">
        <f aca="true">INDIRECT("H" &amp; ROW())</f>
        <v>46103.3687374739</v>
      </c>
      <c r="L703" s="128" t="s">
        <v>1956</v>
      </c>
      <c r="M703" s="133"/>
      <c r="N703" s="133"/>
      <c r="O703" s="133"/>
      <c r="P703" s="133"/>
      <c r="Q703" s="133"/>
      <c r="R703" s="133"/>
      <c r="S703" s="133"/>
      <c r="T703" s="133"/>
      <c r="U703" s="134"/>
      <c r="V703" s="133"/>
      <c r="W703" s="135" t="n">
        <f aca="false">I703</f>
        <v>46103.3687374739</v>
      </c>
      <c r="X703" s="153" t="s">
        <v>473</v>
      </c>
      <c r="Y703" s="137" t="n">
        <f aca="false">IF(AND($X703=$X704, $X703&lt;&gt;""), $W704-$W703, 0)</f>
        <v>0.00361111107638889</v>
      </c>
      <c r="Z703" s="141"/>
      <c r="AA703" s="0"/>
    </row>
    <row r="704" customFormat="false" ht="21.75" hidden="false" customHeight="true" outlineLevel="0" collapsed="false">
      <c r="A704" s="118" t="n">
        <v>700</v>
      </c>
      <c r="B704" s="144" t="s">
        <v>46</v>
      </c>
      <c r="C704" s="145" t="s">
        <v>1957</v>
      </c>
      <c r="D704" s="146" t="s">
        <v>186</v>
      </c>
      <c r="E704" s="147" t="s">
        <v>1958</v>
      </c>
      <c r="F704" s="147" t="s">
        <v>1959</v>
      </c>
      <c r="G704" s="148" t="n">
        <v>800</v>
      </c>
      <c r="H704" s="149" t="n">
        <f aca="true">INDIRECT("I" &amp; ROW())</f>
        <v>46103.372348585</v>
      </c>
      <c r="I704" s="150" t="n">
        <f aca="true">INDIRECT("I" &amp; ROW()-1) + J704 * ((G703/1000) * $M$5)</f>
        <v>46103.372348585</v>
      </c>
      <c r="J704" s="151" t="n">
        <v>6.5</v>
      </c>
      <c r="K704" s="152" t="n">
        <f aca="true">INDIRECT("H" &amp; ROW())</f>
        <v>46103.372348585</v>
      </c>
      <c r="L704" s="128" t="s">
        <v>1960</v>
      </c>
      <c r="M704" s="133"/>
      <c r="N704" s="133"/>
      <c r="O704" s="133"/>
      <c r="P704" s="133"/>
      <c r="Q704" s="133"/>
      <c r="R704" s="133"/>
      <c r="S704" s="133"/>
      <c r="T704" s="133"/>
      <c r="U704" s="134"/>
      <c r="V704" s="133"/>
      <c r="W704" s="135" t="n">
        <f aca="false">I704</f>
        <v>46103.372348585</v>
      </c>
      <c r="X704" s="153" t="s">
        <v>473</v>
      </c>
      <c r="Y704" s="137" t="n">
        <f aca="false">IF(AND($X704=$X705, $X704&lt;&gt;""), $W705-$W704, 0)</f>
        <v>0.00361111107638889</v>
      </c>
      <c r="Z704" s="141"/>
      <c r="AA704" s="0"/>
    </row>
    <row r="705" customFormat="false" ht="21.75" hidden="false" customHeight="true" outlineLevel="0" collapsed="false">
      <c r="A705" s="118" t="n">
        <v>701</v>
      </c>
      <c r="B705" s="144" t="s">
        <v>46</v>
      </c>
      <c r="C705" s="145" t="s">
        <v>1961</v>
      </c>
      <c r="D705" s="146" t="s">
        <v>186</v>
      </c>
      <c r="E705" s="147" t="s">
        <v>1954</v>
      </c>
      <c r="F705" s="147" t="s">
        <v>1962</v>
      </c>
      <c r="G705" s="148" t="n">
        <v>800</v>
      </c>
      <c r="H705" s="149" t="n">
        <f aca="true">INDIRECT("I" &amp; ROW())</f>
        <v>46103.3759596961</v>
      </c>
      <c r="I705" s="150" t="n">
        <f aca="true">INDIRECT("I" &amp; ROW()-1) + J705 * ((G704/1000) * $M$5)</f>
        <v>46103.3759596961</v>
      </c>
      <c r="J705" s="151" t="n">
        <v>6.5</v>
      </c>
      <c r="K705" s="152" t="n">
        <f aca="true">INDIRECT("H" &amp; ROW())</f>
        <v>46103.3759596961</v>
      </c>
      <c r="L705" s="128" t="s">
        <v>1963</v>
      </c>
      <c r="M705" s="133"/>
      <c r="N705" s="133"/>
      <c r="O705" s="133"/>
      <c r="P705" s="133"/>
      <c r="Q705" s="133"/>
      <c r="R705" s="133"/>
      <c r="S705" s="133"/>
      <c r="T705" s="133"/>
      <c r="U705" s="134"/>
      <c r="V705" s="133"/>
      <c r="W705" s="135" t="n">
        <f aca="false">I705</f>
        <v>46103.3759596961</v>
      </c>
      <c r="X705" s="153" t="s">
        <v>473</v>
      </c>
      <c r="Y705" s="137" t="n">
        <f aca="false">IF(AND($X705=$X706, $X705&lt;&gt;""), $W706-$W705, 0)</f>
        <v>0.00361111107638889</v>
      </c>
      <c r="Z705" s="141"/>
      <c r="AA705" s="0"/>
    </row>
    <row r="706" customFormat="false" ht="21.75" hidden="false" customHeight="true" outlineLevel="0" collapsed="false">
      <c r="A706" s="118" t="n">
        <v>702</v>
      </c>
      <c r="B706" s="144" t="s">
        <v>46</v>
      </c>
      <c r="C706" s="145" t="s">
        <v>1964</v>
      </c>
      <c r="D706" s="146" t="s">
        <v>186</v>
      </c>
      <c r="E706" s="147" t="s">
        <v>1954</v>
      </c>
      <c r="F706" s="147" t="s">
        <v>1965</v>
      </c>
      <c r="G706" s="148" t="n">
        <v>800</v>
      </c>
      <c r="H706" s="149" t="n">
        <f aca="true">INDIRECT("I" &amp; ROW())</f>
        <v>46103.3795708072</v>
      </c>
      <c r="I706" s="150" t="n">
        <f aca="true">INDIRECT("I" &amp; ROW()-1) + J706 * ((G705/1000) * $M$5)</f>
        <v>46103.3795708072</v>
      </c>
      <c r="J706" s="151" t="n">
        <v>6.5</v>
      </c>
      <c r="K706" s="152" t="n">
        <f aca="true">INDIRECT("H" &amp; ROW())</f>
        <v>46103.3795708072</v>
      </c>
      <c r="L706" s="128" t="s">
        <v>1966</v>
      </c>
      <c r="M706" s="133"/>
      <c r="N706" s="133"/>
      <c r="O706" s="133"/>
      <c r="P706" s="133"/>
      <c r="Q706" s="133"/>
      <c r="R706" s="133"/>
      <c r="S706" s="133"/>
      <c r="T706" s="133"/>
      <c r="U706" s="134"/>
      <c r="V706" s="133"/>
      <c r="W706" s="135" t="n">
        <f aca="false">I706</f>
        <v>46103.3795708072</v>
      </c>
      <c r="X706" s="153" t="s">
        <v>473</v>
      </c>
      <c r="Y706" s="137" t="n">
        <f aca="false">IF(AND($X706=$X707, $X706&lt;&gt;""), $W707-$W706, 0)</f>
        <v>0.00361111107638889</v>
      </c>
      <c r="Z706" s="141"/>
      <c r="AA706" s="0"/>
    </row>
    <row r="707" customFormat="false" ht="21.75" hidden="false" customHeight="true" outlineLevel="0" collapsed="false">
      <c r="A707" s="118" t="n">
        <v>703</v>
      </c>
      <c r="B707" s="144" t="s">
        <v>46</v>
      </c>
      <c r="C707" s="145" t="s">
        <v>1967</v>
      </c>
      <c r="D707" s="146" t="s">
        <v>186</v>
      </c>
      <c r="E707" s="147" t="s">
        <v>1968</v>
      </c>
      <c r="F707" s="147" t="s">
        <v>1969</v>
      </c>
      <c r="G707" s="148" t="n">
        <v>800</v>
      </c>
      <c r="H707" s="149" t="n">
        <f aca="true">INDIRECT("I" &amp; ROW())</f>
        <v>46103.3831819183</v>
      </c>
      <c r="I707" s="150" t="n">
        <f aca="true">INDIRECT("I" &amp; ROW()-1) + J707 * ((G706/1000) * $M$5)</f>
        <v>46103.3831819183</v>
      </c>
      <c r="J707" s="151" t="n">
        <v>6.5</v>
      </c>
      <c r="K707" s="152" t="n">
        <f aca="true">INDIRECT("H" &amp; ROW())</f>
        <v>46103.3831819183</v>
      </c>
      <c r="L707" s="128" t="s">
        <v>1970</v>
      </c>
      <c r="M707" s="133"/>
      <c r="N707" s="133"/>
      <c r="O707" s="133"/>
      <c r="P707" s="133"/>
      <c r="Q707" s="133"/>
      <c r="R707" s="133"/>
      <c r="S707" s="133"/>
      <c r="T707" s="133"/>
      <c r="U707" s="134"/>
      <c r="V707" s="133"/>
      <c r="W707" s="135" t="n">
        <f aca="false">I707</f>
        <v>46103.3831819183</v>
      </c>
      <c r="X707" s="153" t="s">
        <v>473</v>
      </c>
      <c r="Y707" s="137" t="n">
        <f aca="false">IF(AND($X707=$X708, $X707&lt;&gt;""), $W708-$W707, 0)</f>
        <v>0.00361111107638889</v>
      </c>
      <c r="Z707" s="141"/>
      <c r="AA707" s="0"/>
    </row>
    <row r="708" customFormat="false" ht="21.75" hidden="false" customHeight="true" outlineLevel="0" collapsed="false">
      <c r="A708" s="118" t="n">
        <v>704</v>
      </c>
      <c r="B708" s="144" t="s">
        <v>46</v>
      </c>
      <c r="C708" s="145" t="s">
        <v>1967</v>
      </c>
      <c r="D708" s="146" t="s">
        <v>186</v>
      </c>
      <c r="E708" s="147" t="s">
        <v>1968</v>
      </c>
      <c r="F708" s="147" t="s">
        <v>1971</v>
      </c>
      <c r="G708" s="148" t="n">
        <v>800</v>
      </c>
      <c r="H708" s="149" t="n">
        <f aca="true">INDIRECT("I" &amp; ROW())</f>
        <v>46103.3867930293</v>
      </c>
      <c r="I708" s="150" t="n">
        <f aca="true">INDIRECT("I" &amp; ROW()-1) + J708 * ((G707/1000) * $M$5)</f>
        <v>46103.3867930293</v>
      </c>
      <c r="J708" s="151" t="n">
        <v>6.5</v>
      </c>
      <c r="K708" s="152" t="n">
        <f aca="true">INDIRECT("H" &amp; ROW())</f>
        <v>46103.3867930293</v>
      </c>
      <c r="L708" s="128" t="s">
        <v>1972</v>
      </c>
      <c r="M708" s="133"/>
      <c r="N708" s="133"/>
      <c r="O708" s="133"/>
      <c r="P708" s="133"/>
      <c r="Q708" s="133"/>
      <c r="R708" s="133"/>
      <c r="S708" s="133"/>
      <c r="T708" s="133"/>
      <c r="U708" s="134"/>
      <c r="V708" s="133"/>
      <c r="W708" s="135" t="n">
        <f aca="false">I708</f>
        <v>46103.3867930293</v>
      </c>
      <c r="X708" s="153" t="s">
        <v>473</v>
      </c>
      <c r="Y708" s="137" t="n">
        <f aca="false">IF(AND($X708=$X709, $X708&lt;&gt;""), $W709-$W708, 0)</f>
        <v>0.00361111107638889</v>
      </c>
      <c r="Z708" s="141"/>
      <c r="AA708" s="0"/>
    </row>
    <row r="709" customFormat="false" ht="21.75" hidden="false" customHeight="true" outlineLevel="0" collapsed="false">
      <c r="A709" s="118" t="n">
        <v>705</v>
      </c>
      <c r="B709" s="144" t="s">
        <v>46</v>
      </c>
      <c r="C709" s="145" t="s">
        <v>1967</v>
      </c>
      <c r="D709" s="146" t="s">
        <v>186</v>
      </c>
      <c r="E709" s="147" t="s">
        <v>1968</v>
      </c>
      <c r="F709" s="147" t="s">
        <v>1973</v>
      </c>
      <c r="G709" s="148" t="n">
        <v>800</v>
      </c>
      <c r="H709" s="149" t="n">
        <f aca="true">INDIRECT("I" &amp; ROW())</f>
        <v>46103.3904041404</v>
      </c>
      <c r="I709" s="150" t="n">
        <f aca="true">INDIRECT("I" &amp; ROW()-1) + J709 * ((G708/1000) * $M$5)</f>
        <v>46103.3904041404</v>
      </c>
      <c r="J709" s="151" t="n">
        <v>6.5</v>
      </c>
      <c r="K709" s="152" t="n">
        <f aca="true">INDIRECT("H" &amp; ROW())</f>
        <v>46103.3904041404</v>
      </c>
      <c r="L709" s="128" t="s">
        <v>1974</v>
      </c>
      <c r="M709" s="133"/>
      <c r="N709" s="133"/>
      <c r="O709" s="133"/>
      <c r="P709" s="133"/>
      <c r="Q709" s="133"/>
      <c r="R709" s="133"/>
      <c r="S709" s="133"/>
      <c r="T709" s="133"/>
      <c r="U709" s="134"/>
      <c r="V709" s="133"/>
      <c r="W709" s="135" t="n">
        <f aca="false">I709</f>
        <v>46103.3904041404</v>
      </c>
      <c r="X709" s="153" t="s">
        <v>473</v>
      </c>
      <c r="Y709" s="137" t="n">
        <f aca="false">IF(AND($X709=$X710, $X709&lt;&gt;""), $W710-$W709, 0)</f>
        <v>0.00361111107638889</v>
      </c>
      <c r="Z709" s="141"/>
      <c r="AA709" s="0"/>
    </row>
    <row r="710" customFormat="false" ht="21.75" hidden="false" customHeight="true" outlineLevel="0" collapsed="false">
      <c r="A710" s="118" t="n">
        <v>706</v>
      </c>
      <c r="B710" s="144" t="s">
        <v>46</v>
      </c>
      <c r="C710" s="145" t="s">
        <v>1975</v>
      </c>
      <c r="D710" s="146" t="s">
        <v>186</v>
      </c>
      <c r="E710" s="147" t="s">
        <v>1968</v>
      </c>
      <c r="F710" s="147" t="s">
        <v>1976</v>
      </c>
      <c r="G710" s="148" t="n">
        <v>800</v>
      </c>
      <c r="H710" s="149" t="n">
        <f aca="true">INDIRECT("I" &amp; ROW())</f>
        <v>46103.3940152515</v>
      </c>
      <c r="I710" s="150" t="n">
        <f aca="true">INDIRECT("I" &amp; ROW()-1) + J710 * ((G709/1000) * $M$5)</f>
        <v>46103.3940152515</v>
      </c>
      <c r="J710" s="151" t="n">
        <v>6.5</v>
      </c>
      <c r="K710" s="152" t="n">
        <f aca="true">INDIRECT("H" &amp; ROW())</f>
        <v>46103.3940152515</v>
      </c>
      <c r="L710" s="128" t="s">
        <v>1977</v>
      </c>
      <c r="M710" s="133"/>
      <c r="N710" s="133"/>
      <c r="O710" s="133"/>
      <c r="P710" s="133"/>
      <c r="Q710" s="133"/>
      <c r="R710" s="133"/>
      <c r="S710" s="133"/>
      <c r="T710" s="133"/>
      <c r="U710" s="134"/>
      <c r="V710" s="133"/>
      <c r="W710" s="135" t="n">
        <f aca="false">I710</f>
        <v>46103.3940152515</v>
      </c>
      <c r="X710" s="153" t="s">
        <v>473</v>
      </c>
      <c r="Y710" s="137" t="n">
        <f aca="false">IF(AND($X710=$X711, $X710&lt;&gt;""), $W711-$W710, 0)</f>
        <v>0.00361111107638889</v>
      </c>
      <c r="Z710" s="141"/>
      <c r="AA710" s="0"/>
    </row>
    <row r="711" customFormat="false" ht="21.75" hidden="false" customHeight="true" outlineLevel="0" collapsed="false">
      <c r="A711" s="118" t="n">
        <v>707</v>
      </c>
      <c r="B711" s="144" t="s">
        <v>46</v>
      </c>
      <c r="C711" s="145" t="s">
        <v>1978</v>
      </c>
      <c r="D711" s="146" t="s">
        <v>186</v>
      </c>
      <c r="E711" s="147" t="s">
        <v>1979</v>
      </c>
      <c r="F711" s="147" t="s">
        <v>1980</v>
      </c>
      <c r="G711" s="148" t="n">
        <v>800</v>
      </c>
      <c r="H711" s="149" t="n">
        <f aca="true">INDIRECT("I" &amp; ROW())</f>
        <v>46103.3976263626</v>
      </c>
      <c r="I711" s="150" t="n">
        <f aca="true">INDIRECT("I" &amp; ROW()-1) + J711 * ((G710/1000) * $M$5)</f>
        <v>46103.3976263626</v>
      </c>
      <c r="J711" s="151" t="n">
        <v>6.5</v>
      </c>
      <c r="K711" s="152" t="n">
        <f aca="true">INDIRECT("H" &amp; ROW())</f>
        <v>46103.3976263626</v>
      </c>
      <c r="L711" s="128" t="s">
        <v>1981</v>
      </c>
      <c r="M711" s="133"/>
      <c r="N711" s="133"/>
      <c r="O711" s="133"/>
      <c r="P711" s="133"/>
      <c r="Q711" s="133"/>
      <c r="R711" s="133"/>
      <c r="S711" s="133"/>
      <c r="T711" s="133"/>
      <c r="U711" s="134"/>
      <c r="V711" s="133"/>
      <c r="W711" s="135" t="n">
        <f aca="false">I711</f>
        <v>46103.3976263626</v>
      </c>
      <c r="X711" s="153" t="s">
        <v>473</v>
      </c>
      <c r="Y711" s="137" t="n">
        <f aca="false">IF(AND($X711=$X712, $X711&lt;&gt;""), $W712-$W711, 0)</f>
        <v>0.00361111107638889</v>
      </c>
      <c r="Z711" s="141"/>
      <c r="AA711" s="0"/>
    </row>
    <row r="712" customFormat="false" ht="21.75" hidden="false" customHeight="true" outlineLevel="0" collapsed="false">
      <c r="A712" s="118" t="n">
        <v>708</v>
      </c>
      <c r="B712" s="144" t="s">
        <v>46</v>
      </c>
      <c r="C712" s="145" t="s">
        <v>1982</v>
      </c>
      <c r="D712" s="146" t="s">
        <v>186</v>
      </c>
      <c r="E712" s="147" t="s">
        <v>1979</v>
      </c>
      <c r="F712" s="147" t="s">
        <v>1983</v>
      </c>
      <c r="G712" s="148" t="n">
        <v>800</v>
      </c>
      <c r="H712" s="149" t="n">
        <f aca="true">INDIRECT("I" &amp; ROW())</f>
        <v>46103.4012374737</v>
      </c>
      <c r="I712" s="150" t="n">
        <f aca="true">INDIRECT("I" &amp; ROW()-1) + J712 * ((G711/1000) * $M$5)</f>
        <v>46103.4012374737</v>
      </c>
      <c r="J712" s="151" t="n">
        <v>6.5</v>
      </c>
      <c r="K712" s="152" t="n">
        <f aca="true">INDIRECT("H" &amp; ROW())</f>
        <v>46103.4012374737</v>
      </c>
      <c r="L712" s="128" t="s">
        <v>1984</v>
      </c>
      <c r="M712" s="133"/>
      <c r="N712" s="133"/>
      <c r="O712" s="133"/>
      <c r="P712" s="133"/>
      <c r="Q712" s="133"/>
      <c r="R712" s="133"/>
      <c r="S712" s="133"/>
      <c r="T712" s="133"/>
      <c r="U712" s="134"/>
      <c r="V712" s="133"/>
      <c r="W712" s="135" t="n">
        <f aca="false">I712</f>
        <v>46103.4012374737</v>
      </c>
      <c r="X712" s="153" t="s">
        <v>473</v>
      </c>
      <c r="Y712" s="137" t="n">
        <f aca="false">IF(AND($X712=$X713, $X712&lt;&gt;""), $W713-$W712, 0)</f>
        <v>0.00361111107638889</v>
      </c>
      <c r="Z712" s="141"/>
      <c r="AA712" s="0"/>
    </row>
    <row r="713" customFormat="false" ht="21.75" hidden="false" customHeight="true" outlineLevel="0" collapsed="false">
      <c r="A713" s="118" t="n">
        <v>709</v>
      </c>
      <c r="B713" s="144" t="s">
        <v>46</v>
      </c>
      <c r="C713" s="145" t="s">
        <v>1985</v>
      </c>
      <c r="D713" s="146" t="s">
        <v>186</v>
      </c>
      <c r="E713" s="147" t="s">
        <v>1968</v>
      </c>
      <c r="F713" s="147" t="s">
        <v>1986</v>
      </c>
      <c r="G713" s="148" t="n">
        <v>800</v>
      </c>
      <c r="H713" s="149" t="n">
        <f aca="true">INDIRECT("I" &amp; ROW())</f>
        <v>46103.4048485848</v>
      </c>
      <c r="I713" s="150" t="n">
        <f aca="true">INDIRECT("I" &amp; ROW()-1) + J713 * ((G712/1000) * $M$5)</f>
        <v>46103.4048485848</v>
      </c>
      <c r="J713" s="151" t="n">
        <v>6.5</v>
      </c>
      <c r="K713" s="152" t="n">
        <f aca="true">INDIRECT("H" &amp; ROW())</f>
        <v>46103.4048485848</v>
      </c>
      <c r="L713" s="128" t="s">
        <v>1987</v>
      </c>
      <c r="M713" s="133"/>
      <c r="N713" s="133"/>
      <c r="O713" s="133"/>
      <c r="P713" s="133"/>
      <c r="Q713" s="133"/>
      <c r="R713" s="133"/>
      <c r="S713" s="133"/>
      <c r="T713" s="133"/>
      <c r="U713" s="134"/>
      <c r="V713" s="133"/>
      <c r="W713" s="135" t="n">
        <f aca="false">I713</f>
        <v>46103.4048485848</v>
      </c>
      <c r="X713" s="153" t="s">
        <v>473</v>
      </c>
      <c r="Y713" s="137" t="n">
        <f aca="false">IF(AND($X713=$X714, $X713&lt;&gt;""), $W714-$W713, 0)</f>
        <v>0.00361111107638889</v>
      </c>
      <c r="Z713" s="141"/>
      <c r="AA713" s="0"/>
    </row>
    <row r="714" customFormat="false" ht="21.75" hidden="false" customHeight="true" outlineLevel="0" collapsed="false">
      <c r="A714" s="118" t="n">
        <v>710</v>
      </c>
      <c r="B714" s="144" t="s">
        <v>46</v>
      </c>
      <c r="C714" s="145" t="s">
        <v>1988</v>
      </c>
      <c r="D714" s="146" t="s">
        <v>186</v>
      </c>
      <c r="E714" s="147" t="s">
        <v>1968</v>
      </c>
      <c r="F714" s="147" t="s">
        <v>1989</v>
      </c>
      <c r="G714" s="148" t="n">
        <v>800</v>
      </c>
      <c r="H714" s="149" t="n">
        <f aca="true">INDIRECT("I" &amp; ROW())</f>
        <v>46103.4084596958</v>
      </c>
      <c r="I714" s="150" t="n">
        <f aca="true">INDIRECT("I" &amp; ROW()-1) + J714 * ((G713/1000) * $M$5)</f>
        <v>46103.4084596958</v>
      </c>
      <c r="J714" s="151" t="n">
        <v>6.5</v>
      </c>
      <c r="K714" s="152" t="n">
        <f aca="true">INDIRECT("H" &amp; ROW())</f>
        <v>46103.4084596958</v>
      </c>
      <c r="L714" s="128" t="s">
        <v>1990</v>
      </c>
      <c r="M714" s="133"/>
      <c r="N714" s="133"/>
      <c r="O714" s="133"/>
      <c r="P714" s="133"/>
      <c r="Q714" s="133"/>
      <c r="R714" s="133"/>
      <c r="S714" s="133"/>
      <c r="T714" s="133"/>
      <c r="U714" s="134"/>
      <c r="V714" s="133"/>
      <c r="W714" s="135" t="n">
        <f aca="false">I714</f>
        <v>46103.4084596958</v>
      </c>
      <c r="X714" s="153" t="s">
        <v>473</v>
      </c>
      <c r="Y714" s="137" t="n">
        <f aca="false">IF(AND($X714=$X715, $X714&lt;&gt;""), $W715-$W714, 0)</f>
        <v>0.00361111107638889</v>
      </c>
      <c r="Z714" s="141"/>
      <c r="AA714" s="0"/>
    </row>
    <row r="715" customFormat="false" ht="21.75" hidden="false" customHeight="true" outlineLevel="0" collapsed="false">
      <c r="A715" s="118" t="n">
        <v>711</v>
      </c>
      <c r="B715" s="144" t="s">
        <v>46</v>
      </c>
      <c r="C715" s="145" t="s">
        <v>1991</v>
      </c>
      <c r="D715" s="146" t="s">
        <v>186</v>
      </c>
      <c r="E715" s="147" t="s">
        <v>1992</v>
      </c>
      <c r="F715" s="147" t="s">
        <v>1993</v>
      </c>
      <c r="G715" s="154" t="n">
        <v>800</v>
      </c>
      <c r="H715" s="149" t="n">
        <f aca="true">INDIRECT("I" &amp; ROW())</f>
        <v>46103.4120708069</v>
      </c>
      <c r="I715" s="150" t="n">
        <f aca="true">INDIRECT("I" &amp; ROW()-1) + J715 * ((G714/1000) * $M$5)</f>
        <v>46103.4120708069</v>
      </c>
      <c r="J715" s="151" t="n">
        <v>6.5</v>
      </c>
      <c r="K715" s="152" t="n">
        <f aca="true">INDIRECT("H" &amp; ROW())</f>
        <v>46103.4120708069</v>
      </c>
      <c r="L715" s="128" t="s">
        <v>1994</v>
      </c>
      <c r="M715" s="133"/>
      <c r="N715" s="133"/>
      <c r="O715" s="133"/>
      <c r="P715" s="133"/>
      <c r="Q715" s="133"/>
      <c r="R715" s="133"/>
      <c r="S715" s="133"/>
      <c r="T715" s="133"/>
      <c r="U715" s="134"/>
      <c r="V715" s="133"/>
      <c r="W715" s="135" t="n">
        <f aca="false">I715</f>
        <v>46103.4120708069</v>
      </c>
      <c r="X715" s="153" t="s">
        <v>473</v>
      </c>
      <c r="Y715" s="137" t="n">
        <f aca="false">IF(AND($X715=$X716, $X715&lt;&gt;""), $W716-$W715, 0)</f>
        <v>0.00361111107638889</v>
      </c>
      <c r="Z715" s="141"/>
      <c r="AA715" s="0"/>
    </row>
    <row r="716" customFormat="false" ht="21.75" hidden="false" customHeight="true" outlineLevel="0" collapsed="false">
      <c r="A716" s="118" t="n">
        <v>712</v>
      </c>
      <c r="B716" s="144" t="s">
        <v>46</v>
      </c>
      <c r="C716" s="145" t="s">
        <v>1991</v>
      </c>
      <c r="D716" s="146" t="s">
        <v>186</v>
      </c>
      <c r="E716" s="147" t="s">
        <v>1968</v>
      </c>
      <c r="F716" s="147" t="s">
        <v>1995</v>
      </c>
      <c r="G716" s="148" t="n">
        <v>700</v>
      </c>
      <c r="H716" s="149" t="n">
        <f aca="true">INDIRECT("I" &amp; ROW())</f>
        <v>46103.415681918</v>
      </c>
      <c r="I716" s="150" t="n">
        <f aca="true">INDIRECT("I" &amp; ROW()-1) + J716 * ((G715/1000) * $M$5)</f>
        <v>46103.415681918</v>
      </c>
      <c r="J716" s="151" t="n">
        <v>6.5</v>
      </c>
      <c r="K716" s="152" t="n">
        <f aca="true">INDIRECT("H" &amp; ROW())</f>
        <v>46103.415681918</v>
      </c>
      <c r="L716" s="128" t="s">
        <v>1996</v>
      </c>
      <c r="M716" s="133"/>
      <c r="N716" s="133"/>
      <c r="O716" s="133"/>
      <c r="P716" s="133"/>
      <c r="Q716" s="133"/>
      <c r="R716" s="133"/>
      <c r="S716" s="133"/>
      <c r="T716" s="133"/>
      <c r="U716" s="134"/>
      <c r="V716" s="133"/>
      <c r="W716" s="135" t="n">
        <f aca="false">I716</f>
        <v>46103.415681918</v>
      </c>
      <c r="X716" s="153" t="s">
        <v>473</v>
      </c>
      <c r="Y716" s="137" t="n">
        <f aca="false">IF(AND($X716=$X717, $X716&lt;&gt;""), $W717-$W716, 0)</f>
        <v>0.00315972219907407</v>
      </c>
      <c r="Z716" s="141"/>
      <c r="AA716" s="0"/>
    </row>
    <row r="717" customFormat="false" ht="21.75" hidden="false" customHeight="true" outlineLevel="0" collapsed="false">
      <c r="A717" s="118" t="n">
        <v>713</v>
      </c>
      <c r="B717" s="144" t="s">
        <v>42</v>
      </c>
      <c r="C717" s="145" t="s">
        <v>1997</v>
      </c>
      <c r="D717" s="146" t="s">
        <v>186</v>
      </c>
      <c r="E717" s="147" t="s">
        <v>1998</v>
      </c>
      <c r="F717" s="147" t="s">
        <v>1998</v>
      </c>
      <c r="G717" s="148" t="n">
        <v>900</v>
      </c>
      <c r="H717" s="149" t="n">
        <f aca="true">INDIRECT("I" &amp; ROW())</f>
        <v>46103.4188416402</v>
      </c>
      <c r="I717" s="150" t="n">
        <f aca="true">INDIRECT("I" &amp; ROW()-1) + J717 * ((G716/1000) * $M$5)</f>
        <v>46103.4188416402</v>
      </c>
      <c r="J717" s="151" t="n">
        <v>6.5</v>
      </c>
      <c r="K717" s="152" t="n">
        <f aca="true">INDIRECT("H" &amp; ROW())</f>
        <v>46103.4188416402</v>
      </c>
      <c r="L717" s="128" t="s">
        <v>1999</v>
      </c>
      <c r="M717" s="133"/>
      <c r="N717" s="133"/>
      <c r="O717" s="133"/>
      <c r="P717" s="133"/>
      <c r="Q717" s="133"/>
      <c r="R717" s="133"/>
      <c r="S717" s="133"/>
      <c r="T717" s="133"/>
      <c r="U717" s="134"/>
      <c r="V717" s="133"/>
      <c r="W717" s="135" t="n">
        <f aca="false">I717</f>
        <v>46103.4188416402</v>
      </c>
      <c r="X717" s="153" t="s">
        <v>473</v>
      </c>
      <c r="Y717" s="137" t="n">
        <f aca="false">IF(AND($X717=$X718, $X717&lt;&gt;""), $W718-$W717, 0)</f>
        <v>0.00406249996527778</v>
      </c>
      <c r="Z717" s="141"/>
      <c r="AA717" s="0"/>
    </row>
    <row r="718" customFormat="false" ht="21.75" hidden="false" customHeight="true" outlineLevel="0" collapsed="false">
      <c r="A718" s="118" t="n">
        <v>714</v>
      </c>
      <c r="B718" s="144" t="s">
        <v>42</v>
      </c>
      <c r="C718" s="145" t="s">
        <v>2000</v>
      </c>
      <c r="D718" s="146" t="s">
        <v>186</v>
      </c>
      <c r="E718" s="147" t="s">
        <v>2001</v>
      </c>
      <c r="F718" s="147" t="s">
        <v>2002</v>
      </c>
      <c r="G718" s="148" t="n">
        <v>700</v>
      </c>
      <c r="H718" s="149" t="n">
        <f aca="true">INDIRECT("I" &amp; ROW())</f>
        <v>46103.4229041402</v>
      </c>
      <c r="I718" s="150" t="n">
        <f aca="true">INDIRECT("I" &amp; ROW()-1) + J718 * ((G717/1000) * $M$5)</f>
        <v>46103.4229041402</v>
      </c>
      <c r="J718" s="151" t="n">
        <v>6.5</v>
      </c>
      <c r="K718" s="152" t="n">
        <f aca="true">INDIRECT("H" &amp; ROW())</f>
        <v>46103.4229041402</v>
      </c>
      <c r="L718" s="128" t="s">
        <v>2003</v>
      </c>
      <c r="M718" s="133"/>
      <c r="N718" s="133"/>
      <c r="O718" s="133"/>
      <c r="P718" s="133"/>
      <c r="Q718" s="133"/>
      <c r="R718" s="133"/>
      <c r="S718" s="133"/>
      <c r="T718" s="133"/>
      <c r="U718" s="134"/>
      <c r="V718" s="133"/>
      <c r="W718" s="135" t="n">
        <f aca="false">I718</f>
        <v>46103.4229041402</v>
      </c>
      <c r="X718" s="153" t="s">
        <v>473</v>
      </c>
      <c r="Y718" s="137" t="n">
        <f aca="false">IF(AND($X718=$X719, $X718&lt;&gt;""), $W719-$W718, 0)</f>
        <v>0.00315972219907407</v>
      </c>
      <c r="Z718" s="141"/>
      <c r="AA718" s="0"/>
    </row>
    <row r="719" customFormat="false" ht="21.75" hidden="false" customHeight="true" outlineLevel="0" collapsed="false">
      <c r="A719" s="118" t="n">
        <v>715</v>
      </c>
      <c r="B719" s="144" t="s">
        <v>42</v>
      </c>
      <c r="C719" s="145" t="s">
        <v>2004</v>
      </c>
      <c r="D719" s="146" t="s">
        <v>186</v>
      </c>
      <c r="E719" s="147" t="s">
        <v>2005</v>
      </c>
      <c r="F719" s="147" t="s">
        <v>2006</v>
      </c>
      <c r="G719" s="148" t="n">
        <v>800</v>
      </c>
      <c r="H719" s="149" t="n">
        <f aca="true">INDIRECT("I" &amp; ROW())</f>
        <v>46103.4260638624</v>
      </c>
      <c r="I719" s="150" t="n">
        <f aca="true">INDIRECT("I" &amp; ROW()-1) + J719 * ((G718/1000) * $M$5)</f>
        <v>46103.4260638624</v>
      </c>
      <c r="J719" s="151" t="n">
        <v>6.5</v>
      </c>
      <c r="K719" s="152" t="n">
        <f aca="true">INDIRECT("H" &amp; ROW())</f>
        <v>46103.4260638624</v>
      </c>
      <c r="L719" s="128" t="s">
        <v>2007</v>
      </c>
      <c r="M719" s="133"/>
      <c r="N719" s="133"/>
      <c r="O719" s="133"/>
      <c r="P719" s="133"/>
      <c r="Q719" s="133"/>
      <c r="R719" s="133"/>
      <c r="S719" s="133"/>
      <c r="T719" s="133"/>
      <c r="U719" s="134"/>
      <c r="V719" s="133"/>
      <c r="W719" s="135" t="n">
        <f aca="false">I719</f>
        <v>46103.4260638624</v>
      </c>
      <c r="X719" s="153" t="s">
        <v>473</v>
      </c>
      <c r="Y719" s="137" t="n">
        <f aca="false">IF(AND($X719=$X720, $X719&lt;&gt;""), $W720-$W719, 0)</f>
        <v>0.00361111107638889</v>
      </c>
      <c r="Z719" s="141"/>
      <c r="AA719" s="0"/>
    </row>
    <row r="720" customFormat="false" ht="21.75" hidden="false" customHeight="true" outlineLevel="0" collapsed="false">
      <c r="A720" s="118" t="n">
        <v>716</v>
      </c>
      <c r="B720" s="144" t="s">
        <v>42</v>
      </c>
      <c r="C720" s="145" t="s">
        <v>2008</v>
      </c>
      <c r="D720" s="146" t="s">
        <v>186</v>
      </c>
      <c r="E720" s="147" t="s">
        <v>2009</v>
      </c>
      <c r="F720" s="147" t="s">
        <v>2010</v>
      </c>
      <c r="G720" s="148" t="n">
        <v>700</v>
      </c>
      <c r="H720" s="149" t="n">
        <f aca="true">INDIRECT("I" &amp; ROW())</f>
        <v>46103.4296749734</v>
      </c>
      <c r="I720" s="150" t="n">
        <f aca="true">INDIRECT("I" &amp; ROW()-1) + J720 * ((G719/1000) * $M$5)</f>
        <v>46103.4296749734</v>
      </c>
      <c r="J720" s="151" t="n">
        <v>6.5</v>
      </c>
      <c r="K720" s="152" t="n">
        <f aca="true">INDIRECT("H" &amp; ROW())</f>
        <v>46103.4296749734</v>
      </c>
      <c r="L720" s="128" t="s">
        <v>2011</v>
      </c>
      <c r="M720" s="133"/>
      <c r="N720" s="133"/>
      <c r="O720" s="133"/>
      <c r="P720" s="133"/>
      <c r="Q720" s="133"/>
      <c r="R720" s="133"/>
      <c r="S720" s="133"/>
      <c r="T720" s="133"/>
      <c r="U720" s="134"/>
      <c r="V720" s="133"/>
      <c r="W720" s="135" t="n">
        <f aca="false">I720</f>
        <v>46103.4296749734</v>
      </c>
      <c r="X720" s="153" t="s">
        <v>473</v>
      </c>
      <c r="Y720" s="137" t="n">
        <f aca="false">IF(AND($X720=$X721, $X720&lt;&gt;""), $W721-$W720, 0)</f>
        <v>0.00315972219907407</v>
      </c>
      <c r="Z720" s="141"/>
      <c r="AA720" s="0"/>
    </row>
    <row r="721" customFormat="false" ht="21.75" hidden="false" customHeight="true" outlineLevel="0" collapsed="false">
      <c r="A721" s="118" t="n">
        <v>717</v>
      </c>
      <c r="B721" s="144" t="s">
        <v>42</v>
      </c>
      <c r="C721" s="145" t="s">
        <v>2012</v>
      </c>
      <c r="D721" s="146" t="s">
        <v>186</v>
      </c>
      <c r="E721" s="147" t="s">
        <v>2013</v>
      </c>
      <c r="F721" s="147" t="s">
        <v>2013</v>
      </c>
      <c r="G721" s="148" t="n">
        <v>700</v>
      </c>
      <c r="H721" s="149" t="n">
        <f aca="true">INDIRECT("I" &amp; ROW())</f>
        <v>46103.4328346956</v>
      </c>
      <c r="I721" s="150" t="n">
        <f aca="true">INDIRECT("I" &amp; ROW()-1) + J721 * ((G720/1000) * $M$5)</f>
        <v>46103.4328346956</v>
      </c>
      <c r="J721" s="151" t="n">
        <v>6.5</v>
      </c>
      <c r="K721" s="152" t="n">
        <f aca="true">INDIRECT("H" &amp; ROW())</f>
        <v>46103.4328346956</v>
      </c>
      <c r="L721" s="128" t="s">
        <v>2014</v>
      </c>
      <c r="M721" s="133"/>
      <c r="N721" s="133"/>
      <c r="O721" s="133"/>
      <c r="P721" s="133"/>
      <c r="Q721" s="133"/>
      <c r="R721" s="133"/>
      <c r="S721" s="133"/>
      <c r="T721" s="133"/>
      <c r="U721" s="134"/>
      <c r="V721" s="133"/>
      <c r="W721" s="135" t="n">
        <f aca="false">I721</f>
        <v>46103.4328346956</v>
      </c>
      <c r="X721" s="153" t="s">
        <v>473</v>
      </c>
      <c r="Y721" s="137" t="n">
        <f aca="false">IF(AND($X721=$X722, $X721&lt;&gt;""), $W722-$W721, 0)</f>
        <v>0.00315972219907407</v>
      </c>
      <c r="Z721" s="141"/>
      <c r="AA721" s="0"/>
    </row>
    <row r="722" customFormat="false" ht="21.75" hidden="false" customHeight="true" outlineLevel="0" collapsed="false">
      <c r="A722" s="118" t="n">
        <v>718</v>
      </c>
      <c r="B722" s="144" t="s">
        <v>42</v>
      </c>
      <c r="C722" s="145" t="s">
        <v>2015</v>
      </c>
      <c r="D722" s="146" t="s">
        <v>186</v>
      </c>
      <c r="E722" s="147" t="s">
        <v>2016</v>
      </c>
      <c r="F722" s="147" t="s">
        <v>2016</v>
      </c>
      <c r="G722" s="148" t="n">
        <v>800</v>
      </c>
      <c r="H722" s="149" t="n">
        <f aca="true">INDIRECT("I" &amp; ROW())</f>
        <v>46103.4359944178</v>
      </c>
      <c r="I722" s="150" t="n">
        <f aca="true">INDIRECT("I" &amp; ROW()-1) + J722 * ((G721/1000) * $M$5)</f>
        <v>46103.4359944178</v>
      </c>
      <c r="J722" s="151" t="n">
        <v>6.5</v>
      </c>
      <c r="K722" s="152" t="n">
        <f aca="true">INDIRECT("H" &amp; ROW())</f>
        <v>46103.4359944178</v>
      </c>
      <c r="L722" s="128" t="s">
        <v>2017</v>
      </c>
      <c r="M722" s="133"/>
      <c r="N722" s="133"/>
      <c r="O722" s="133"/>
      <c r="P722" s="133"/>
      <c r="Q722" s="133"/>
      <c r="R722" s="133"/>
      <c r="S722" s="133"/>
      <c r="T722" s="133"/>
      <c r="U722" s="134"/>
      <c r="V722" s="133"/>
      <c r="W722" s="135" t="n">
        <f aca="false">I722</f>
        <v>46103.4359944178</v>
      </c>
      <c r="X722" s="153" t="s">
        <v>473</v>
      </c>
      <c r="Y722" s="137" t="n">
        <f aca="false">IF(AND($X722=$X723, $X722&lt;&gt;""), $W723-$W722, 0)</f>
        <v>0.00361111107638889</v>
      </c>
      <c r="Z722" s="141"/>
      <c r="AA722" s="0"/>
    </row>
    <row r="723" customFormat="false" ht="21.75" hidden="false" customHeight="true" outlineLevel="0" collapsed="false">
      <c r="A723" s="118" t="n">
        <v>719</v>
      </c>
      <c r="B723" s="144" t="s">
        <v>42</v>
      </c>
      <c r="C723" s="145" t="s">
        <v>2018</v>
      </c>
      <c r="D723" s="146" t="s">
        <v>186</v>
      </c>
      <c r="E723" s="147" t="s">
        <v>2019</v>
      </c>
      <c r="F723" s="147" t="s">
        <v>2020</v>
      </c>
      <c r="G723" s="148" t="n">
        <v>700</v>
      </c>
      <c r="H723" s="149" t="n">
        <f aca="true">INDIRECT("I" &amp; ROW())</f>
        <v>46103.4396055289</v>
      </c>
      <c r="I723" s="150" t="n">
        <f aca="true">INDIRECT("I" &amp; ROW()-1) + J723 * ((G722/1000) * $M$5)</f>
        <v>46103.4396055289</v>
      </c>
      <c r="J723" s="151" t="n">
        <v>6.5</v>
      </c>
      <c r="K723" s="152" t="n">
        <f aca="true">INDIRECT("H" &amp; ROW())</f>
        <v>46103.4396055289</v>
      </c>
      <c r="L723" s="128" t="s">
        <v>2021</v>
      </c>
      <c r="M723" s="133"/>
      <c r="N723" s="133"/>
      <c r="O723" s="133"/>
      <c r="P723" s="133"/>
      <c r="Q723" s="133"/>
      <c r="R723" s="133"/>
      <c r="S723" s="133"/>
      <c r="T723" s="133"/>
      <c r="U723" s="134"/>
      <c r="V723" s="133"/>
      <c r="W723" s="135" t="n">
        <f aca="false">I723</f>
        <v>46103.4396055289</v>
      </c>
      <c r="X723" s="153" t="s">
        <v>473</v>
      </c>
      <c r="Y723" s="137" t="n">
        <f aca="false">IF(AND($X723=$X724, $X723&lt;&gt;""), $W724-$W723, 0)</f>
        <v>0.00315972219907407</v>
      </c>
      <c r="Z723" s="141"/>
      <c r="AA723" s="0"/>
    </row>
    <row r="724" customFormat="false" ht="21.75" hidden="false" customHeight="true" outlineLevel="0" collapsed="false">
      <c r="A724" s="118" t="n">
        <v>720</v>
      </c>
      <c r="B724" s="144" t="s">
        <v>42</v>
      </c>
      <c r="C724" s="145" t="s">
        <v>2018</v>
      </c>
      <c r="D724" s="146" t="s">
        <v>186</v>
      </c>
      <c r="E724" s="147" t="s">
        <v>2022</v>
      </c>
      <c r="F724" s="147" t="s">
        <v>2022</v>
      </c>
      <c r="G724" s="148" t="n">
        <v>700</v>
      </c>
      <c r="H724" s="149" t="n">
        <f aca="true">INDIRECT("I" &amp; ROW())</f>
        <v>46103.4427652511</v>
      </c>
      <c r="I724" s="150" t="n">
        <f aca="true">INDIRECT("I" &amp; ROW()-1) + J724 * ((G723/1000) * $M$5)</f>
        <v>46103.4427652511</v>
      </c>
      <c r="J724" s="151" t="n">
        <v>6.5</v>
      </c>
      <c r="K724" s="152" t="n">
        <f aca="true">INDIRECT("H" &amp; ROW())</f>
        <v>46103.4427652511</v>
      </c>
      <c r="L724" s="128" t="s">
        <v>2023</v>
      </c>
      <c r="M724" s="133"/>
      <c r="N724" s="133"/>
      <c r="O724" s="133"/>
      <c r="P724" s="133"/>
      <c r="Q724" s="133"/>
      <c r="R724" s="133"/>
      <c r="S724" s="133"/>
      <c r="T724" s="133"/>
      <c r="U724" s="134"/>
      <c r="V724" s="133"/>
      <c r="W724" s="135" t="n">
        <f aca="false">I724</f>
        <v>46103.4427652511</v>
      </c>
      <c r="X724" s="153" t="s">
        <v>473</v>
      </c>
      <c r="Y724" s="137" t="n">
        <f aca="false">IF(AND($X724=$X725, $X724&lt;&gt;""), $W725-$W724, 0)</f>
        <v>0.00315972219907407</v>
      </c>
      <c r="Z724" s="141"/>
      <c r="AA724" s="0"/>
    </row>
    <row r="725" customFormat="false" ht="21.75" hidden="false" customHeight="true" outlineLevel="0" collapsed="false">
      <c r="A725" s="118" t="n">
        <v>721</v>
      </c>
      <c r="B725" s="144" t="s">
        <v>42</v>
      </c>
      <c r="C725" s="145" t="s">
        <v>2018</v>
      </c>
      <c r="D725" s="146" t="s">
        <v>186</v>
      </c>
      <c r="E725" s="147" t="s">
        <v>2024</v>
      </c>
      <c r="F725" s="147" t="s">
        <v>2025</v>
      </c>
      <c r="G725" s="148" t="n">
        <v>700</v>
      </c>
      <c r="H725" s="149" t="n">
        <f aca="true">INDIRECT("I" &amp; ROW())</f>
        <v>46103.4459249733</v>
      </c>
      <c r="I725" s="150" t="n">
        <f aca="true">INDIRECT("I" &amp; ROW()-1) + J725 * ((G724/1000) * $M$5)</f>
        <v>46103.4459249733</v>
      </c>
      <c r="J725" s="151" t="n">
        <v>6.5</v>
      </c>
      <c r="K725" s="152" t="n">
        <f aca="true">INDIRECT("H" &amp; ROW())</f>
        <v>46103.4459249733</v>
      </c>
      <c r="L725" s="128" t="s">
        <v>2026</v>
      </c>
      <c r="M725" s="133"/>
      <c r="N725" s="133"/>
      <c r="O725" s="133"/>
      <c r="P725" s="133"/>
      <c r="Q725" s="133"/>
      <c r="R725" s="133"/>
      <c r="S725" s="133"/>
      <c r="T725" s="133"/>
      <c r="U725" s="134"/>
      <c r="V725" s="133"/>
      <c r="W725" s="135" t="n">
        <f aca="false">I725</f>
        <v>46103.4459249733</v>
      </c>
      <c r="X725" s="153" t="s">
        <v>473</v>
      </c>
      <c r="Y725" s="137" t="n">
        <f aca="false">IF(AND($X725=$X726, $X725&lt;&gt;""), $W726-$W725, 0)</f>
        <v>0.00315972219907407</v>
      </c>
      <c r="Z725" s="141"/>
      <c r="AA725" s="0"/>
    </row>
    <row r="726" customFormat="false" ht="21.75" hidden="false" customHeight="true" outlineLevel="0" collapsed="false">
      <c r="A726" s="118" t="n">
        <v>722</v>
      </c>
      <c r="B726" s="144" t="s">
        <v>42</v>
      </c>
      <c r="C726" s="145" t="s">
        <v>2027</v>
      </c>
      <c r="D726" s="146" t="s">
        <v>186</v>
      </c>
      <c r="E726" s="147" t="s">
        <v>2028</v>
      </c>
      <c r="F726" s="147" t="s">
        <v>2029</v>
      </c>
      <c r="G726" s="148" t="n">
        <v>700</v>
      </c>
      <c r="H726" s="149" t="n">
        <f aca="true">INDIRECT("I" &amp; ROW())</f>
        <v>46103.4490846955</v>
      </c>
      <c r="I726" s="150" t="n">
        <f aca="true">INDIRECT("I" &amp; ROW()-1) + J726 * ((G725/1000) * $M$5)</f>
        <v>46103.4490846955</v>
      </c>
      <c r="J726" s="151" t="n">
        <v>6.5</v>
      </c>
      <c r="K726" s="152" t="n">
        <f aca="true">INDIRECT("H" &amp; ROW())</f>
        <v>46103.4490846955</v>
      </c>
      <c r="L726" s="128" t="s">
        <v>2030</v>
      </c>
      <c r="M726" s="133"/>
      <c r="N726" s="133"/>
      <c r="O726" s="133"/>
      <c r="P726" s="133"/>
      <c r="Q726" s="133"/>
      <c r="R726" s="133"/>
      <c r="S726" s="133"/>
      <c r="T726" s="133"/>
      <c r="U726" s="134"/>
      <c r="V726" s="133"/>
      <c r="W726" s="135" t="n">
        <f aca="false">I726</f>
        <v>46103.4490846955</v>
      </c>
      <c r="X726" s="153" t="s">
        <v>473</v>
      </c>
      <c r="Y726" s="137" t="n">
        <f aca="false">IF(AND($X726=$X727, $X726&lt;&gt;""), $W727-$W726, 0)</f>
        <v>0.00315972219907407</v>
      </c>
      <c r="Z726" s="141"/>
      <c r="AA726" s="0"/>
    </row>
    <row r="727" customFormat="false" ht="21.75" hidden="false" customHeight="true" outlineLevel="0" collapsed="false">
      <c r="A727" s="118" t="n">
        <v>723</v>
      </c>
      <c r="B727" s="144" t="s">
        <v>42</v>
      </c>
      <c r="C727" s="145" t="s">
        <v>2031</v>
      </c>
      <c r="D727" s="146" t="s">
        <v>186</v>
      </c>
      <c r="E727" s="147" t="s">
        <v>2032</v>
      </c>
      <c r="F727" s="147" t="s">
        <v>2033</v>
      </c>
      <c r="G727" s="148" t="n">
        <v>700</v>
      </c>
      <c r="H727" s="149" t="n">
        <f aca="true">INDIRECT("I" &amp; ROW())</f>
        <v>46103.4522444177</v>
      </c>
      <c r="I727" s="150" t="n">
        <f aca="true">INDIRECT("I" &amp; ROW()-1) + J727 * ((G726/1000) * $M$5)</f>
        <v>46103.4522444177</v>
      </c>
      <c r="J727" s="151" t="n">
        <v>6.5</v>
      </c>
      <c r="K727" s="152" t="n">
        <f aca="true">INDIRECT("H" &amp; ROW())</f>
        <v>46103.4522444177</v>
      </c>
      <c r="L727" s="128" t="s">
        <v>2034</v>
      </c>
      <c r="M727" s="133"/>
      <c r="N727" s="133"/>
      <c r="O727" s="133"/>
      <c r="P727" s="133"/>
      <c r="Q727" s="133"/>
      <c r="R727" s="133"/>
      <c r="S727" s="133"/>
      <c r="T727" s="133"/>
      <c r="U727" s="134"/>
      <c r="V727" s="133"/>
      <c r="W727" s="135" t="n">
        <f aca="false">I727</f>
        <v>46103.4522444177</v>
      </c>
      <c r="X727" s="153" t="s">
        <v>473</v>
      </c>
      <c r="Y727" s="137" t="n">
        <f aca="false">IF(AND($X727=$X728, $X727&lt;&gt;""), $W728-$W727, 0)</f>
        <v>0.00315972219907407</v>
      </c>
      <c r="Z727" s="141"/>
      <c r="AA727" s="0"/>
    </row>
    <row r="728" customFormat="false" ht="21.75" hidden="false" customHeight="true" outlineLevel="0" collapsed="false">
      <c r="A728" s="118" t="n">
        <v>724</v>
      </c>
      <c r="B728" s="144" t="s">
        <v>42</v>
      </c>
      <c r="C728" s="145" t="s">
        <v>2031</v>
      </c>
      <c r="D728" s="146" t="s">
        <v>186</v>
      </c>
      <c r="E728" s="147" t="s">
        <v>2035</v>
      </c>
      <c r="F728" s="147" t="s">
        <v>2036</v>
      </c>
      <c r="G728" s="148" t="n">
        <v>700</v>
      </c>
      <c r="H728" s="149" t="n">
        <f aca="true">INDIRECT("I" &amp; ROW())</f>
        <v>46103.4554041399</v>
      </c>
      <c r="I728" s="150" t="n">
        <f aca="true">INDIRECT("I" &amp; ROW()-1) + J728 * ((G727/1000) * $M$5)</f>
        <v>46103.4554041399</v>
      </c>
      <c r="J728" s="151" t="n">
        <v>6.5</v>
      </c>
      <c r="K728" s="152" t="n">
        <f aca="true">INDIRECT("H" &amp; ROW())</f>
        <v>46103.4554041399</v>
      </c>
      <c r="L728" s="128" t="s">
        <v>2037</v>
      </c>
      <c r="M728" s="133"/>
      <c r="N728" s="133"/>
      <c r="O728" s="133"/>
      <c r="P728" s="133"/>
      <c r="Q728" s="133"/>
      <c r="R728" s="133"/>
      <c r="S728" s="133"/>
      <c r="T728" s="133"/>
      <c r="U728" s="134"/>
      <c r="V728" s="133"/>
      <c r="W728" s="135" t="n">
        <f aca="false">I728</f>
        <v>46103.4554041399</v>
      </c>
      <c r="X728" s="153" t="s">
        <v>473</v>
      </c>
      <c r="Y728" s="137" t="n">
        <f aca="false">IF(AND($X728=$X729, $X728&lt;&gt;""), $W729-$W728, 0)</f>
        <v>0.00315972219907407</v>
      </c>
      <c r="Z728" s="141"/>
      <c r="AA728" s="0"/>
    </row>
    <row r="729" customFormat="false" ht="21.75" hidden="false" customHeight="true" outlineLevel="0" collapsed="false">
      <c r="A729" s="118" t="n">
        <v>725</v>
      </c>
      <c r="B729" s="144" t="s">
        <v>42</v>
      </c>
      <c r="C729" s="145" t="s">
        <v>2031</v>
      </c>
      <c r="D729" s="146" t="s">
        <v>186</v>
      </c>
      <c r="E729" s="147" t="s">
        <v>2038</v>
      </c>
      <c r="F729" s="147" t="s">
        <v>2039</v>
      </c>
      <c r="G729" s="148" t="n">
        <v>750</v>
      </c>
      <c r="H729" s="149" t="n">
        <f aca="true">INDIRECT("I" &amp; ROW())</f>
        <v>46103.4585638621</v>
      </c>
      <c r="I729" s="150" t="n">
        <f aca="true">INDIRECT("I" &amp; ROW()-1) + J729 * ((G728/1000) * $M$5)</f>
        <v>46103.4585638621</v>
      </c>
      <c r="J729" s="151" t="n">
        <v>6.5</v>
      </c>
      <c r="K729" s="152" t="n">
        <f aca="true">INDIRECT("H" &amp; ROW())</f>
        <v>46103.4585638621</v>
      </c>
      <c r="L729" s="128" t="s">
        <v>2040</v>
      </c>
      <c r="M729" s="133"/>
      <c r="N729" s="133"/>
      <c r="O729" s="133"/>
      <c r="P729" s="133"/>
      <c r="Q729" s="133"/>
      <c r="R729" s="133"/>
      <c r="S729" s="133"/>
      <c r="T729" s="133"/>
      <c r="U729" s="134"/>
      <c r="V729" s="133"/>
      <c r="W729" s="135" t="n">
        <f aca="false">I729</f>
        <v>46103.4585638621</v>
      </c>
      <c r="X729" s="153" t="s">
        <v>473</v>
      </c>
      <c r="Y729" s="137" t="n">
        <f aca="false">IF(AND($X729=$X730, $X729&lt;&gt;""), $W730-$W729, 0)</f>
        <v>0.00338541664351852</v>
      </c>
      <c r="Z729" s="141"/>
      <c r="AA729" s="0"/>
    </row>
    <row r="730" customFormat="false" ht="21.75" hidden="false" customHeight="true" outlineLevel="0" collapsed="false">
      <c r="A730" s="118" t="n">
        <v>726</v>
      </c>
      <c r="B730" s="144" t="s">
        <v>42</v>
      </c>
      <c r="C730" s="145" t="s">
        <v>2031</v>
      </c>
      <c r="D730" s="146" t="s">
        <v>186</v>
      </c>
      <c r="E730" s="147" t="s">
        <v>2041</v>
      </c>
      <c r="F730" s="147" t="s">
        <v>2042</v>
      </c>
      <c r="G730" s="148" t="n">
        <v>750</v>
      </c>
      <c r="H730" s="149" t="n">
        <f aca="true">INDIRECT("I" &amp; ROW())</f>
        <v>46103.4619492787</v>
      </c>
      <c r="I730" s="150" t="n">
        <f aca="true">INDIRECT("I" &amp; ROW()-1) + J730 * ((G729/1000) * $M$5)</f>
        <v>46103.4619492787</v>
      </c>
      <c r="J730" s="151" t="n">
        <v>6.5</v>
      </c>
      <c r="K730" s="152" t="n">
        <f aca="true">INDIRECT("H" &amp; ROW())</f>
        <v>46103.4619492787</v>
      </c>
      <c r="L730" s="128" t="s">
        <v>2043</v>
      </c>
      <c r="M730" s="133"/>
      <c r="N730" s="133"/>
      <c r="O730" s="133"/>
      <c r="P730" s="133"/>
      <c r="Q730" s="133"/>
      <c r="R730" s="133"/>
      <c r="S730" s="133"/>
      <c r="T730" s="133"/>
      <c r="U730" s="134"/>
      <c r="V730" s="133"/>
      <c r="W730" s="135" t="n">
        <f aca="false">I730</f>
        <v>46103.4619492787</v>
      </c>
      <c r="X730" s="153" t="s">
        <v>473</v>
      </c>
      <c r="Y730" s="137" t="n">
        <f aca="false">IF(AND($X730=$X731, $X730&lt;&gt;""), $W731-$W730, 0)</f>
        <v>0.00338541664351852</v>
      </c>
      <c r="Z730" s="141"/>
      <c r="AA730" s="0"/>
    </row>
    <row r="731" customFormat="false" ht="21.75" hidden="false" customHeight="true" outlineLevel="0" collapsed="false">
      <c r="A731" s="118" t="n">
        <v>727</v>
      </c>
      <c r="B731" s="144" t="s">
        <v>42</v>
      </c>
      <c r="C731" s="145" t="s">
        <v>2044</v>
      </c>
      <c r="D731" s="146" t="s">
        <v>186</v>
      </c>
      <c r="E731" s="147" t="s">
        <v>2045</v>
      </c>
      <c r="F731" s="147" t="s">
        <v>2046</v>
      </c>
      <c r="G731" s="148" t="n">
        <v>670</v>
      </c>
      <c r="H731" s="149" t="n">
        <f aca="true">INDIRECT("I" &amp; ROW())</f>
        <v>46103.4653346954</v>
      </c>
      <c r="I731" s="150" t="n">
        <f aca="true">INDIRECT("I" &amp; ROW()-1) + J731 * ((G730/1000) * $M$5)</f>
        <v>46103.4653346954</v>
      </c>
      <c r="J731" s="151" t="n">
        <v>6.5</v>
      </c>
      <c r="K731" s="152" t="n">
        <f aca="true">INDIRECT("H" &amp; ROW())</f>
        <v>46103.4653346954</v>
      </c>
      <c r="L731" s="128" t="s">
        <v>2047</v>
      </c>
      <c r="M731" s="133"/>
      <c r="N731" s="133"/>
      <c r="O731" s="133"/>
      <c r="P731" s="133"/>
      <c r="Q731" s="133"/>
      <c r="R731" s="133"/>
      <c r="S731" s="133"/>
      <c r="T731" s="133"/>
      <c r="U731" s="134"/>
      <c r="V731" s="133"/>
      <c r="W731" s="135" t="n">
        <f aca="false">I731</f>
        <v>46103.4653346954</v>
      </c>
      <c r="X731" s="153" t="s">
        <v>473</v>
      </c>
      <c r="Y731" s="137" t="n">
        <f aca="false">IF(AND($X731=$X732, $X731&lt;&gt;""), $W732-$W731, 0)</f>
        <v>0.00302430553240741</v>
      </c>
      <c r="Z731" s="141"/>
      <c r="AA731" s="0"/>
    </row>
    <row r="732" customFormat="false" ht="21.75" hidden="false" customHeight="true" outlineLevel="0" collapsed="false">
      <c r="A732" s="118" t="n">
        <v>728</v>
      </c>
      <c r="B732" s="144" t="s">
        <v>42</v>
      </c>
      <c r="C732" s="145" t="s">
        <v>2044</v>
      </c>
      <c r="D732" s="146" t="s">
        <v>186</v>
      </c>
      <c r="E732" s="147" t="s">
        <v>2048</v>
      </c>
      <c r="F732" s="147" t="s">
        <v>2048</v>
      </c>
      <c r="G732" s="148" t="n">
        <v>600</v>
      </c>
      <c r="H732" s="149" t="n">
        <f aca="true">INDIRECT("I" &amp; ROW())</f>
        <v>46103.4683590009</v>
      </c>
      <c r="I732" s="150" t="n">
        <f aca="true">INDIRECT("I" &amp; ROW()-1) + J732 * ((G731/1000) * $M$5)</f>
        <v>46103.4683590009</v>
      </c>
      <c r="J732" s="151" t="n">
        <v>6.5</v>
      </c>
      <c r="K732" s="152" t="n">
        <f aca="true">INDIRECT("H" &amp; ROW())</f>
        <v>46103.4683590009</v>
      </c>
      <c r="L732" s="128" t="s">
        <v>2049</v>
      </c>
      <c r="M732" s="133"/>
      <c r="N732" s="133"/>
      <c r="O732" s="133"/>
      <c r="P732" s="133"/>
      <c r="Q732" s="133"/>
      <c r="R732" s="133"/>
      <c r="S732" s="133"/>
      <c r="T732" s="133"/>
      <c r="U732" s="134"/>
      <c r="V732" s="133"/>
      <c r="W732" s="135" t="n">
        <f aca="false">I732</f>
        <v>46103.4683590009</v>
      </c>
      <c r="X732" s="153" t="s">
        <v>473</v>
      </c>
      <c r="Y732" s="137" t="n">
        <f aca="false">IF(AND($X732=$X733, $X732&lt;&gt;""), $W733-$W732, 0)</f>
        <v>0.00270833331018519</v>
      </c>
      <c r="Z732" s="141"/>
      <c r="AA732" s="0"/>
    </row>
    <row r="733" customFormat="false" ht="21.75" hidden="false" customHeight="true" outlineLevel="0" collapsed="false">
      <c r="A733" s="118" t="n">
        <v>729</v>
      </c>
      <c r="B733" s="144" t="s">
        <v>42</v>
      </c>
      <c r="C733" s="145" t="s">
        <v>2044</v>
      </c>
      <c r="D733" s="146" t="s">
        <v>186</v>
      </c>
      <c r="E733" s="147" t="s">
        <v>2050</v>
      </c>
      <c r="F733" s="147" t="s">
        <v>2050</v>
      </c>
      <c r="G733" s="148" t="n">
        <v>600</v>
      </c>
      <c r="H733" s="149" t="n">
        <f aca="true">INDIRECT("I" &amp; ROW())</f>
        <v>46103.4710673342</v>
      </c>
      <c r="I733" s="150" t="n">
        <f aca="true">INDIRECT("I" &amp; ROW()-1) + J733 * ((G732/1000) * $M$5)</f>
        <v>46103.4710673342</v>
      </c>
      <c r="J733" s="151" t="n">
        <v>6.5</v>
      </c>
      <c r="K733" s="152" t="n">
        <f aca="true">INDIRECT("H" &amp; ROW())</f>
        <v>46103.4710673342</v>
      </c>
      <c r="L733" s="128" t="s">
        <v>2051</v>
      </c>
      <c r="M733" s="133"/>
      <c r="N733" s="133"/>
      <c r="O733" s="133"/>
      <c r="P733" s="133"/>
      <c r="Q733" s="133"/>
      <c r="R733" s="133"/>
      <c r="S733" s="133"/>
      <c r="T733" s="133"/>
      <c r="U733" s="134"/>
      <c r="V733" s="133"/>
      <c r="W733" s="135" t="n">
        <f aca="false">I733</f>
        <v>46103.4710673342</v>
      </c>
      <c r="X733" s="153" t="s">
        <v>473</v>
      </c>
      <c r="Y733" s="137" t="n">
        <f aca="false">IF(AND($X733=$X734, $X733&lt;&gt;""), $W734-$W733, 0)</f>
        <v>0.00270833331018519</v>
      </c>
      <c r="Z733" s="141"/>
      <c r="AA733" s="0"/>
    </row>
    <row r="734" customFormat="false" ht="21.75" hidden="false" customHeight="true" outlineLevel="0" collapsed="false">
      <c r="A734" s="118" t="n">
        <v>730</v>
      </c>
      <c r="B734" s="144" t="s">
        <v>42</v>
      </c>
      <c r="C734" s="145" t="s">
        <v>2044</v>
      </c>
      <c r="D734" s="146" t="s">
        <v>186</v>
      </c>
      <c r="E734" s="147" t="s">
        <v>2052</v>
      </c>
      <c r="F734" s="147"/>
      <c r="G734" s="148" t="n">
        <v>610</v>
      </c>
      <c r="H734" s="149" t="n">
        <f aca="true">INDIRECT("I" &amp; ROW())</f>
        <v>46103.4737756675</v>
      </c>
      <c r="I734" s="150" t="n">
        <f aca="true">INDIRECT("I" &amp; ROW()-1) + J734 * ((G733/1000) * $M$5)</f>
        <v>46103.4737756675</v>
      </c>
      <c r="J734" s="151" t="n">
        <v>6.5</v>
      </c>
      <c r="K734" s="152" t="n">
        <f aca="true">INDIRECT("H" &amp; ROW())</f>
        <v>46103.4737756675</v>
      </c>
      <c r="L734" s="128" t="s">
        <v>2053</v>
      </c>
      <c r="M734" s="133"/>
      <c r="N734" s="133"/>
      <c r="O734" s="133"/>
      <c r="P734" s="133"/>
      <c r="Q734" s="133"/>
      <c r="R734" s="133"/>
      <c r="S734" s="133"/>
      <c r="T734" s="133"/>
      <c r="U734" s="134"/>
      <c r="V734" s="133"/>
      <c r="W734" s="135" t="n">
        <f aca="false">I734</f>
        <v>46103.4737756675</v>
      </c>
      <c r="X734" s="153" t="s">
        <v>473</v>
      </c>
      <c r="Y734" s="137" t="n">
        <f aca="false">IF(AND($X734=$X735, $X734&lt;&gt;""), $W735-$W734, 0)</f>
        <v>0.00275347219907407</v>
      </c>
      <c r="Z734" s="141"/>
      <c r="AA734" s="0"/>
    </row>
    <row r="735" customFormat="false" ht="21.75" hidden="false" customHeight="true" outlineLevel="0" collapsed="false">
      <c r="A735" s="118" t="n">
        <v>731</v>
      </c>
      <c r="B735" s="144" t="s">
        <v>42</v>
      </c>
      <c r="C735" s="145" t="s">
        <v>2054</v>
      </c>
      <c r="D735" s="146" t="s">
        <v>186</v>
      </c>
      <c r="E735" s="147" t="s">
        <v>2055</v>
      </c>
      <c r="F735" s="147" t="s">
        <v>2056</v>
      </c>
      <c r="G735" s="148" t="n">
        <v>760</v>
      </c>
      <c r="H735" s="149" t="n">
        <f aca="true">INDIRECT("I" &amp; ROW())</f>
        <v>46103.4765291397</v>
      </c>
      <c r="I735" s="150" t="n">
        <f aca="true">INDIRECT("I" &amp; ROW()-1) + J735 * ((G734/1000) * $M$5)</f>
        <v>46103.4765291397</v>
      </c>
      <c r="J735" s="151" t="n">
        <v>6.5</v>
      </c>
      <c r="K735" s="152" t="n">
        <f aca="true">INDIRECT("H" &amp; ROW())</f>
        <v>46103.4765291397</v>
      </c>
      <c r="L735" s="128" t="s">
        <v>2057</v>
      </c>
      <c r="M735" s="133"/>
      <c r="N735" s="133"/>
      <c r="O735" s="133"/>
      <c r="P735" s="133"/>
      <c r="Q735" s="133"/>
      <c r="R735" s="133"/>
      <c r="S735" s="133"/>
      <c r="T735" s="133"/>
      <c r="U735" s="134"/>
      <c r="V735" s="133"/>
      <c r="W735" s="135" t="n">
        <f aca="false">I735</f>
        <v>46103.4765291397</v>
      </c>
      <c r="X735" s="153" t="s">
        <v>473</v>
      </c>
      <c r="Y735" s="137" t="n">
        <f aca="false">IF(AND($X735=$X736, $X735&lt;&gt;""), $W736-$W735, 0)</f>
        <v>0.00343055553240741</v>
      </c>
      <c r="Z735" s="141"/>
      <c r="AA735" s="0"/>
    </row>
    <row r="736" customFormat="false" ht="21.75" hidden="false" customHeight="true" outlineLevel="0" collapsed="false">
      <c r="A736" s="118" t="n">
        <v>732</v>
      </c>
      <c r="B736" s="144" t="s">
        <v>42</v>
      </c>
      <c r="C736" s="145" t="s">
        <v>2054</v>
      </c>
      <c r="D736" s="146" t="s">
        <v>186</v>
      </c>
      <c r="E736" s="147" t="s">
        <v>2058</v>
      </c>
      <c r="F736" s="147" t="s">
        <v>2059</v>
      </c>
      <c r="G736" s="148" t="n">
        <v>600</v>
      </c>
      <c r="H736" s="149" t="n">
        <f aca="true">INDIRECT("I" &amp; ROW())</f>
        <v>46103.4799596953</v>
      </c>
      <c r="I736" s="150" t="n">
        <f aca="true">INDIRECT("I" &amp; ROW()-1) + J736 * ((G735/1000) * $M$5)</f>
        <v>46103.4799596953</v>
      </c>
      <c r="J736" s="151" t="n">
        <v>6.5</v>
      </c>
      <c r="K736" s="152" t="n">
        <f aca="true">INDIRECT("H" &amp; ROW())</f>
        <v>46103.4799596953</v>
      </c>
      <c r="L736" s="128" t="s">
        <v>2060</v>
      </c>
      <c r="M736" s="133"/>
      <c r="N736" s="133"/>
      <c r="O736" s="133"/>
      <c r="P736" s="133"/>
      <c r="Q736" s="133"/>
      <c r="R736" s="133"/>
      <c r="S736" s="133"/>
      <c r="T736" s="133"/>
      <c r="U736" s="134"/>
      <c r="V736" s="133"/>
      <c r="W736" s="135" t="n">
        <f aca="false">I736</f>
        <v>46103.4799596953</v>
      </c>
      <c r="X736" s="153" t="s">
        <v>473</v>
      </c>
      <c r="Y736" s="137" t="n">
        <f aca="false">IF(AND($X736=$X737, $X736&lt;&gt;""), $W737-$W736, 0)</f>
        <v>0.00270833331018519</v>
      </c>
      <c r="Z736" s="141"/>
      <c r="AA736" s="0"/>
    </row>
    <row r="737" customFormat="false" ht="21.75" hidden="false" customHeight="true" outlineLevel="0" collapsed="false">
      <c r="A737" s="118" t="n">
        <v>733</v>
      </c>
      <c r="B737" s="144" t="s">
        <v>42</v>
      </c>
      <c r="C737" s="145" t="s">
        <v>2061</v>
      </c>
      <c r="D737" s="146" t="s">
        <v>186</v>
      </c>
      <c r="E737" s="147" t="s">
        <v>2062</v>
      </c>
      <c r="F737" s="147" t="s">
        <v>2063</v>
      </c>
      <c r="G737" s="148" t="n">
        <v>650</v>
      </c>
      <c r="H737" s="149" t="n">
        <f aca="true">INDIRECT("I" &amp; ROW())</f>
        <v>46103.4826680286</v>
      </c>
      <c r="I737" s="150" t="n">
        <f aca="true">INDIRECT("I" &amp; ROW()-1) + J737 * ((G736/1000) * $M$5)</f>
        <v>46103.4826680286</v>
      </c>
      <c r="J737" s="151" t="n">
        <v>6.5</v>
      </c>
      <c r="K737" s="152" t="n">
        <f aca="true">INDIRECT("H" &amp; ROW())</f>
        <v>46103.4826680286</v>
      </c>
      <c r="L737" s="128" t="s">
        <v>2064</v>
      </c>
      <c r="M737" s="133"/>
      <c r="N737" s="133"/>
      <c r="O737" s="133"/>
      <c r="P737" s="133"/>
      <c r="Q737" s="133"/>
      <c r="R737" s="133"/>
      <c r="S737" s="133"/>
      <c r="T737" s="133"/>
      <c r="U737" s="134"/>
      <c r="V737" s="133"/>
      <c r="W737" s="135" t="n">
        <f aca="false">I737</f>
        <v>46103.4826680286</v>
      </c>
      <c r="X737" s="153" t="s">
        <v>473</v>
      </c>
      <c r="Y737" s="137" t="n">
        <f aca="false">IF(AND($X737=$X738, $X737&lt;&gt;""), $W738-$W737, 0)</f>
        <v>0.00293402775462963</v>
      </c>
      <c r="Z737" s="141"/>
      <c r="AA737" s="0"/>
    </row>
    <row r="738" customFormat="false" ht="21.75" hidden="false" customHeight="true" outlineLevel="0" collapsed="false">
      <c r="A738" s="118" t="n">
        <v>734</v>
      </c>
      <c r="B738" s="144" t="s">
        <v>42</v>
      </c>
      <c r="C738" s="145" t="s">
        <v>2061</v>
      </c>
      <c r="D738" s="146" t="s">
        <v>186</v>
      </c>
      <c r="E738" s="155" t="s">
        <v>2065</v>
      </c>
      <c r="F738" s="147" t="s">
        <v>2066</v>
      </c>
      <c r="G738" s="148" t="n">
        <v>650</v>
      </c>
      <c r="H738" s="149" t="n">
        <f aca="true">INDIRECT("I" &amp; ROW())</f>
        <v>46103.4856020563</v>
      </c>
      <c r="I738" s="150" t="n">
        <f aca="true">INDIRECT("I" &amp; ROW()-1) + J738 * ((G737/1000) * $M$5)</f>
        <v>46103.4856020563</v>
      </c>
      <c r="J738" s="151" t="n">
        <v>6.5</v>
      </c>
      <c r="K738" s="152" t="n">
        <f aca="true">INDIRECT("H" &amp; ROW())</f>
        <v>46103.4856020563</v>
      </c>
      <c r="L738" s="128" t="s">
        <v>2067</v>
      </c>
      <c r="M738" s="133"/>
      <c r="N738" s="133"/>
      <c r="O738" s="133"/>
      <c r="P738" s="133"/>
      <c r="Q738" s="133"/>
      <c r="R738" s="133"/>
      <c r="S738" s="133"/>
      <c r="T738" s="133"/>
      <c r="U738" s="134"/>
      <c r="V738" s="133"/>
      <c r="W738" s="135" t="n">
        <f aca="false">I738</f>
        <v>46103.4856020563</v>
      </c>
      <c r="X738" s="153" t="s">
        <v>473</v>
      </c>
      <c r="Y738" s="137" t="n">
        <f aca="false">IF(AND($X738=$X739, $X738&lt;&gt;""), $W739-$W738, 0)</f>
        <v>0.00293402775462963</v>
      </c>
      <c r="Z738" s="141"/>
      <c r="AA738" s="0"/>
    </row>
    <row r="739" customFormat="false" ht="21.75" hidden="false" customHeight="true" outlineLevel="0" collapsed="false">
      <c r="A739" s="118" t="n">
        <v>735</v>
      </c>
      <c r="B739" s="144" t="s">
        <v>42</v>
      </c>
      <c r="C739" s="145" t="s">
        <v>2061</v>
      </c>
      <c r="D739" s="146" t="s">
        <v>186</v>
      </c>
      <c r="E739" s="147" t="s">
        <v>2068</v>
      </c>
      <c r="F739" s="147" t="s">
        <v>2069</v>
      </c>
      <c r="G739" s="148" t="n">
        <v>830</v>
      </c>
      <c r="H739" s="149" t="n">
        <f aca="true">INDIRECT("I" &amp; ROW())</f>
        <v>46103.4885360841</v>
      </c>
      <c r="I739" s="150" t="n">
        <f aca="true">INDIRECT("I" &amp; ROW()-1) + J739 * ((G738/1000) * $M$5)</f>
        <v>46103.4885360841</v>
      </c>
      <c r="J739" s="151" t="n">
        <v>6.5</v>
      </c>
      <c r="K739" s="152" t="n">
        <f aca="true">INDIRECT("H" &amp; ROW())</f>
        <v>46103.4885360841</v>
      </c>
      <c r="L739" s="128" t="s">
        <v>2070</v>
      </c>
      <c r="M739" s="133"/>
      <c r="N739" s="133"/>
      <c r="O739" s="133"/>
      <c r="P739" s="133"/>
      <c r="Q739" s="133"/>
      <c r="R739" s="133"/>
      <c r="S739" s="133"/>
      <c r="T739" s="133"/>
      <c r="U739" s="134"/>
      <c r="V739" s="133"/>
      <c r="W739" s="135" t="n">
        <f aca="false">I739</f>
        <v>46103.4885360841</v>
      </c>
      <c r="X739" s="153" t="s">
        <v>473</v>
      </c>
      <c r="Y739" s="137" t="n">
        <f aca="false">IF(AND($X739=$X740, $X739&lt;&gt;""), $W740-$W739, 0)</f>
        <v>0.00374652775462963</v>
      </c>
      <c r="Z739" s="141"/>
      <c r="AA739" s="0"/>
    </row>
    <row r="740" customFormat="false" ht="21.75" hidden="false" customHeight="true" outlineLevel="0" collapsed="false">
      <c r="A740" s="118" t="n">
        <v>736</v>
      </c>
      <c r="B740" s="144" t="s">
        <v>42</v>
      </c>
      <c r="C740" s="145" t="s">
        <v>2054</v>
      </c>
      <c r="D740" s="146" t="s">
        <v>186</v>
      </c>
      <c r="E740" s="147" t="s">
        <v>2071</v>
      </c>
      <c r="F740" s="147" t="s">
        <v>2072</v>
      </c>
      <c r="G740" s="148" t="n">
        <v>720</v>
      </c>
      <c r="H740" s="149" t="n">
        <f aca="true">INDIRECT("I" &amp; ROW())</f>
        <v>46103.4922826118</v>
      </c>
      <c r="I740" s="150" t="n">
        <f aca="true">INDIRECT("I" &amp; ROW()-1) + J740 * ((G739/1000) * $M$5)</f>
        <v>46103.4922826118</v>
      </c>
      <c r="J740" s="151" t="n">
        <v>6.5</v>
      </c>
      <c r="K740" s="152" t="n">
        <f aca="true">INDIRECT("H" &amp; ROW())</f>
        <v>46103.4922826118</v>
      </c>
      <c r="L740" s="128" t="s">
        <v>2073</v>
      </c>
      <c r="M740" s="133"/>
      <c r="N740" s="133"/>
      <c r="O740" s="133"/>
      <c r="P740" s="133"/>
      <c r="Q740" s="133"/>
      <c r="R740" s="133"/>
      <c r="S740" s="133"/>
      <c r="T740" s="133"/>
      <c r="U740" s="134"/>
      <c r="V740" s="133"/>
      <c r="W740" s="135" t="n">
        <f aca="false">I740</f>
        <v>46103.4922826118</v>
      </c>
      <c r="X740" s="153" t="s">
        <v>473</v>
      </c>
      <c r="Y740" s="137" t="n">
        <f aca="false">IF(AND($X740=$X741, $X740&lt;&gt;""), $W741-$W740, 0)</f>
        <v>0.00324999997685185</v>
      </c>
      <c r="Z740" s="141"/>
      <c r="AA740" s="0"/>
    </row>
    <row r="741" customFormat="false" ht="21.75" hidden="false" customHeight="true" outlineLevel="0" collapsed="false">
      <c r="A741" s="118" t="n">
        <v>737</v>
      </c>
      <c r="B741" s="144" t="s">
        <v>42</v>
      </c>
      <c r="C741" s="145" t="s">
        <v>2054</v>
      </c>
      <c r="D741" s="146" t="s">
        <v>186</v>
      </c>
      <c r="E741" s="147" t="s">
        <v>2074</v>
      </c>
      <c r="F741" s="147" t="s">
        <v>2075</v>
      </c>
      <c r="G741" s="148" t="n">
        <v>700</v>
      </c>
      <c r="H741" s="149" t="n">
        <f aca="true">INDIRECT("I" &amp; ROW())</f>
        <v>46103.4955326118</v>
      </c>
      <c r="I741" s="150" t="n">
        <f aca="true">INDIRECT("I" &amp; ROW()-1) + J741 * ((G740/1000) * $M$5)</f>
        <v>46103.4955326118</v>
      </c>
      <c r="J741" s="151" t="n">
        <v>6.5</v>
      </c>
      <c r="K741" s="152" t="n">
        <f aca="true">INDIRECT("H" &amp; ROW())</f>
        <v>46103.4955326118</v>
      </c>
      <c r="L741" s="128" t="s">
        <v>2076</v>
      </c>
      <c r="M741" s="133"/>
      <c r="N741" s="133"/>
      <c r="O741" s="133"/>
      <c r="P741" s="133"/>
      <c r="Q741" s="133"/>
      <c r="R741" s="133"/>
      <c r="S741" s="133"/>
      <c r="T741" s="133"/>
      <c r="U741" s="134"/>
      <c r="V741" s="133"/>
      <c r="W741" s="135" t="n">
        <f aca="false">I741</f>
        <v>46103.4955326118</v>
      </c>
      <c r="X741" s="153" t="s">
        <v>473</v>
      </c>
      <c r="Y741" s="137" t="n">
        <f aca="false">IF(AND($X741=$X742, $X741&lt;&gt;""), $W742-$W741, 0)</f>
        <v>0.00315972219907407</v>
      </c>
      <c r="Z741" s="141"/>
      <c r="AA741" s="0"/>
    </row>
    <row r="742" customFormat="false" ht="21.75" hidden="false" customHeight="true" outlineLevel="0" collapsed="false">
      <c r="A742" s="118" t="n">
        <v>738</v>
      </c>
      <c r="B742" s="144" t="s">
        <v>42</v>
      </c>
      <c r="C742" s="145" t="s">
        <v>2054</v>
      </c>
      <c r="D742" s="146" t="s">
        <v>186</v>
      </c>
      <c r="E742" s="147" t="s">
        <v>2077</v>
      </c>
      <c r="F742" s="147" t="s">
        <v>2078</v>
      </c>
      <c r="G742" s="148" t="n">
        <v>900</v>
      </c>
      <c r="H742" s="149" t="n">
        <f aca="true">INDIRECT("I" &amp; ROW())</f>
        <v>46103.498692334</v>
      </c>
      <c r="I742" s="150" t="n">
        <f aca="true">INDIRECT("I" &amp; ROW()-1) + J742 * ((G741/1000) * $M$5)</f>
        <v>46103.498692334</v>
      </c>
      <c r="J742" s="151" t="n">
        <v>6.5</v>
      </c>
      <c r="K742" s="152" t="n">
        <f aca="true">INDIRECT("H" &amp; ROW())</f>
        <v>46103.498692334</v>
      </c>
      <c r="L742" s="128" t="s">
        <v>2079</v>
      </c>
      <c r="M742" s="133"/>
      <c r="N742" s="133"/>
      <c r="O742" s="133"/>
      <c r="P742" s="133"/>
      <c r="Q742" s="133"/>
      <c r="R742" s="133"/>
      <c r="S742" s="133"/>
      <c r="T742" s="133"/>
      <c r="U742" s="134"/>
      <c r="V742" s="133"/>
      <c r="W742" s="135" t="n">
        <f aca="false">I742</f>
        <v>46103.498692334</v>
      </c>
      <c r="X742" s="153" t="s">
        <v>473</v>
      </c>
      <c r="Y742" s="137" t="n">
        <f aca="false">IF(AND($X742=$X743, $X742&lt;&gt;""), $W743-$W742, 0)</f>
        <v>0.00406249996527778</v>
      </c>
      <c r="Z742" s="141"/>
      <c r="AA742" s="0"/>
    </row>
    <row r="743" customFormat="false" ht="21.75" hidden="false" customHeight="true" outlineLevel="0" collapsed="false">
      <c r="A743" s="118" t="n">
        <v>739</v>
      </c>
      <c r="B743" s="144" t="s">
        <v>42</v>
      </c>
      <c r="C743" s="145" t="s">
        <v>2054</v>
      </c>
      <c r="D743" s="146" t="s">
        <v>186</v>
      </c>
      <c r="E743" s="147" t="s">
        <v>2080</v>
      </c>
      <c r="F743" s="147" t="s">
        <v>2081</v>
      </c>
      <c r="G743" s="148" t="n">
        <v>600</v>
      </c>
      <c r="H743" s="149" t="n">
        <f aca="true">INDIRECT("I" &amp; ROW())</f>
        <v>46103.502754834</v>
      </c>
      <c r="I743" s="150" t="n">
        <f aca="true">INDIRECT("I" &amp; ROW()-1) + J743 * ((G742/1000) * $M$5)</f>
        <v>46103.502754834</v>
      </c>
      <c r="J743" s="151" t="n">
        <v>6.5</v>
      </c>
      <c r="K743" s="152" t="n">
        <f aca="true">INDIRECT("H" &amp; ROW())</f>
        <v>46103.502754834</v>
      </c>
      <c r="L743" s="128" t="s">
        <v>2082</v>
      </c>
      <c r="M743" s="133"/>
      <c r="N743" s="133"/>
      <c r="O743" s="133"/>
      <c r="P743" s="133"/>
      <c r="Q743" s="133"/>
      <c r="R743" s="133"/>
      <c r="S743" s="133"/>
      <c r="T743" s="133"/>
      <c r="U743" s="134"/>
      <c r="V743" s="133"/>
      <c r="W743" s="135" t="n">
        <f aca="false">I743</f>
        <v>46103.502754834</v>
      </c>
      <c r="X743" s="153" t="s">
        <v>473</v>
      </c>
      <c r="Y743" s="137" t="n">
        <f aca="false">IF(AND($X743=$X744, $X743&lt;&gt;""), $W744-$W743, 0)</f>
        <v>0.00270833331018519</v>
      </c>
      <c r="Z743" s="141"/>
      <c r="AA743" s="0"/>
    </row>
    <row r="744" customFormat="false" ht="21.75" hidden="false" customHeight="true" outlineLevel="0" collapsed="false">
      <c r="A744" s="118" t="n">
        <v>740</v>
      </c>
      <c r="B744" s="144" t="s">
        <v>42</v>
      </c>
      <c r="C744" s="145" t="s">
        <v>2083</v>
      </c>
      <c r="D744" s="146" t="s">
        <v>186</v>
      </c>
      <c r="E744" s="147" t="s">
        <v>2084</v>
      </c>
      <c r="F744" s="147" t="s">
        <v>2085</v>
      </c>
      <c r="G744" s="148" t="n">
        <v>680</v>
      </c>
      <c r="H744" s="149" t="n">
        <f aca="true">INDIRECT("I" &amp; ROW())</f>
        <v>46103.5054631673</v>
      </c>
      <c r="I744" s="150" t="n">
        <f aca="true">INDIRECT("I" &amp; ROW()-1) + J744 * ((G743/1000) * $M$5)</f>
        <v>46103.5054631673</v>
      </c>
      <c r="J744" s="151" t="n">
        <v>6.5</v>
      </c>
      <c r="K744" s="152" t="n">
        <f aca="true">INDIRECT("H" &amp; ROW())</f>
        <v>46103.5054631673</v>
      </c>
      <c r="L744" s="128" t="s">
        <v>2086</v>
      </c>
      <c r="M744" s="133"/>
      <c r="N744" s="133"/>
      <c r="O744" s="133"/>
      <c r="P744" s="133"/>
      <c r="Q744" s="133"/>
      <c r="R744" s="133"/>
      <c r="S744" s="133"/>
      <c r="T744" s="133"/>
      <c r="U744" s="134"/>
      <c r="V744" s="133"/>
      <c r="W744" s="135" t="n">
        <f aca="false">I744</f>
        <v>46103.5054631673</v>
      </c>
      <c r="X744" s="153" t="s">
        <v>473</v>
      </c>
      <c r="Y744" s="137" t="n">
        <f aca="false">IF(AND($X744=$X745, $X744&lt;&gt;""), $W745-$W744, 0)</f>
        <v>0.0030694444212963</v>
      </c>
      <c r="Z744" s="141"/>
      <c r="AA744" s="0"/>
    </row>
    <row r="745" customFormat="false" ht="21.75" hidden="false" customHeight="true" outlineLevel="0" collapsed="false">
      <c r="A745" s="118" t="n">
        <v>741</v>
      </c>
      <c r="B745" s="144" t="s">
        <v>42</v>
      </c>
      <c r="C745" s="145" t="s">
        <v>2083</v>
      </c>
      <c r="D745" s="146" t="s">
        <v>186</v>
      </c>
      <c r="E745" s="147" t="s">
        <v>2087</v>
      </c>
      <c r="F745" s="147" t="s">
        <v>2088</v>
      </c>
      <c r="G745" s="148" t="n">
        <v>610</v>
      </c>
      <c r="H745" s="149" t="n">
        <f aca="true">INDIRECT("I" &amp; ROW())</f>
        <v>46103.5085326117</v>
      </c>
      <c r="I745" s="150" t="n">
        <f aca="true">INDIRECT("I" &amp; ROW()-1) + J745 * ((G744/1000) * $M$5)</f>
        <v>46103.5085326117</v>
      </c>
      <c r="J745" s="151" t="n">
        <v>6.5</v>
      </c>
      <c r="K745" s="152" t="n">
        <f aca="true">INDIRECT("H" &amp; ROW())</f>
        <v>46103.5085326117</v>
      </c>
      <c r="L745" s="128" t="s">
        <v>2089</v>
      </c>
      <c r="M745" s="133"/>
      <c r="N745" s="133"/>
      <c r="O745" s="133"/>
      <c r="P745" s="133"/>
      <c r="Q745" s="133"/>
      <c r="R745" s="133"/>
      <c r="S745" s="133"/>
      <c r="T745" s="133"/>
      <c r="U745" s="134"/>
      <c r="V745" s="133"/>
      <c r="W745" s="135" t="n">
        <f aca="false">I745</f>
        <v>46103.5085326117</v>
      </c>
      <c r="X745" s="153" t="s">
        <v>473</v>
      </c>
      <c r="Y745" s="137" t="n">
        <f aca="false">IF(AND($X745=$X746, $X745&lt;&gt;""), $W746-$W745, 0)</f>
        <v>0.00275347219907407</v>
      </c>
      <c r="Z745" s="141"/>
      <c r="AA745" s="0"/>
    </row>
    <row r="746" customFormat="false" ht="21.75" hidden="false" customHeight="true" outlineLevel="0" collapsed="false">
      <c r="A746" s="118" t="n">
        <v>742</v>
      </c>
      <c r="B746" s="144" t="s">
        <v>42</v>
      </c>
      <c r="C746" s="145" t="s">
        <v>2083</v>
      </c>
      <c r="D746" s="146" t="s">
        <v>186</v>
      </c>
      <c r="E746" s="147" t="s">
        <v>2090</v>
      </c>
      <c r="F746" s="147" t="s">
        <v>2091</v>
      </c>
      <c r="G746" s="148" t="n">
        <v>600</v>
      </c>
      <c r="H746" s="149" t="n">
        <f aca="true">INDIRECT("I" &amp; ROW())</f>
        <v>46103.5112860839</v>
      </c>
      <c r="I746" s="150" t="n">
        <f aca="true">INDIRECT("I" &amp; ROW()-1) + J746 * ((G745/1000) * $M$5)</f>
        <v>46103.5112860839</v>
      </c>
      <c r="J746" s="151" t="n">
        <v>6.5</v>
      </c>
      <c r="K746" s="152" t="n">
        <f aca="true">INDIRECT("H" &amp; ROW())</f>
        <v>46103.5112860839</v>
      </c>
      <c r="L746" s="128" t="s">
        <v>2092</v>
      </c>
      <c r="M746" s="133"/>
      <c r="N746" s="133"/>
      <c r="O746" s="133"/>
      <c r="P746" s="133"/>
      <c r="Q746" s="133"/>
      <c r="R746" s="133"/>
      <c r="S746" s="133"/>
      <c r="T746" s="133"/>
      <c r="U746" s="134"/>
      <c r="V746" s="133"/>
      <c r="W746" s="135" t="n">
        <f aca="false">I746</f>
        <v>46103.5112860839</v>
      </c>
      <c r="X746" s="153" t="s">
        <v>473</v>
      </c>
      <c r="Y746" s="137" t="n">
        <f aca="false">IF(AND($X746=$X747, $X746&lt;&gt;""), $W747-$W746, 0)</f>
        <v>0.00270833331018519</v>
      </c>
      <c r="Z746" s="141"/>
      <c r="AA746" s="0"/>
    </row>
    <row r="747" customFormat="false" ht="21.75" hidden="false" customHeight="true" outlineLevel="0" collapsed="false">
      <c r="A747" s="118" t="n">
        <v>743</v>
      </c>
      <c r="B747" s="144" t="s">
        <v>42</v>
      </c>
      <c r="C747" s="145" t="s">
        <v>2093</v>
      </c>
      <c r="D747" s="146" t="s">
        <v>186</v>
      </c>
      <c r="E747" s="147" t="s">
        <v>2094</v>
      </c>
      <c r="F747" s="147" t="s">
        <v>2059</v>
      </c>
      <c r="G747" s="148" t="n">
        <v>600</v>
      </c>
      <c r="H747" s="149" t="n">
        <f aca="true">INDIRECT("I" &amp; ROW())</f>
        <v>46103.5139944172</v>
      </c>
      <c r="I747" s="150" t="n">
        <f aca="true">INDIRECT("I" &amp; ROW()-1) + J747 * ((G746/1000) * $M$5)</f>
        <v>46103.5139944172</v>
      </c>
      <c r="J747" s="151" t="n">
        <v>6.5</v>
      </c>
      <c r="K747" s="152" t="n">
        <f aca="true">INDIRECT("H" &amp; ROW())</f>
        <v>46103.5139944172</v>
      </c>
      <c r="L747" s="128" t="s">
        <v>2095</v>
      </c>
      <c r="M747" s="133"/>
      <c r="N747" s="133"/>
      <c r="O747" s="133"/>
      <c r="P747" s="133"/>
      <c r="Q747" s="133"/>
      <c r="R747" s="133"/>
      <c r="S747" s="133"/>
      <c r="T747" s="133"/>
      <c r="U747" s="134"/>
      <c r="V747" s="133"/>
      <c r="W747" s="135" t="n">
        <f aca="false">I747</f>
        <v>46103.5139944172</v>
      </c>
      <c r="X747" s="153" t="s">
        <v>473</v>
      </c>
      <c r="Y747" s="137" t="n">
        <f aca="false">IF(AND($X747=$X748, $X747&lt;&gt;""), $W748-$W747, 0)</f>
        <v>0.00270833331018519</v>
      </c>
      <c r="Z747" s="141"/>
      <c r="AA747" s="0"/>
    </row>
    <row r="748" customFormat="false" ht="21.75" hidden="false" customHeight="true" outlineLevel="0" collapsed="false">
      <c r="A748" s="118" t="n">
        <v>744</v>
      </c>
      <c r="B748" s="144" t="s">
        <v>42</v>
      </c>
      <c r="C748" s="145" t="s">
        <v>2093</v>
      </c>
      <c r="D748" s="146" t="s">
        <v>186</v>
      </c>
      <c r="E748" s="147" t="s">
        <v>2096</v>
      </c>
      <c r="F748" s="147" t="s">
        <v>2063</v>
      </c>
      <c r="G748" s="148" t="n">
        <v>650</v>
      </c>
      <c r="H748" s="149" t="n">
        <f aca="true">INDIRECT("I" &amp; ROW())</f>
        <v>46103.5167027505</v>
      </c>
      <c r="I748" s="150" t="n">
        <f aca="true">INDIRECT("I" &amp; ROW()-1) + J748 * ((G747/1000) * $M$5)</f>
        <v>46103.5167027505</v>
      </c>
      <c r="J748" s="151" t="n">
        <v>6.5</v>
      </c>
      <c r="K748" s="152" t="n">
        <f aca="true">INDIRECT("H" &amp; ROW())</f>
        <v>46103.5167027505</v>
      </c>
      <c r="L748" s="128" t="s">
        <v>2097</v>
      </c>
      <c r="M748" s="133"/>
      <c r="N748" s="133"/>
      <c r="O748" s="133"/>
      <c r="P748" s="133"/>
      <c r="Q748" s="133"/>
      <c r="R748" s="133"/>
      <c r="S748" s="133"/>
      <c r="T748" s="133"/>
      <c r="U748" s="134"/>
      <c r="V748" s="133"/>
      <c r="W748" s="135" t="n">
        <f aca="false">I748</f>
        <v>46103.5167027505</v>
      </c>
      <c r="X748" s="153" t="s">
        <v>473</v>
      </c>
      <c r="Y748" s="137" t="n">
        <f aca="false">IF(AND($X748=$X749, $X748&lt;&gt;""), $W749-$W748, 0)</f>
        <v>0.00293402775462963</v>
      </c>
      <c r="Z748" s="141"/>
      <c r="AA748" s="0"/>
    </row>
    <row r="749" customFormat="false" ht="21.75" hidden="false" customHeight="true" outlineLevel="0" collapsed="false">
      <c r="A749" s="118" t="n">
        <v>745</v>
      </c>
      <c r="B749" s="144" t="s">
        <v>42</v>
      </c>
      <c r="C749" s="145" t="s">
        <v>2093</v>
      </c>
      <c r="D749" s="146" t="s">
        <v>186</v>
      </c>
      <c r="E749" s="147" t="s">
        <v>2098</v>
      </c>
      <c r="F749" s="147" t="s">
        <v>2066</v>
      </c>
      <c r="G749" s="148" t="n">
        <v>830</v>
      </c>
      <c r="H749" s="149" t="n">
        <f aca="true">INDIRECT("I" &amp; ROW())</f>
        <v>46103.5196367783</v>
      </c>
      <c r="I749" s="150" t="n">
        <f aca="true">INDIRECT("I" &amp; ROW()-1) + J749 * ((G748/1000) * $M$5)</f>
        <v>46103.5196367783</v>
      </c>
      <c r="J749" s="151" t="n">
        <v>6.5</v>
      </c>
      <c r="K749" s="152" t="n">
        <f aca="true">INDIRECT("H" &amp; ROW())</f>
        <v>46103.5196367783</v>
      </c>
      <c r="L749" s="128" t="s">
        <v>2099</v>
      </c>
      <c r="M749" s="133"/>
      <c r="N749" s="133"/>
      <c r="O749" s="133"/>
      <c r="P749" s="133"/>
      <c r="Q749" s="133"/>
      <c r="R749" s="133"/>
      <c r="S749" s="133"/>
      <c r="T749" s="133"/>
      <c r="U749" s="134"/>
      <c r="V749" s="133"/>
      <c r="W749" s="135" t="n">
        <f aca="false">I749</f>
        <v>46103.5196367783</v>
      </c>
      <c r="X749" s="153" t="s">
        <v>473</v>
      </c>
      <c r="Y749" s="137" t="n">
        <f aca="false">IF(AND($X749=$X750, $X749&lt;&gt;""), $W750-$W749, 0)</f>
        <v>0.00374652775462963</v>
      </c>
      <c r="Z749" s="141"/>
      <c r="AA749" s="0"/>
    </row>
    <row r="750" customFormat="false" ht="21.75" hidden="false" customHeight="true" outlineLevel="0" collapsed="false">
      <c r="A750" s="118" t="n">
        <v>746</v>
      </c>
      <c r="B750" s="144" t="s">
        <v>42</v>
      </c>
      <c r="C750" s="145" t="s">
        <v>2100</v>
      </c>
      <c r="D750" s="146" t="s">
        <v>186</v>
      </c>
      <c r="E750" s="147" t="s">
        <v>2101</v>
      </c>
      <c r="F750" s="147" t="s">
        <v>2069</v>
      </c>
      <c r="G750" s="148" t="n">
        <v>700</v>
      </c>
      <c r="H750" s="149" t="n">
        <f aca="true">INDIRECT("I" &amp; ROW())</f>
        <v>46103.5233833061</v>
      </c>
      <c r="I750" s="150" t="n">
        <f aca="true">INDIRECT("I" &amp; ROW()-1) + J750 * ((G749/1000) * $M$5)</f>
        <v>46103.5233833061</v>
      </c>
      <c r="J750" s="151" t="n">
        <v>6.5</v>
      </c>
      <c r="K750" s="152" t="n">
        <f aca="true">INDIRECT("H" &amp; ROW())</f>
        <v>46103.5233833061</v>
      </c>
      <c r="L750" s="128" t="s">
        <v>2102</v>
      </c>
      <c r="M750" s="133"/>
      <c r="N750" s="133"/>
      <c r="O750" s="133"/>
      <c r="P750" s="133"/>
      <c r="Q750" s="133"/>
      <c r="R750" s="133"/>
      <c r="S750" s="133"/>
      <c r="T750" s="133"/>
      <c r="U750" s="134"/>
      <c r="V750" s="133"/>
      <c r="W750" s="135" t="n">
        <f aca="false">I750</f>
        <v>46103.5233833061</v>
      </c>
      <c r="X750" s="153" t="s">
        <v>473</v>
      </c>
      <c r="Y750" s="137" t="n">
        <f aca="false">IF(AND($X750=$X751, $X750&lt;&gt;""), $W751-$W750, 0)</f>
        <v>0.00315972219907407</v>
      </c>
      <c r="Z750" s="141"/>
      <c r="AA750" s="0"/>
    </row>
    <row r="751" customFormat="false" ht="21.75" hidden="false" customHeight="true" outlineLevel="0" collapsed="false">
      <c r="A751" s="118" t="n">
        <v>747</v>
      </c>
      <c r="B751" s="144" t="s">
        <v>42</v>
      </c>
      <c r="C751" s="145" t="s">
        <v>2103</v>
      </c>
      <c r="D751" s="146" t="s">
        <v>186</v>
      </c>
      <c r="E751" s="147" t="s">
        <v>2104</v>
      </c>
      <c r="F751" s="147" t="s">
        <v>2072</v>
      </c>
      <c r="G751" s="148" t="n">
        <v>600</v>
      </c>
      <c r="H751" s="149" t="n">
        <f aca="true">INDIRECT("I" &amp; ROW())</f>
        <v>46103.5265430282</v>
      </c>
      <c r="I751" s="150" t="n">
        <f aca="true">INDIRECT("I" &amp; ROW()-1) + J751 * ((G750/1000) * $M$5)</f>
        <v>46103.5265430282</v>
      </c>
      <c r="J751" s="151" t="n">
        <v>6.5</v>
      </c>
      <c r="K751" s="152" t="n">
        <f aca="true">INDIRECT("H" &amp; ROW())</f>
        <v>46103.5265430282</v>
      </c>
      <c r="L751" s="128" t="s">
        <v>2105</v>
      </c>
      <c r="M751" s="133"/>
      <c r="N751" s="133"/>
      <c r="O751" s="133"/>
      <c r="P751" s="133"/>
      <c r="Q751" s="133"/>
      <c r="R751" s="133"/>
      <c r="S751" s="133"/>
      <c r="T751" s="133"/>
      <c r="U751" s="134"/>
      <c r="V751" s="133"/>
      <c r="W751" s="135" t="n">
        <f aca="false">I751</f>
        <v>46103.5265430282</v>
      </c>
      <c r="X751" s="153" t="s">
        <v>473</v>
      </c>
      <c r="Y751" s="137" t="n">
        <f aca="false">IF(AND($X751=$X752, $X751&lt;&gt;""), $W752-$W751, 0)</f>
        <v>0.00270833331018519</v>
      </c>
      <c r="Z751" s="141"/>
      <c r="AA751" s="0"/>
    </row>
    <row r="752" customFormat="false" ht="21.75" hidden="false" customHeight="true" outlineLevel="0" collapsed="false">
      <c r="A752" s="118" t="n">
        <v>748</v>
      </c>
      <c r="B752" s="144" t="s">
        <v>42</v>
      </c>
      <c r="C752" s="145" t="s">
        <v>2106</v>
      </c>
      <c r="D752" s="146" t="s">
        <v>186</v>
      </c>
      <c r="E752" s="147" t="s">
        <v>2075</v>
      </c>
      <c r="F752" s="147" t="s">
        <v>2075</v>
      </c>
      <c r="G752" s="148" t="n">
        <v>650</v>
      </c>
      <c r="H752" s="149" t="n">
        <f aca="true">INDIRECT("I" &amp; ROW())</f>
        <v>46103.5292513616</v>
      </c>
      <c r="I752" s="150" t="n">
        <f aca="true">INDIRECT("I" &amp; ROW()-1) + J752 * ((G751/1000) * $M$5)</f>
        <v>46103.5292513616</v>
      </c>
      <c r="J752" s="151" t="n">
        <v>6.5</v>
      </c>
      <c r="K752" s="152" t="n">
        <f aca="true">INDIRECT("H" &amp; ROW())</f>
        <v>46103.5292513616</v>
      </c>
      <c r="L752" s="128" t="s">
        <v>2107</v>
      </c>
      <c r="M752" s="133"/>
      <c r="N752" s="133"/>
      <c r="O752" s="133"/>
      <c r="P752" s="133"/>
      <c r="Q752" s="133"/>
      <c r="R752" s="133"/>
      <c r="S752" s="133"/>
      <c r="T752" s="133"/>
      <c r="U752" s="134"/>
      <c r="V752" s="133"/>
      <c r="W752" s="135" t="n">
        <f aca="false">I752</f>
        <v>46103.5292513616</v>
      </c>
      <c r="X752" s="153" t="s">
        <v>473</v>
      </c>
      <c r="Y752" s="137" t="n">
        <f aca="false">IF(AND($X752=$X753, $X752&lt;&gt;""), $W753-$W752, 0)</f>
        <v>0.00293402775462963</v>
      </c>
      <c r="Z752" s="141"/>
      <c r="AA752" s="0"/>
    </row>
    <row r="753" customFormat="false" ht="21.75" hidden="false" customHeight="true" outlineLevel="0" collapsed="false">
      <c r="A753" s="118" t="n">
        <v>749</v>
      </c>
      <c r="B753" s="144" t="s">
        <v>42</v>
      </c>
      <c r="C753" s="145" t="s">
        <v>2106</v>
      </c>
      <c r="D753" s="146" t="s">
        <v>186</v>
      </c>
      <c r="E753" s="147" t="s">
        <v>2078</v>
      </c>
      <c r="F753" s="147" t="s">
        <v>2078</v>
      </c>
      <c r="G753" s="148" t="n">
        <v>600</v>
      </c>
      <c r="H753" s="149" t="n">
        <f aca="true">INDIRECT("I" &amp; ROW())</f>
        <v>46103.5321853893</v>
      </c>
      <c r="I753" s="150" t="n">
        <f aca="true">INDIRECT("I" &amp; ROW()-1) + J753 * ((G752/1000) * $M$5)</f>
        <v>46103.5321853893</v>
      </c>
      <c r="J753" s="151" t="n">
        <v>6.5</v>
      </c>
      <c r="K753" s="152" t="n">
        <f aca="true">INDIRECT("H" &amp; ROW())</f>
        <v>46103.5321853893</v>
      </c>
      <c r="L753" s="128" t="s">
        <v>2108</v>
      </c>
      <c r="M753" s="133"/>
      <c r="N753" s="133"/>
      <c r="O753" s="133"/>
      <c r="P753" s="133"/>
      <c r="Q753" s="133"/>
      <c r="R753" s="133"/>
      <c r="S753" s="133"/>
      <c r="T753" s="133"/>
      <c r="U753" s="134"/>
      <c r="V753" s="133"/>
      <c r="W753" s="135" t="n">
        <f aca="false">I753</f>
        <v>46103.5321853893</v>
      </c>
      <c r="X753" s="153" t="s">
        <v>473</v>
      </c>
      <c r="Y753" s="137" t="n">
        <f aca="false">IF(AND($X753=$X754, $X753&lt;&gt;""), $W754-$W753, 0)</f>
        <v>0.00270833331018519</v>
      </c>
      <c r="Z753" s="141"/>
      <c r="AA753" s="0"/>
    </row>
    <row r="754" customFormat="false" ht="21.75" hidden="false" customHeight="true" outlineLevel="0" collapsed="false">
      <c r="A754" s="118" t="n">
        <v>750</v>
      </c>
      <c r="B754" s="144" t="s">
        <v>42</v>
      </c>
      <c r="C754" s="145" t="s">
        <v>2106</v>
      </c>
      <c r="D754" s="146" t="s">
        <v>186</v>
      </c>
      <c r="E754" s="147" t="s">
        <v>2109</v>
      </c>
      <c r="F754" s="147" t="s">
        <v>2081</v>
      </c>
      <c r="G754" s="148" t="n">
        <v>600</v>
      </c>
      <c r="H754" s="149" t="n">
        <f aca="true">INDIRECT("I" &amp; ROW())</f>
        <v>46103.5348937226</v>
      </c>
      <c r="I754" s="150" t="n">
        <f aca="true">INDIRECT("I" &amp; ROW()-1) + J754 * ((G753/1000) * $M$5)</f>
        <v>46103.5348937226</v>
      </c>
      <c r="J754" s="151" t="n">
        <v>6.5</v>
      </c>
      <c r="K754" s="152" t="n">
        <f aca="true">INDIRECT("H" &amp; ROW())</f>
        <v>46103.5348937226</v>
      </c>
      <c r="L754" s="128" t="s">
        <v>2110</v>
      </c>
      <c r="M754" s="133"/>
      <c r="N754" s="133"/>
      <c r="O754" s="133"/>
      <c r="P754" s="133"/>
      <c r="Q754" s="133"/>
      <c r="R754" s="133"/>
      <c r="S754" s="133"/>
      <c r="T754" s="133"/>
      <c r="U754" s="134"/>
      <c r="V754" s="133"/>
      <c r="W754" s="135" t="n">
        <f aca="false">I754</f>
        <v>46103.5348937226</v>
      </c>
      <c r="X754" s="153" t="s">
        <v>473</v>
      </c>
      <c r="Y754" s="137" t="n">
        <f aca="false">IF(AND($X754=$X755, $X754&lt;&gt;""), $W755-$W754, 0)</f>
        <v>0.00270833331018519</v>
      </c>
      <c r="Z754" s="141"/>
      <c r="AA754" s="0"/>
    </row>
    <row r="755" customFormat="false" ht="21.75" hidden="false" customHeight="true" outlineLevel="0" collapsed="false">
      <c r="A755" s="118" t="n">
        <v>751</v>
      </c>
      <c r="B755" s="144" t="s">
        <v>42</v>
      </c>
      <c r="C755" s="145" t="s">
        <v>2106</v>
      </c>
      <c r="D755" s="146" t="s">
        <v>186</v>
      </c>
      <c r="E755" s="147" t="s">
        <v>2085</v>
      </c>
      <c r="F755" s="147" t="s">
        <v>2085</v>
      </c>
      <c r="G755" s="148" t="n">
        <v>740</v>
      </c>
      <c r="H755" s="149" t="n">
        <f aca="true">INDIRECT("I" &amp; ROW())</f>
        <v>46103.5376020559</v>
      </c>
      <c r="I755" s="150" t="n">
        <f aca="true">INDIRECT("I" &amp; ROW()-1) + J755 * ((G754/1000) * $M$5)</f>
        <v>46103.5376020559</v>
      </c>
      <c r="J755" s="151" t="n">
        <v>6.5</v>
      </c>
      <c r="K755" s="152" t="n">
        <f aca="true">INDIRECT("H" &amp; ROW())</f>
        <v>46103.5376020559</v>
      </c>
      <c r="L755" s="128" t="s">
        <v>2111</v>
      </c>
      <c r="M755" s="133"/>
      <c r="N755" s="133"/>
      <c r="O755" s="133"/>
      <c r="P755" s="133"/>
      <c r="Q755" s="133"/>
      <c r="R755" s="133"/>
      <c r="S755" s="133"/>
      <c r="T755" s="133"/>
      <c r="U755" s="134"/>
      <c r="V755" s="133"/>
      <c r="W755" s="135" t="n">
        <f aca="false">I755</f>
        <v>46103.5376020559</v>
      </c>
      <c r="X755" s="153" t="s">
        <v>473</v>
      </c>
      <c r="Y755" s="137" t="n">
        <f aca="false">IF(AND($X755=$X756, $X755&lt;&gt;""), $W756-$W755, 0)</f>
        <v>0.00334027775462963</v>
      </c>
      <c r="Z755" s="141"/>
      <c r="AA755" s="0"/>
    </row>
    <row r="756" customFormat="false" ht="21.75" hidden="false" customHeight="true" outlineLevel="0" collapsed="false">
      <c r="A756" s="118" t="n">
        <v>752</v>
      </c>
      <c r="B756" s="144" t="s">
        <v>42</v>
      </c>
      <c r="C756" s="145" t="s">
        <v>2112</v>
      </c>
      <c r="D756" s="146" t="s">
        <v>186</v>
      </c>
      <c r="E756" s="147" t="s">
        <v>2113</v>
      </c>
      <c r="F756" s="147" t="s">
        <v>2088</v>
      </c>
      <c r="G756" s="148" t="n">
        <v>700</v>
      </c>
      <c r="H756" s="149" t="n">
        <f aca="true">INDIRECT("I" &amp; ROW())</f>
        <v>46103.5409423337</v>
      </c>
      <c r="I756" s="150" t="n">
        <f aca="true">INDIRECT("I" &amp; ROW()-1) + J756 * ((G755/1000) * $M$5)</f>
        <v>46103.5409423337</v>
      </c>
      <c r="J756" s="151" t="n">
        <v>6.5</v>
      </c>
      <c r="K756" s="152" t="n">
        <f aca="true">INDIRECT("H" &amp; ROW())</f>
        <v>46103.5409423337</v>
      </c>
      <c r="L756" s="128" t="s">
        <v>2114</v>
      </c>
      <c r="M756" s="133"/>
      <c r="N756" s="133"/>
      <c r="O756" s="133"/>
      <c r="P756" s="133"/>
      <c r="Q756" s="133"/>
      <c r="R756" s="133"/>
      <c r="S756" s="133"/>
      <c r="T756" s="133"/>
      <c r="U756" s="134"/>
      <c r="V756" s="133"/>
      <c r="W756" s="135" t="n">
        <f aca="false">I756</f>
        <v>46103.5409423337</v>
      </c>
      <c r="X756" s="153" t="s">
        <v>473</v>
      </c>
      <c r="Y756" s="137" t="n">
        <f aca="false">IF(AND($X756=$X757, $X756&lt;&gt;""), $W757-$W756, 0)</f>
        <v>0.00315972219907407</v>
      </c>
      <c r="Z756" s="141"/>
      <c r="AA756" s="0"/>
    </row>
    <row r="757" customFormat="false" ht="21.75" hidden="false" customHeight="true" outlineLevel="0" collapsed="false">
      <c r="A757" s="118" t="n">
        <v>753</v>
      </c>
      <c r="B757" s="144" t="s">
        <v>42</v>
      </c>
      <c r="C757" s="145" t="s">
        <v>2115</v>
      </c>
      <c r="D757" s="146" t="s">
        <v>186</v>
      </c>
      <c r="E757" s="147" t="s">
        <v>2091</v>
      </c>
      <c r="F757" s="147" t="s">
        <v>2091</v>
      </c>
      <c r="G757" s="148" t="n">
        <v>660</v>
      </c>
      <c r="H757" s="149" t="n">
        <f aca="true">INDIRECT("I" &amp; ROW())</f>
        <v>46103.5441020559</v>
      </c>
      <c r="I757" s="150" t="n">
        <f aca="true">INDIRECT("I" &amp; ROW()-1) + J757 * ((G756/1000) * $M$5)</f>
        <v>46103.5441020559</v>
      </c>
      <c r="J757" s="151" t="n">
        <v>6.5</v>
      </c>
      <c r="K757" s="152" t="n">
        <f aca="true">INDIRECT("H" &amp; ROW())</f>
        <v>46103.5441020559</v>
      </c>
      <c r="L757" s="128" t="s">
        <v>2116</v>
      </c>
      <c r="M757" s="133"/>
      <c r="N757" s="133"/>
      <c r="O757" s="133"/>
      <c r="P757" s="133"/>
      <c r="Q757" s="133"/>
      <c r="R757" s="133"/>
      <c r="S757" s="133"/>
      <c r="T757" s="133"/>
      <c r="U757" s="134"/>
      <c r="V757" s="133"/>
      <c r="W757" s="135" t="n">
        <f aca="false">I757</f>
        <v>46103.5441020559</v>
      </c>
      <c r="X757" s="153" t="s">
        <v>473</v>
      </c>
      <c r="Y757" s="137" t="n">
        <f aca="false">IF(AND($X757=$X758, $X757&lt;&gt;""), $W758-$W757, 0)</f>
        <v>0.00297916664351852</v>
      </c>
      <c r="Z757" s="141"/>
      <c r="AA757" s="0"/>
    </row>
    <row r="758" customFormat="false" ht="21.75" hidden="false" customHeight="true" outlineLevel="0" collapsed="false">
      <c r="A758" s="118" t="n">
        <v>754</v>
      </c>
      <c r="B758" s="156" t="s">
        <v>42</v>
      </c>
      <c r="C758" s="157" t="s">
        <v>2115</v>
      </c>
      <c r="D758" s="158" t="s">
        <v>186</v>
      </c>
      <c r="E758" s="155" t="s">
        <v>2117</v>
      </c>
      <c r="F758" s="147" t="s">
        <v>2117</v>
      </c>
      <c r="G758" s="148" t="n">
        <v>600</v>
      </c>
      <c r="H758" s="149" t="n">
        <f aca="true">INDIRECT("I" &amp; ROW())</f>
        <v>46103.5470812225</v>
      </c>
      <c r="I758" s="150" t="n">
        <f aca="true">INDIRECT("I" &amp; ROW()-1) + J758 * ((G757/1000) * $M$5)</f>
        <v>46103.5470812225</v>
      </c>
      <c r="J758" s="151" t="n">
        <v>6.5</v>
      </c>
      <c r="K758" s="152" t="n">
        <f aca="true">INDIRECT("H" &amp; ROW())</f>
        <v>46103.5470812225</v>
      </c>
      <c r="L758" s="128" t="s">
        <v>2118</v>
      </c>
      <c r="M758" s="133"/>
      <c r="N758" s="133"/>
      <c r="O758" s="133"/>
      <c r="P758" s="133"/>
      <c r="Q758" s="133"/>
      <c r="R758" s="133"/>
      <c r="S758" s="133"/>
      <c r="T758" s="133"/>
      <c r="U758" s="134"/>
      <c r="V758" s="133"/>
      <c r="W758" s="135" t="n">
        <f aca="false">I758</f>
        <v>46103.5470812225</v>
      </c>
      <c r="X758" s="153" t="s">
        <v>473</v>
      </c>
      <c r="Y758" s="137" t="n">
        <f aca="false">IF(AND($X758=$X759, $X758&lt;&gt;""), $W759-$W758, 0)</f>
        <v>0.00270833331018519</v>
      </c>
      <c r="Z758" s="141"/>
      <c r="AA758" s="0"/>
    </row>
    <row r="759" customFormat="false" ht="21.75" hidden="false" customHeight="true" outlineLevel="0" collapsed="false">
      <c r="A759" s="118" t="n">
        <v>755</v>
      </c>
      <c r="B759" s="144" t="s">
        <v>42</v>
      </c>
      <c r="C759" s="145" t="s">
        <v>2115</v>
      </c>
      <c r="D759" s="146" t="s">
        <v>186</v>
      </c>
      <c r="E759" s="147" t="s">
        <v>2119</v>
      </c>
      <c r="F759" s="147" t="s">
        <v>2120</v>
      </c>
      <c r="G759" s="148" t="n">
        <v>600</v>
      </c>
      <c r="H759" s="149" t="n">
        <f aca="true">INDIRECT("I" &amp; ROW())</f>
        <v>46103.5497895558</v>
      </c>
      <c r="I759" s="150" t="n">
        <f aca="true">INDIRECT("I" &amp; ROW()-1) + J759 * ((G758/1000) * $M$5)</f>
        <v>46103.5497895558</v>
      </c>
      <c r="J759" s="159" t="n">
        <v>6.5</v>
      </c>
      <c r="K759" s="152" t="n">
        <f aca="true">INDIRECT("H" &amp; ROW())</f>
        <v>46103.5497895558</v>
      </c>
      <c r="L759" s="128" t="s">
        <v>2121</v>
      </c>
      <c r="M759" s="133"/>
      <c r="N759" s="133"/>
      <c r="O759" s="133"/>
      <c r="P759" s="133"/>
      <c r="Q759" s="133"/>
      <c r="R759" s="133"/>
      <c r="S759" s="133"/>
      <c r="T759" s="133"/>
      <c r="U759" s="134"/>
      <c r="V759" s="133"/>
      <c r="W759" s="135" t="n">
        <f aca="false">I759</f>
        <v>46103.5497895558</v>
      </c>
      <c r="X759" s="153" t="s">
        <v>473</v>
      </c>
      <c r="Y759" s="137" t="n">
        <f aca="false">IF(AND($X759=$X760, $X759&lt;&gt;""), $W760-$W759, 0)</f>
        <v>0.00270833331018519</v>
      </c>
      <c r="Z759" s="141"/>
      <c r="AA759" s="0"/>
    </row>
    <row r="760" customFormat="false" ht="21.75" hidden="false" customHeight="true" outlineLevel="0" collapsed="false">
      <c r="A760" s="118" t="n">
        <v>756</v>
      </c>
      <c r="B760" s="144" t="s">
        <v>42</v>
      </c>
      <c r="C760" s="145" t="s">
        <v>2122</v>
      </c>
      <c r="D760" s="146" t="s">
        <v>186</v>
      </c>
      <c r="E760" s="147" t="s">
        <v>2123</v>
      </c>
      <c r="F760" s="147" t="s">
        <v>2124</v>
      </c>
      <c r="G760" s="148" t="n">
        <v>600</v>
      </c>
      <c r="H760" s="149" t="n">
        <f aca="true">INDIRECT("I" &amp; ROW())</f>
        <v>46103.5524978892</v>
      </c>
      <c r="I760" s="150" t="n">
        <f aca="true">INDIRECT("I" &amp; ROW()-1) + J760 * ((G759/1000) * $M$5)</f>
        <v>46103.5524978892</v>
      </c>
      <c r="J760" s="151" t="n">
        <v>6.5</v>
      </c>
      <c r="K760" s="152" t="n">
        <f aca="true">INDIRECT("H" &amp; ROW())</f>
        <v>46103.5524978892</v>
      </c>
      <c r="L760" s="128" t="s">
        <v>2125</v>
      </c>
      <c r="M760" s="133"/>
      <c r="N760" s="133"/>
      <c r="O760" s="133"/>
      <c r="P760" s="133"/>
      <c r="Q760" s="133"/>
      <c r="R760" s="133"/>
      <c r="S760" s="133"/>
      <c r="T760" s="133"/>
      <c r="U760" s="134"/>
      <c r="V760" s="133"/>
      <c r="W760" s="135" t="n">
        <f aca="false">I760</f>
        <v>46103.5524978892</v>
      </c>
      <c r="X760" s="153" t="s">
        <v>473</v>
      </c>
      <c r="Y760" s="137" t="n">
        <f aca="false">IF(AND($X760=$X761, $X760&lt;&gt;""), $W761-$W760, 0)</f>
        <v>0.00270833331018519</v>
      </c>
      <c r="Z760" s="141"/>
      <c r="AA760" s="0"/>
    </row>
    <row r="761" customFormat="false" ht="21.75" hidden="false" customHeight="true" outlineLevel="0" collapsed="false">
      <c r="A761" s="118" t="n">
        <v>757</v>
      </c>
      <c r="B761" s="156" t="s">
        <v>42</v>
      </c>
      <c r="C761" s="157" t="s">
        <v>2122</v>
      </c>
      <c r="D761" s="158" t="s">
        <v>186</v>
      </c>
      <c r="E761" s="155" t="s">
        <v>2126</v>
      </c>
      <c r="F761" s="147" t="s">
        <v>2126</v>
      </c>
      <c r="G761" s="148" t="n">
        <v>600</v>
      </c>
      <c r="H761" s="149" t="n">
        <f aca="true">INDIRECT("I" &amp; ROW())</f>
        <v>46103.5552062225</v>
      </c>
      <c r="I761" s="150" t="n">
        <f aca="true">INDIRECT("I" &amp; ROW()-1) + J761 * ((G760/1000) * $M$5)</f>
        <v>46103.5552062225</v>
      </c>
      <c r="J761" s="151" t="n">
        <v>6.5</v>
      </c>
      <c r="K761" s="152" t="n">
        <f aca="true">INDIRECT("H" &amp; ROW())</f>
        <v>46103.5552062225</v>
      </c>
      <c r="L761" s="128" t="s">
        <v>2127</v>
      </c>
      <c r="M761" s="133"/>
      <c r="N761" s="133"/>
      <c r="O761" s="133"/>
      <c r="P761" s="133"/>
      <c r="Q761" s="133"/>
      <c r="R761" s="133"/>
      <c r="S761" s="133"/>
      <c r="T761" s="133"/>
      <c r="U761" s="134"/>
      <c r="V761" s="133"/>
      <c r="W761" s="135" t="n">
        <f aca="false">I761</f>
        <v>46103.5552062225</v>
      </c>
      <c r="X761" s="153" t="s">
        <v>473</v>
      </c>
      <c r="Y761" s="137" t="n">
        <f aca="false">IF(AND($X761=$X762, $X761&lt;&gt;""), $W762-$W761, 0)</f>
        <v>0.00270833331018519</v>
      </c>
      <c r="Z761" s="141"/>
      <c r="AA761" s="0"/>
    </row>
    <row r="762" customFormat="false" ht="21.75" hidden="false" customHeight="true" outlineLevel="0" collapsed="false">
      <c r="A762" s="118" t="n">
        <v>758</v>
      </c>
      <c r="B762" s="144" t="s">
        <v>42</v>
      </c>
      <c r="C762" s="145" t="s">
        <v>2128</v>
      </c>
      <c r="D762" s="146" t="s">
        <v>186</v>
      </c>
      <c r="E762" s="147" t="s">
        <v>2129</v>
      </c>
      <c r="F762" s="147" t="s">
        <v>2129</v>
      </c>
      <c r="G762" s="148" t="n">
        <v>800</v>
      </c>
      <c r="H762" s="149" t="n">
        <f aca="true">INDIRECT("I" &amp; ROW())</f>
        <v>46103.5579145558</v>
      </c>
      <c r="I762" s="150" t="n">
        <f aca="true">INDIRECT("I" &amp; ROW()-1) + J762 * ((G761/1000) * $M$5)</f>
        <v>46103.5579145558</v>
      </c>
      <c r="J762" s="151" t="n">
        <v>6.5</v>
      </c>
      <c r="K762" s="152" t="n">
        <f aca="true">INDIRECT("H" &amp; ROW())</f>
        <v>46103.5579145558</v>
      </c>
      <c r="L762" s="128" t="s">
        <v>2130</v>
      </c>
      <c r="M762" s="133"/>
      <c r="N762" s="133"/>
      <c r="O762" s="133"/>
      <c r="P762" s="133"/>
      <c r="Q762" s="133"/>
      <c r="R762" s="133"/>
      <c r="S762" s="133"/>
      <c r="T762" s="133"/>
      <c r="U762" s="134"/>
      <c r="V762" s="133"/>
      <c r="W762" s="135" t="n">
        <f aca="false">I762</f>
        <v>46103.5579145558</v>
      </c>
      <c r="X762" s="153" t="s">
        <v>473</v>
      </c>
      <c r="Y762" s="137" t="n">
        <f aca="false">IF(AND($X762=$X763, $X762&lt;&gt;""), $W763-$W762, 0)</f>
        <v>0.00361111107638889</v>
      </c>
      <c r="Z762" s="141"/>
      <c r="AA762" s="0"/>
    </row>
    <row r="763" customFormat="false" ht="21.75" hidden="false" customHeight="true" outlineLevel="0" collapsed="false">
      <c r="A763" s="118" t="n">
        <v>759</v>
      </c>
      <c r="B763" s="144" t="s">
        <v>42</v>
      </c>
      <c r="C763" s="145" t="s">
        <v>2128</v>
      </c>
      <c r="D763" s="146" t="s">
        <v>186</v>
      </c>
      <c r="E763" s="147" t="s">
        <v>2131</v>
      </c>
      <c r="F763" s="147" t="s">
        <v>2131</v>
      </c>
      <c r="G763" s="148" t="n">
        <v>700</v>
      </c>
      <c r="H763" s="149" t="n">
        <f aca="true">INDIRECT("I" &amp; ROW())</f>
        <v>46103.5615256669</v>
      </c>
      <c r="I763" s="150" t="n">
        <f aca="true">INDIRECT("I" &amp; ROW()-1) + J763 * ((G762/1000) * $M$5)</f>
        <v>46103.5615256669</v>
      </c>
      <c r="J763" s="151" t="n">
        <v>6.5</v>
      </c>
      <c r="K763" s="152" t="n">
        <f aca="true">INDIRECT("H" &amp; ROW())</f>
        <v>46103.5615256669</v>
      </c>
      <c r="L763" s="128" t="s">
        <v>2132</v>
      </c>
      <c r="M763" s="133"/>
      <c r="N763" s="133"/>
      <c r="O763" s="133"/>
      <c r="P763" s="133"/>
      <c r="Q763" s="133"/>
      <c r="R763" s="133"/>
      <c r="S763" s="133"/>
      <c r="T763" s="133"/>
      <c r="U763" s="134"/>
      <c r="V763" s="133"/>
      <c r="W763" s="135" t="n">
        <f aca="false">I763</f>
        <v>46103.5615256669</v>
      </c>
      <c r="X763" s="153" t="s">
        <v>473</v>
      </c>
      <c r="Y763" s="137" t="n">
        <f aca="false">IF(AND($X763=$X764, $X763&lt;&gt;""), $W764-$W763, 0)</f>
        <v>0.00315972219907407</v>
      </c>
      <c r="Z763" s="141"/>
      <c r="AA763" s="0"/>
    </row>
    <row r="764" customFormat="false" ht="21.75" hidden="false" customHeight="true" outlineLevel="0" collapsed="false">
      <c r="A764" s="118" t="n">
        <v>760</v>
      </c>
      <c r="B764" s="144" t="s">
        <v>42</v>
      </c>
      <c r="C764" s="145" t="s">
        <v>2128</v>
      </c>
      <c r="D764" s="146" t="s">
        <v>186</v>
      </c>
      <c r="E764" s="147" t="s">
        <v>2133</v>
      </c>
      <c r="F764" s="147" t="s">
        <v>2134</v>
      </c>
      <c r="G764" s="148" t="n">
        <v>700</v>
      </c>
      <c r="H764" s="149" t="n">
        <f aca="true">INDIRECT("I" &amp; ROW())</f>
        <v>46103.5646853891</v>
      </c>
      <c r="I764" s="150" t="n">
        <f aca="true">INDIRECT("I" &amp; ROW()-1) + J764 * ((G763/1000) * $M$5)</f>
        <v>46103.5646853891</v>
      </c>
      <c r="J764" s="151" t="n">
        <v>6.5</v>
      </c>
      <c r="K764" s="152" t="n">
        <f aca="true">INDIRECT("H" &amp; ROW())</f>
        <v>46103.5646853891</v>
      </c>
      <c r="L764" s="128" t="s">
        <v>2135</v>
      </c>
      <c r="M764" s="133"/>
      <c r="N764" s="133"/>
      <c r="O764" s="133"/>
      <c r="P764" s="133"/>
      <c r="Q764" s="133"/>
      <c r="R764" s="133"/>
      <c r="S764" s="133"/>
      <c r="T764" s="133"/>
      <c r="U764" s="134"/>
      <c r="V764" s="133"/>
      <c r="W764" s="135" t="n">
        <f aca="false">I764</f>
        <v>46103.5646853891</v>
      </c>
      <c r="X764" s="153" t="s">
        <v>473</v>
      </c>
      <c r="Y764" s="137" t="n">
        <f aca="false">IF(AND($X764=$X765, $X764&lt;&gt;""), $W765-$W764, 0)</f>
        <v>0.00315972219907407</v>
      </c>
      <c r="Z764" s="141"/>
      <c r="AA764" s="0"/>
    </row>
    <row r="765" customFormat="false" ht="21.75" hidden="false" customHeight="true" outlineLevel="0" collapsed="false">
      <c r="A765" s="118" t="n">
        <v>761</v>
      </c>
      <c r="B765" s="144" t="s">
        <v>42</v>
      </c>
      <c r="C765" s="145" t="s">
        <v>2128</v>
      </c>
      <c r="D765" s="146" t="s">
        <v>186</v>
      </c>
      <c r="E765" s="147" t="s">
        <v>2136</v>
      </c>
      <c r="F765" s="147" t="s">
        <v>2136</v>
      </c>
      <c r="G765" s="148" t="n">
        <v>700</v>
      </c>
      <c r="H765" s="149" t="n">
        <f aca="true">INDIRECT("I" &amp; ROW())</f>
        <v>46103.5678451113</v>
      </c>
      <c r="I765" s="150" t="n">
        <f aca="true">INDIRECT("I" &amp; ROW()-1) + J765 * ((G764/1000) * $M$5)</f>
        <v>46103.5678451113</v>
      </c>
      <c r="J765" s="151" t="n">
        <v>6.5</v>
      </c>
      <c r="K765" s="152" t="n">
        <f aca="true">INDIRECT("H" &amp; ROW())</f>
        <v>46103.5678451113</v>
      </c>
      <c r="L765" s="128" t="s">
        <v>2137</v>
      </c>
      <c r="M765" s="133"/>
      <c r="N765" s="133"/>
      <c r="O765" s="133"/>
      <c r="P765" s="133"/>
      <c r="Q765" s="133"/>
      <c r="R765" s="133"/>
      <c r="S765" s="133"/>
      <c r="T765" s="133"/>
      <c r="U765" s="134"/>
      <c r="V765" s="133"/>
      <c r="W765" s="135" t="n">
        <f aca="false">I765</f>
        <v>46103.5678451113</v>
      </c>
      <c r="X765" s="153" t="s">
        <v>473</v>
      </c>
      <c r="Y765" s="137" t="n">
        <f aca="false">IF(AND($X765=$X766, $X765&lt;&gt;""), $W766-$W765, 0)</f>
        <v>0.00315972219907407</v>
      </c>
      <c r="Z765" s="141"/>
      <c r="AA765" s="0"/>
    </row>
    <row r="766" customFormat="false" ht="21.75" hidden="false" customHeight="true" outlineLevel="0" collapsed="false">
      <c r="A766" s="118" t="n">
        <v>762</v>
      </c>
      <c r="B766" s="144" t="s">
        <v>42</v>
      </c>
      <c r="C766" s="145" t="s">
        <v>2128</v>
      </c>
      <c r="D766" s="146" t="s">
        <v>186</v>
      </c>
      <c r="E766" s="147" t="s">
        <v>2138</v>
      </c>
      <c r="F766" s="147" t="s">
        <v>2138</v>
      </c>
      <c r="G766" s="148" t="n">
        <v>600</v>
      </c>
      <c r="H766" s="149" t="n">
        <f aca="true">INDIRECT("I" &amp; ROW())</f>
        <v>46103.5710048335</v>
      </c>
      <c r="I766" s="150" t="n">
        <f aca="true">INDIRECT("I" &amp; ROW()-1) + J766 * ((G765/1000) * $M$5)</f>
        <v>46103.5710048335</v>
      </c>
      <c r="J766" s="151" t="n">
        <v>6.5</v>
      </c>
      <c r="K766" s="152" t="n">
        <f aca="true">INDIRECT("H" &amp; ROW())</f>
        <v>46103.5710048335</v>
      </c>
      <c r="L766" s="128" t="s">
        <v>2139</v>
      </c>
      <c r="M766" s="133"/>
      <c r="N766" s="133"/>
      <c r="O766" s="133"/>
      <c r="P766" s="133"/>
      <c r="Q766" s="133"/>
      <c r="R766" s="133"/>
      <c r="S766" s="133"/>
      <c r="T766" s="133"/>
      <c r="U766" s="134"/>
      <c r="V766" s="133"/>
      <c r="W766" s="135" t="n">
        <f aca="false">I766</f>
        <v>46103.5710048335</v>
      </c>
      <c r="X766" s="153" t="s">
        <v>473</v>
      </c>
      <c r="Y766" s="137" t="n">
        <f aca="false">IF(AND($X766=$X767, $X766&lt;&gt;""), $W767-$W766, 0)</f>
        <v>0.00270833331018519</v>
      </c>
      <c r="Z766" s="141"/>
      <c r="AA766" s="0"/>
    </row>
    <row r="767" customFormat="false" ht="21.75" hidden="false" customHeight="true" outlineLevel="0" collapsed="false">
      <c r="A767" s="118" t="n">
        <v>763</v>
      </c>
      <c r="B767" s="144" t="s">
        <v>42</v>
      </c>
      <c r="C767" s="145" t="s">
        <v>2140</v>
      </c>
      <c r="D767" s="146" t="s">
        <v>186</v>
      </c>
      <c r="E767" s="147" t="s">
        <v>2141</v>
      </c>
      <c r="F767" s="147" t="s">
        <v>2142</v>
      </c>
      <c r="G767" s="148" t="n">
        <v>600</v>
      </c>
      <c r="H767" s="149" t="n">
        <f aca="true">INDIRECT("I" &amp; ROW())</f>
        <v>46103.5737131668</v>
      </c>
      <c r="I767" s="150" t="n">
        <f aca="true">INDIRECT("I" &amp; ROW()-1) + J767 * ((G766/1000) * $M$5)</f>
        <v>46103.5737131668</v>
      </c>
      <c r="J767" s="151" t="n">
        <v>6.5</v>
      </c>
      <c r="K767" s="152" t="n">
        <f aca="true">INDIRECT("H" &amp; ROW())</f>
        <v>46103.5737131668</v>
      </c>
      <c r="L767" s="128" t="s">
        <v>2143</v>
      </c>
      <c r="M767" s="133"/>
      <c r="N767" s="133"/>
      <c r="O767" s="133"/>
      <c r="P767" s="133"/>
      <c r="Q767" s="133"/>
      <c r="R767" s="133"/>
      <c r="S767" s="133"/>
      <c r="T767" s="133"/>
      <c r="U767" s="134"/>
      <c r="V767" s="133"/>
      <c r="W767" s="135" t="n">
        <f aca="false">I767</f>
        <v>46103.5737131668</v>
      </c>
      <c r="X767" s="153" t="s">
        <v>473</v>
      </c>
      <c r="Y767" s="137" t="n">
        <f aca="false">IF(AND($X767=$X768, $X767&lt;&gt;""), $W768-$W767, 0)</f>
        <v>0.00270833331018519</v>
      </c>
      <c r="Z767" s="141"/>
      <c r="AA767" s="0"/>
    </row>
    <row r="768" customFormat="false" ht="21.75" hidden="false" customHeight="true" outlineLevel="0" collapsed="false">
      <c r="A768" s="118" t="n">
        <v>764</v>
      </c>
      <c r="B768" s="144" t="s">
        <v>42</v>
      </c>
      <c r="C768" s="145" t="s">
        <v>2140</v>
      </c>
      <c r="D768" s="146" t="s">
        <v>186</v>
      </c>
      <c r="E768" s="147" t="s">
        <v>2144</v>
      </c>
      <c r="F768" s="147" t="s">
        <v>2145</v>
      </c>
      <c r="G768" s="148" t="n">
        <v>630</v>
      </c>
      <c r="H768" s="149" t="n">
        <f aca="true">INDIRECT("I" &amp; ROW())</f>
        <v>46103.5764215001</v>
      </c>
      <c r="I768" s="150" t="n">
        <f aca="true">INDIRECT("I" &amp; ROW()-1) + J768 * ((G767/1000) * $M$5)</f>
        <v>46103.5764215001</v>
      </c>
      <c r="J768" s="151" t="n">
        <v>6.5</v>
      </c>
      <c r="K768" s="152" t="n">
        <f aca="true">INDIRECT("H" &amp; ROW())</f>
        <v>46103.5764215001</v>
      </c>
      <c r="L768" s="128" t="s">
        <v>2146</v>
      </c>
      <c r="M768" s="133"/>
      <c r="N768" s="133"/>
      <c r="O768" s="133"/>
      <c r="P768" s="133"/>
      <c r="Q768" s="133"/>
      <c r="R768" s="133"/>
      <c r="S768" s="133"/>
      <c r="T768" s="133"/>
      <c r="U768" s="134"/>
      <c r="V768" s="133"/>
      <c r="W768" s="135" t="n">
        <f aca="false">I768</f>
        <v>46103.5764215001</v>
      </c>
      <c r="X768" s="153" t="s">
        <v>473</v>
      </c>
      <c r="Y768" s="137" t="n">
        <f aca="false">IF(AND($X768=$X769, $X768&lt;&gt;""), $W769-$W768, 0)</f>
        <v>0.00284374997685185</v>
      </c>
      <c r="Z768" s="141"/>
      <c r="AA768" s="0"/>
    </row>
    <row r="769" customFormat="false" ht="21.75" hidden="false" customHeight="true" outlineLevel="0" collapsed="false">
      <c r="A769" s="118" t="n">
        <v>765</v>
      </c>
      <c r="B769" s="144" t="s">
        <v>42</v>
      </c>
      <c r="C769" s="145" t="s">
        <v>2147</v>
      </c>
      <c r="D769" s="146" t="s">
        <v>186</v>
      </c>
      <c r="E769" s="147" t="s">
        <v>2148</v>
      </c>
      <c r="F769" s="147" t="s">
        <v>2149</v>
      </c>
      <c r="G769" s="148" t="n">
        <v>600</v>
      </c>
      <c r="H769" s="149" t="n">
        <f aca="true">INDIRECT("I" &amp; ROW())</f>
        <v>46103.5792652501</v>
      </c>
      <c r="I769" s="150" t="n">
        <f aca="true">INDIRECT("I" &amp; ROW()-1) + J769 * ((G768/1000) * $M$5)</f>
        <v>46103.5792652501</v>
      </c>
      <c r="J769" s="151" t="n">
        <v>6.5</v>
      </c>
      <c r="K769" s="152" t="n">
        <f aca="true">INDIRECT("H" &amp; ROW())</f>
        <v>46103.5792652501</v>
      </c>
      <c r="L769" s="128" t="s">
        <v>2150</v>
      </c>
      <c r="M769" s="133"/>
      <c r="N769" s="133"/>
      <c r="O769" s="133"/>
      <c r="P769" s="133"/>
      <c r="Q769" s="133"/>
      <c r="R769" s="133"/>
      <c r="S769" s="133"/>
      <c r="T769" s="133"/>
      <c r="U769" s="134"/>
      <c r="V769" s="133"/>
      <c r="W769" s="135" t="n">
        <f aca="false">I769</f>
        <v>46103.5792652501</v>
      </c>
      <c r="X769" s="153" t="s">
        <v>473</v>
      </c>
      <c r="Y769" s="137" t="n">
        <f aca="false">IF(AND($X769=$X770, $X769&lt;&gt;""), $W770-$W769, 0)</f>
        <v>0.00270833331018519</v>
      </c>
      <c r="Z769" s="141"/>
      <c r="AA769" s="0"/>
    </row>
    <row r="770" customFormat="false" ht="21.75" hidden="false" customHeight="true" outlineLevel="0" collapsed="false">
      <c r="A770" s="118" t="n">
        <v>766</v>
      </c>
      <c r="B770" s="144" t="s">
        <v>42</v>
      </c>
      <c r="C770" s="145" t="s">
        <v>2147</v>
      </c>
      <c r="D770" s="146" t="s">
        <v>186</v>
      </c>
      <c r="E770" s="147" t="s">
        <v>2151</v>
      </c>
      <c r="F770" s="147" t="s">
        <v>2151</v>
      </c>
      <c r="G770" s="148" t="n">
        <v>600</v>
      </c>
      <c r="H770" s="149" t="n">
        <f aca="true">INDIRECT("I" &amp; ROW())</f>
        <v>46103.5819735834</v>
      </c>
      <c r="I770" s="150" t="n">
        <f aca="true">INDIRECT("I" &amp; ROW()-1) + J770 * ((G769/1000) * $M$5)</f>
        <v>46103.5819735834</v>
      </c>
      <c r="J770" s="151" t="n">
        <v>6.5</v>
      </c>
      <c r="K770" s="152" t="n">
        <f aca="true">INDIRECT("H" &amp; ROW())</f>
        <v>46103.5819735834</v>
      </c>
      <c r="L770" s="128" t="s">
        <v>2152</v>
      </c>
      <c r="M770" s="133"/>
      <c r="N770" s="133"/>
      <c r="O770" s="133"/>
      <c r="P770" s="133"/>
      <c r="Q770" s="133"/>
      <c r="R770" s="133"/>
      <c r="S770" s="133"/>
      <c r="T770" s="133"/>
      <c r="U770" s="134"/>
      <c r="V770" s="133"/>
      <c r="W770" s="135" t="n">
        <f aca="false">I770</f>
        <v>46103.5819735834</v>
      </c>
      <c r="X770" s="153" t="s">
        <v>473</v>
      </c>
      <c r="Y770" s="137" t="n">
        <f aca="false">IF(AND($X770=$X771, $X770&lt;&gt;""), $W771-$W770, 0)</f>
        <v>0.00270833331018519</v>
      </c>
      <c r="Z770" s="141"/>
      <c r="AA770" s="0"/>
    </row>
    <row r="771" customFormat="false" ht="21.75" hidden="false" customHeight="true" outlineLevel="0" collapsed="false">
      <c r="A771" s="118" t="n">
        <v>767</v>
      </c>
      <c r="B771" s="144" t="s">
        <v>42</v>
      </c>
      <c r="C771" s="145" t="s">
        <v>2147</v>
      </c>
      <c r="D771" s="146" t="s">
        <v>186</v>
      </c>
      <c r="E771" s="147" t="s">
        <v>2153</v>
      </c>
      <c r="F771" s="147" t="s">
        <v>2153</v>
      </c>
      <c r="G771" s="148" t="n">
        <v>700</v>
      </c>
      <c r="H771" s="149" t="n">
        <f aca="true">INDIRECT("I" &amp; ROW())</f>
        <v>46103.5846819167</v>
      </c>
      <c r="I771" s="150" t="n">
        <f aca="true">INDIRECT("I" &amp; ROW()-1) + J771 * ((G770/1000) * $M$5)</f>
        <v>46103.5846819167</v>
      </c>
      <c r="J771" s="151" t="n">
        <v>6.5</v>
      </c>
      <c r="K771" s="152" t="n">
        <f aca="true">INDIRECT("H" &amp; ROW())</f>
        <v>46103.5846819167</v>
      </c>
      <c r="L771" s="128" t="s">
        <v>2154</v>
      </c>
      <c r="M771" s="133"/>
      <c r="N771" s="133"/>
      <c r="O771" s="133"/>
      <c r="P771" s="133"/>
      <c r="Q771" s="133"/>
      <c r="R771" s="133"/>
      <c r="S771" s="133"/>
      <c r="T771" s="133"/>
      <c r="U771" s="134"/>
      <c r="V771" s="133"/>
      <c r="W771" s="135" t="n">
        <f aca="false">I771</f>
        <v>46103.5846819167</v>
      </c>
      <c r="X771" s="153" t="s">
        <v>473</v>
      </c>
      <c r="Y771" s="137" t="n">
        <f aca="false">IF(AND($X771=$X772, $X771&lt;&gt;""), $W772-$W771, 0)</f>
        <v>0.00315972219907407</v>
      </c>
      <c r="Z771" s="141"/>
      <c r="AA771" s="0"/>
    </row>
    <row r="772" customFormat="false" ht="21.75" hidden="false" customHeight="true" outlineLevel="0" collapsed="false">
      <c r="A772" s="118" t="n">
        <v>768</v>
      </c>
      <c r="B772" s="144" t="s">
        <v>42</v>
      </c>
      <c r="C772" s="145" t="s">
        <v>2155</v>
      </c>
      <c r="D772" s="146" t="s">
        <v>186</v>
      </c>
      <c r="E772" s="147" t="s">
        <v>2156</v>
      </c>
      <c r="F772" s="147" t="s">
        <v>2157</v>
      </c>
      <c r="G772" s="148" t="n">
        <v>680</v>
      </c>
      <c r="H772" s="149" t="n">
        <f aca="true">INDIRECT("I" &amp; ROW())</f>
        <v>46103.5878416389</v>
      </c>
      <c r="I772" s="150" t="n">
        <f aca="true">INDIRECT("I" &amp; ROW()-1) + J772 * ((G771/1000) * $M$5)</f>
        <v>46103.5878416389</v>
      </c>
      <c r="J772" s="151" t="n">
        <v>6.5</v>
      </c>
      <c r="K772" s="152" t="n">
        <f aca="true">INDIRECT("H" &amp; ROW())</f>
        <v>46103.5878416389</v>
      </c>
      <c r="L772" s="128" t="s">
        <v>2158</v>
      </c>
      <c r="M772" s="133"/>
      <c r="N772" s="133"/>
      <c r="O772" s="133"/>
      <c r="P772" s="133"/>
      <c r="Q772" s="133"/>
      <c r="R772" s="133"/>
      <c r="S772" s="133"/>
      <c r="T772" s="133"/>
      <c r="U772" s="134"/>
      <c r="V772" s="133"/>
      <c r="W772" s="135" t="n">
        <f aca="false">I772</f>
        <v>46103.5878416389</v>
      </c>
      <c r="X772" s="153" t="s">
        <v>473</v>
      </c>
      <c r="Y772" s="137" t="n">
        <f aca="false">IF(AND($X772=$X773, $X772&lt;&gt;""), $W773-$W772, 0)</f>
        <v>0.0030694444212963</v>
      </c>
      <c r="Z772" s="141"/>
      <c r="AA772" s="0"/>
    </row>
    <row r="773" customFormat="false" ht="21.75" hidden="false" customHeight="true" outlineLevel="0" collapsed="false">
      <c r="A773" s="118" t="n">
        <v>769</v>
      </c>
      <c r="B773" s="144" t="s">
        <v>42</v>
      </c>
      <c r="C773" s="145" t="s">
        <v>2155</v>
      </c>
      <c r="D773" s="146" t="s">
        <v>186</v>
      </c>
      <c r="E773" s="147" t="s">
        <v>2159</v>
      </c>
      <c r="F773" s="147" t="s">
        <v>2160</v>
      </c>
      <c r="G773" s="148" t="n">
        <v>600</v>
      </c>
      <c r="H773" s="149" t="n">
        <f aca="true">INDIRECT("I" &amp; ROW())</f>
        <v>46103.5909110833</v>
      </c>
      <c r="I773" s="150" t="n">
        <f aca="true">INDIRECT("I" &amp; ROW()-1) + J773 * ((G772/1000) * $M$5)</f>
        <v>46103.5909110833</v>
      </c>
      <c r="J773" s="151" t="n">
        <v>6.5</v>
      </c>
      <c r="K773" s="152" t="n">
        <f aca="true">INDIRECT("H" &amp; ROW())</f>
        <v>46103.5909110833</v>
      </c>
      <c r="L773" s="128" t="s">
        <v>2161</v>
      </c>
      <c r="M773" s="133"/>
      <c r="N773" s="133"/>
      <c r="O773" s="133"/>
      <c r="P773" s="133"/>
      <c r="Q773" s="133"/>
      <c r="R773" s="133"/>
      <c r="S773" s="133"/>
      <c r="T773" s="133"/>
      <c r="U773" s="134"/>
      <c r="V773" s="133"/>
      <c r="W773" s="135" t="n">
        <f aca="false">I773</f>
        <v>46103.5909110833</v>
      </c>
      <c r="X773" s="153" t="s">
        <v>473</v>
      </c>
      <c r="Y773" s="137" t="n">
        <f aca="false">IF(AND($X773=$X774, $X773&lt;&gt;""), $W774-$W773, 0)</f>
        <v>0.00270833331018519</v>
      </c>
      <c r="Z773" s="141"/>
      <c r="AA773" s="0"/>
    </row>
    <row r="774" customFormat="false" ht="21.75" hidden="false" customHeight="true" outlineLevel="0" collapsed="false">
      <c r="A774" s="118" t="n">
        <v>770</v>
      </c>
      <c r="B774" s="144" t="s">
        <v>42</v>
      </c>
      <c r="C774" s="145" t="s">
        <v>2155</v>
      </c>
      <c r="D774" s="146" t="s">
        <v>186</v>
      </c>
      <c r="E774" s="147" t="s">
        <v>2162</v>
      </c>
      <c r="F774" s="147" t="s">
        <v>2162</v>
      </c>
      <c r="G774" s="148" t="n">
        <v>700</v>
      </c>
      <c r="H774" s="149" t="n">
        <f aca="true">INDIRECT("I" &amp; ROW())</f>
        <v>46103.5936194166</v>
      </c>
      <c r="I774" s="150" t="n">
        <f aca="true">INDIRECT("I" &amp; ROW()-1) + J774 * ((G773/1000) * $M$5)</f>
        <v>46103.5936194166</v>
      </c>
      <c r="J774" s="151" t="n">
        <v>6.5</v>
      </c>
      <c r="K774" s="152" t="n">
        <f aca="true">INDIRECT("H" &amp; ROW())</f>
        <v>46103.5936194166</v>
      </c>
      <c r="L774" s="128" t="s">
        <v>2163</v>
      </c>
      <c r="M774" s="133"/>
      <c r="N774" s="133"/>
      <c r="O774" s="133"/>
      <c r="P774" s="133"/>
      <c r="Q774" s="133"/>
      <c r="R774" s="133"/>
      <c r="S774" s="133"/>
      <c r="T774" s="133"/>
      <c r="U774" s="134"/>
      <c r="V774" s="133"/>
      <c r="W774" s="135" t="n">
        <f aca="false">I774</f>
        <v>46103.5936194166</v>
      </c>
      <c r="X774" s="153" t="s">
        <v>473</v>
      </c>
      <c r="Y774" s="137" t="n">
        <f aca="false">IF(AND($X774=$X775, $X774&lt;&gt;""), $W775-$W774, 0)</f>
        <v>0.00315972219907407</v>
      </c>
      <c r="Z774" s="141"/>
      <c r="AA774" s="0"/>
    </row>
    <row r="775" customFormat="false" ht="21.75" hidden="false" customHeight="true" outlineLevel="0" collapsed="false">
      <c r="A775" s="118" t="n">
        <v>771</v>
      </c>
      <c r="B775" s="144" t="s">
        <v>42</v>
      </c>
      <c r="C775" s="145" t="s">
        <v>2155</v>
      </c>
      <c r="D775" s="146" t="s">
        <v>186</v>
      </c>
      <c r="E775" s="147" t="s">
        <v>2164</v>
      </c>
      <c r="F775" s="147" t="s">
        <v>2164</v>
      </c>
      <c r="G775" s="148" t="n">
        <v>750</v>
      </c>
      <c r="H775" s="149" t="n">
        <f aca="true">INDIRECT("I" &amp; ROW())</f>
        <v>46103.5967791388</v>
      </c>
      <c r="I775" s="150" t="n">
        <f aca="true">INDIRECT("I" &amp; ROW()-1) + J775 * ((G774/1000) * $M$5)</f>
        <v>46103.5967791388</v>
      </c>
      <c r="J775" s="151" t="n">
        <v>6.5</v>
      </c>
      <c r="K775" s="152" t="n">
        <f aca="true">INDIRECT("H" &amp; ROW())</f>
        <v>46103.5967791388</v>
      </c>
      <c r="L775" s="128" t="s">
        <v>2165</v>
      </c>
      <c r="M775" s="133"/>
      <c r="N775" s="133"/>
      <c r="O775" s="133"/>
      <c r="P775" s="133"/>
      <c r="Q775" s="133"/>
      <c r="R775" s="133"/>
      <c r="S775" s="133"/>
      <c r="T775" s="133"/>
      <c r="U775" s="134"/>
      <c r="V775" s="133"/>
      <c r="W775" s="135" t="n">
        <f aca="false">I775</f>
        <v>46103.5967791388</v>
      </c>
      <c r="X775" s="153" t="s">
        <v>473</v>
      </c>
      <c r="Y775" s="137" t="n">
        <f aca="false">IF(AND($X775=$X776, $X775&lt;&gt;""), $W776-$W775, 0)</f>
        <v>0.00338541664351852</v>
      </c>
      <c r="Z775" s="141"/>
      <c r="AA775" s="0"/>
    </row>
    <row r="776" customFormat="false" ht="21.75" hidden="false" customHeight="true" outlineLevel="0" collapsed="false">
      <c r="A776" s="118" t="n">
        <v>772</v>
      </c>
      <c r="B776" s="144" t="s">
        <v>42</v>
      </c>
      <c r="C776" s="145" t="s">
        <v>2155</v>
      </c>
      <c r="D776" s="146" t="s">
        <v>186</v>
      </c>
      <c r="E776" s="147" t="s">
        <v>2166</v>
      </c>
      <c r="F776" s="147" t="s">
        <v>2166</v>
      </c>
      <c r="G776" s="148" t="n">
        <v>700</v>
      </c>
      <c r="H776" s="149" t="n">
        <f aca="true">INDIRECT("I" &amp; ROW())</f>
        <v>46103.6001645554</v>
      </c>
      <c r="I776" s="150" t="n">
        <f aca="true">INDIRECT("I" &amp; ROW()-1) + J776 * ((G775/1000) * $M$5)</f>
        <v>46103.6001645554</v>
      </c>
      <c r="J776" s="151" t="n">
        <v>6.5</v>
      </c>
      <c r="K776" s="152" t="n">
        <f aca="true">INDIRECT("H" &amp; ROW())</f>
        <v>46103.6001645554</v>
      </c>
      <c r="L776" s="128" t="s">
        <v>2167</v>
      </c>
      <c r="M776" s="133"/>
      <c r="N776" s="133"/>
      <c r="O776" s="133"/>
      <c r="P776" s="133"/>
      <c r="Q776" s="133"/>
      <c r="R776" s="133"/>
      <c r="S776" s="133"/>
      <c r="T776" s="133"/>
      <c r="U776" s="134"/>
      <c r="V776" s="133"/>
      <c r="W776" s="135" t="n">
        <f aca="false">I776</f>
        <v>46103.6001645554</v>
      </c>
      <c r="X776" s="153" t="s">
        <v>473</v>
      </c>
      <c r="Y776" s="137" t="n">
        <f aca="false">IF(AND($X776=$X777, $X776&lt;&gt;""), $W777-$W776, 0)</f>
        <v>0.00315972219907407</v>
      </c>
      <c r="Z776" s="141"/>
      <c r="AA776" s="0"/>
    </row>
    <row r="777" customFormat="false" ht="21.75" hidden="false" customHeight="true" outlineLevel="0" collapsed="false">
      <c r="A777" s="118" t="n">
        <v>773</v>
      </c>
      <c r="B777" s="144" t="s">
        <v>42</v>
      </c>
      <c r="C777" s="145" t="s">
        <v>2168</v>
      </c>
      <c r="D777" s="146" t="s">
        <v>186</v>
      </c>
      <c r="E777" s="147" t="s">
        <v>2169</v>
      </c>
      <c r="F777" s="147" t="s">
        <v>2169</v>
      </c>
      <c r="G777" s="148" t="n">
        <v>500</v>
      </c>
      <c r="H777" s="149" t="n">
        <f aca="true">INDIRECT("I" &amp; ROW())</f>
        <v>46103.6033242776</v>
      </c>
      <c r="I777" s="150" t="n">
        <f aca="true">INDIRECT("I" &amp; ROW()-1) + J777 * ((G776/1000) * $M$5)</f>
        <v>46103.6033242776</v>
      </c>
      <c r="J777" s="151" t="n">
        <v>6.5</v>
      </c>
      <c r="K777" s="152" t="n">
        <f aca="true">INDIRECT("H" &amp; ROW())</f>
        <v>46103.6033242776</v>
      </c>
      <c r="L777" s="128" t="s">
        <v>2170</v>
      </c>
      <c r="M777" s="133"/>
      <c r="N777" s="133"/>
      <c r="O777" s="133"/>
      <c r="P777" s="133"/>
      <c r="Q777" s="133"/>
      <c r="R777" s="133"/>
      <c r="S777" s="133"/>
      <c r="T777" s="133"/>
      <c r="U777" s="134"/>
      <c r="V777" s="133"/>
      <c r="W777" s="135" t="n">
        <f aca="false">I777</f>
        <v>46103.6033242776</v>
      </c>
      <c r="X777" s="153" t="s">
        <v>473</v>
      </c>
      <c r="Y777" s="137" t="n">
        <f aca="false">IF(AND($X777=$X778, $X777&lt;&gt;""), $W778-$W777, 0)</f>
        <v>0.0022569444212963</v>
      </c>
      <c r="Z777" s="141"/>
      <c r="AA777" s="0"/>
    </row>
    <row r="778" customFormat="false" ht="21.75" hidden="false" customHeight="true" outlineLevel="0" collapsed="false">
      <c r="A778" s="118" t="n">
        <v>774</v>
      </c>
      <c r="B778" s="144" t="s">
        <v>42</v>
      </c>
      <c r="C778" s="145" t="s">
        <v>2168</v>
      </c>
      <c r="D778" s="146" t="s">
        <v>186</v>
      </c>
      <c r="E778" s="147" t="s">
        <v>2171</v>
      </c>
      <c r="F778" s="147" t="s">
        <v>2171</v>
      </c>
      <c r="G778" s="148" t="n">
        <v>520</v>
      </c>
      <c r="H778" s="149" t="n">
        <f aca="true">INDIRECT("I" &amp; ROW())</f>
        <v>46103.6055812221</v>
      </c>
      <c r="I778" s="150" t="n">
        <f aca="true">INDIRECT("I" &amp; ROW()-1) + J778 * ((G777/1000) * $M$5)</f>
        <v>46103.6055812221</v>
      </c>
      <c r="J778" s="151" t="n">
        <v>6.5</v>
      </c>
      <c r="K778" s="152" t="n">
        <f aca="true">INDIRECT("H" &amp; ROW())</f>
        <v>46103.6055812221</v>
      </c>
      <c r="L778" s="128" t="s">
        <v>2172</v>
      </c>
      <c r="M778" s="133"/>
      <c r="N778" s="133"/>
      <c r="O778" s="133"/>
      <c r="P778" s="133"/>
      <c r="Q778" s="133"/>
      <c r="R778" s="133"/>
      <c r="S778" s="133"/>
      <c r="T778" s="133"/>
      <c r="U778" s="134"/>
      <c r="V778" s="133"/>
      <c r="W778" s="135" t="n">
        <f aca="false">I778</f>
        <v>46103.6055812221</v>
      </c>
      <c r="X778" s="153" t="s">
        <v>473</v>
      </c>
      <c r="Y778" s="137" t="n">
        <f aca="false">IF(AND($X778=$X779, $X778&lt;&gt;""), $W779-$W778, 0)</f>
        <v>0.00234722219907407</v>
      </c>
      <c r="Z778" s="141"/>
      <c r="AA778" s="0"/>
    </row>
    <row r="779" customFormat="false" ht="21.75" hidden="false" customHeight="true" outlineLevel="0" collapsed="false">
      <c r="A779" s="118" t="n">
        <v>775</v>
      </c>
      <c r="B779" s="144" t="s">
        <v>42</v>
      </c>
      <c r="C779" s="145" t="s">
        <v>2168</v>
      </c>
      <c r="D779" s="146" t="s">
        <v>186</v>
      </c>
      <c r="E779" s="147" t="s">
        <v>2173</v>
      </c>
      <c r="F779" s="147" t="s">
        <v>2173</v>
      </c>
      <c r="G779" s="148" t="n">
        <v>500</v>
      </c>
      <c r="H779" s="149" t="n">
        <f aca="true">INDIRECT("I" &amp; ROW())</f>
        <v>46103.6079284443</v>
      </c>
      <c r="I779" s="150" t="n">
        <f aca="true">INDIRECT("I" &amp; ROW()-1) + J779 * ((G778/1000) * $M$5)</f>
        <v>46103.6079284443</v>
      </c>
      <c r="J779" s="151" t="n">
        <v>6.5</v>
      </c>
      <c r="K779" s="152" t="n">
        <f aca="true">INDIRECT("H" &amp; ROW())</f>
        <v>46103.6079284443</v>
      </c>
      <c r="L779" s="128" t="s">
        <v>2174</v>
      </c>
      <c r="M779" s="133"/>
      <c r="N779" s="133"/>
      <c r="O779" s="133"/>
      <c r="P779" s="133"/>
      <c r="Q779" s="133"/>
      <c r="R779" s="133"/>
      <c r="S779" s="133"/>
      <c r="T779" s="133"/>
      <c r="U779" s="134"/>
      <c r="V779" s="133"/>
      <c r="W779" s="135" t="n">
        <f aca="false">I779</f>
        <v>46103.6079284443</v>
      </c>
      <c r="X779" s="153" t="s">
        <v>473</v>
      </c>
      <c r="Y779" s="137" t="n">
        <f aca="false">IF(AND($X779=$X780, $X779&lt;&gt;""), $W780-$W779, 0)</f>
        <v>0.0022569444212963</v>
      </c>
      <c r="Z779" s="141"/>
      <c r="AA779" s="0"/>
    </row>
    <row r="780" customFormat="false" ht="21.75" hidden="false" customHeight="true" outlineLevel="0" collapsed="false">
      <c r="A780" s="118" t="n">
        <v>776</v>
      </c>
      <c r="B780" s="144" t="s">
        <v>42</v>
      </c>
      <c r="C780" s="145" t="s">
        <v>2168</v>
      </c>
      <c r="D780" s="146" t="s">
        <v>186</v>
      </c>
      <c r="E780" s="147" t="s">
        <v>2175</v>
      </c>
      <c r="F780" s="147" t="s">
        <v>2176</v>
      </c>
      <c r="G780" s="148" t="n">
        <v>370</v>
      </c>
      <c r="H780" s="149" t="n">
        <f aca="true">INDIRECT("I" &amp; ROW())</f>
        <v>46103.6101853887</v>
      </c>
      <c r="I780" s="150" t="n">
        <f aca="true">INDIRECT("I" &amp; ROW()-1) + J780 * ((G779/1000) * $M$5)</f>
        <v>46103.6101853887</v>
      </c>
      <c r="J780" s="151" t="n">
        <v>6.5</v>
      </c>
      <c r="K780" s="152" t="n">
        <f aca="true">INDIRECT("H" &amp; ROW())</f>
        <v>46103.6101853887</v>
      </c>
      <c r="L780" s="128" t="s">
        <v>2177</v>
      </c>
      <c r="M780" s="133"/>
      <c r="N780" s="133"/>
      <c r="O780" s="133"/>
      <c r="P780" s="133"/>
      <c r="Q780" s="133"/>
      <c r="R780" s="133"/>
      <c r="S780" s="133"/>
      <c r="T780" s="133"/>
      <c r="U780" s="134"/>
      <c r="V780" s="133"/>
      <c r="W780" s="135" t="n">
        <f aca="false">I780</f>
        <v>46103.6101853887</v>
      </c>
      <c r="X780" s="153" t="s">
        <v>473</v>
      </c>
      <c r="Y780" s="137" t="n">
        <f aca="false">IF(AND($X780=$X781, $X780&lt;&gt;""), $W781-$W780, 0)</f>
        <v>0.00167013887731482</v>
      </c>
      <c r="Z780" s="141"/>
      <c r="AA780" s="0"/>
    </row>
    <row r="781" customFormat="false" ht="21.75" hidden="false" customHeight="true" outlineLevel="0" collapsed="false">
      <c r="A781" s="118" t="n">
        <v>777</v>
      </c>
      <c r="B781" s="144" t="s">
        <v>42</v>
      </c>
      <c r="C781" s="145" t="s">
        <v>2168</v>
      </c>
      <c r="D781" s="146" t="s">
        <v>186</v>
      </c>
      <c r="E781" s="147" t="s">
        <v>2178</v>
      </c>
      <c r="F781" s="147" t="s">
        <v>2178</v>
      </c>
      <c r="G781" s="148" t="n">
        <v>460</v>
      </c>
      <c r="H781" s="149" t="n">
        <f aca="true">INDIRECT("I" &amp; ROW())</f>
        <v>46103.6118555276</v>
      </c>
      <c r="I781" s="150" t="n">
        <f aca="true">INDIRECT("I" &amp; ROW()-1) + J781 * ((G780/1000) * $M$5)</f>
        <v>46103.6118555276</v>
      </c>
      <c r="J781" s="151" t="n">
        <v>6.5</v>
      </c>
      <c r="K781" s="152" t="n">
        <f aca="true">INDIRECT("H" &amp; ROW())</f>
        <v>46103.6118555276</v>
      </c>
      <c r="L781" s="128" t="s">
        <v>2179</v>
      </c>
      <c r="M781" s="133"/>
      <c r="N781" s="133"/>
      <c r="O781" s="133"/>
      <c r="P781" s="133"/>
      <c r="Q781" s="133"/>
      <c r="R781" s="133"/>
      <c r="S781" s="133"/>
      <c r="T781" s="133"/>
      <c r="U781" s="134"/>
      <c r="V781" s="133"/>
      <c r="W781" s="135" t="n">
        <f aca="false">I781</f>
        <v>46103.6118555276</v>
      </c>
      <c r="X781" s="153" t="s">
        <v>473</v>
      </c>
      <c r="Y781" s="137" t="n">
        <f aca="false">IF(AND($X781=$X782, $X781&lt;&gt;""), $W782-$W781, 0)</f>
        <v>0.00207638887731481</v>
      </c>
      <c r="Z781" s="141"/>
      <c r="AA781" s="0"/>
    </row>
    <row r="782" customFormat="false" ht="21.75" hidden="false" customHeight="true" outlineLevel="0" collapsed="false">
      <c r="A782" s="118" t="n">
        <v>778</v>
      </c>
      <c r="B782" s="144" t="s">
        <v>42</v>
      </c>
      <c r="C782" s="145" t="s">
        <v>2168</v>
      </c>
      <c r="D782" s="146" t="s">
        <v>186</v>
      </c>
      <c r="E782" s="147" t="s">
        <v>2180</v>
      </c>
      <c r="F782" s="147" t="s">
        <v>2180</v>
      </c>
      <c r="G782" s="148" t="n">
        <v>550</v>
      </c>
      <c r="H782" s="149" t="n">
        <f aca="true">INDIRECT("I" &amp; ROW())</f>
        <v>46103.6139319164</v>
      </c>
      <c r="I782" s="150" t="n">
        <f aca="true">INDIRECT("I" &amp; ROW()-1) + J782 * ((G781/1000) * $M$5)</f>
        <v>46103.6139319164</v>
      </c>
      <c r="J782" s="151" t="n">
        <v>6.5</v>
      </c>
      <c r="K782" s="152" t="n">
        <f aca="true">INDIRECT("H" &amp; ROW())</f>
        <v>46103.6139319164</v>
      </c>
      <c r="L782" s="128" t="s">
        <v>2181</v>
      </c>
      <c r="M782" s="133"/>
      <c r="N782" s="133"/>
      <c r="O782" s="133"/>
      <c r="P782" s="133"/>
      <c r="Q782" s="133"/>
      <c r="R782" s="133"/>
      <c r="S782" s="133"/>
      <c r="T782" s="133"/>
      <c r="U782" s="134"/>
      <c r="V782" s="133"/>
      <c r="W782" s="135" t="n">
        <f aca="false">I782</f>
        <v>46103.6139319164</v>
      </c>
      <c r="X782" s="153" t="s">
        <v>473</v>
      </c>
      <c r="Y782" s="137" t="n">
        <f aca="false">IF(AND($X782=$X783, $X782&lt;&gt;""), $W783-$W782, 0)</f>
        <v>0.00248263886574074</v>
      </c>
      <c r="Z782" s="141"/>
      <c r="AA782" s="0"/>
    </row>
    <row r="783" customFormat="false" ht="21.75" hidden="false" customHeight="true" outlineLevel="0" collapsed="false">
      <c r="A783" s="118" t="n">
        <v>779</v>
      </c>
      <c r="B783" s="144" t="s">
        <v>42</v>
      </c>
      <c r="C783" s="145" t="s">
        <v>2168</v>
      </c>
      <c r="D783" s="146" t="s">
        <v>186</v>
      </c>
      <c r="E783" s="147" t="s">
        <v>2182</v>
      </c>
      <c r="F783" s="147" t="s">
        <v>2182</v>
      </c>
      <c r="G783" s="148" t="n">
        <v>500</v>
      </c>
      <c r="H783" s="149" t="n">
        <f aca="true">INDIRECT("I" &amp; ROW())</f>
        <v>46103.6164145553</v>
      </c>
      <c r="I783" s="150" t="n">
        <f aca="true">INDIRECT("I" &amp; ROW()-1) + J783 * ((G782/1000) * $M$5)</f>
        <v>46103.6164145553</v>
      </c>
      <c r="J783" s="151" t="n">
        <v>6.5</v>
      </c>
      <c r="K783" s="152" t="n">
        <f aca="true">INDIRECT("H" &amp; ROW())</f>
        <v>46103.6164145553</v>
      </c>
      <c r="L783" s="128" t="s">
        <v>2183</v>
      </c>
      <c r="M783" s="133"/>
      <c r="N783" s="133"/>
      <c r="O783" s="133"/>
      <c r="P783" s="133"/>
      <c r="Q783" s="133"/>
      <c r="R783" s="133"/>
      <c r="S783" s="133"/>
      <c r="T783" s="133"/>
      <c r="U783" s="134"/>
      <c r="V783" s="133"/>
      <c r="W783" s="135" t="n">
        <f aca="false">I783</f>
        <v>46103.6164145553</v>
      </c>
      <c r="X783" s="153" t="s">
        <v>473</v>
      </c>
      <c r="Y783" s="137" t="n">
        <f aca="false">IF(AND($X783=$X784, $X783&lt;&gt;""), $W784-$W783, 0)</f>
        <v>0.0022569444212963</v>
      </c>
      <c r="Z783" s="141"/>
      <c r="AA783" s="0"/>
    </row>
    <row r="784" customFormat="false" ht="21.75" hidden="false" customHeight="true" outlineLevel="0" collapsed="false">
      <c r="A784" s="118" t="n">
        <v>780</v>
      </c>
      <c r="B784" s="144" t="s">
        <v>42</v>
      </c>
      <c r="C784" s="145" t="s">
        <v>2168</v>
      </c>
      <c r="D784" s="146" t="s">
        <v>186</v>
      </c>
      <c r="E784" s="147" t="s">
        <v>2184</v>
      </c>
      <c r="F784" s="147" t="s">
        <v>2185</v>
      </c>
      <c r="G784" s="148" t="n">
        <v>600</v>
      </c>
      <c r="H784" s="149" t="n">
        <f aca="true">INDIRECT("I" &amp; ROW())</f>
        <v>46103.6186714997</v>
      </c>
      <c r="I784" s="150" t="n">
        <f aca="true">INDIRECT("I" &amp; ROW()-1) + J784 * ((G783/1000) * $M$5)</f>
        <v>46103.6186714997</v>
      </c>
      <c r="J784" s="151" t="n">
        <v>6.5</v>
      </c>
      <c r="K784" s="152" t="n">
        <f aca="true">INDIRECT("H" &amp; ROW())</f>
        <v>46103.6186714997</v>
      </c>
      <c r="L784" s="128" t="s">
        <v>2186</v>
      </c>
      <c r="M784" s="133"/>
      <c r="N784" s="133"/>
      <c r="O784" s="133"/>
      <c r="P784" s="133"/>
      <c r="Q784" s="133"/>
      <c r="R784" s="133"/>
      <c r="S784" s="133"/>
      <c r="T784" s="133"/>
      <c r="U784" s="134"/>
      <c r="V784" s="133"/>
      <c r="W784" s="135" t="n">
        <f aca="false">I784</f>
        <v>46103.6186714997</v>
      </c>
      <c r="X784" s="153" t="s">
        <v>473</v>
      </c>
      <c r="Y784" s="137" t="n">
        <f aca="false">IF(AND($X784=$X785, $X784&lt;&gt;""), $W785-$W784, 0)</f>
        <v>0.00270833331018519</v>
      </c>
      <c r="Z784" s="141"/>
      <c r="AA784" s="0"/>
    </row>
    <row r="785" customFormat="false" ht="21.75" hidden="false" customHeight="true" outlineLevel="0" collapsed="false">
      <c r="A785" s="118" t="n">
        <v>781</v>
      </c>
      <c r="B785" s="144" t="s">
        <v>42</v>
      </c>
      <c r="C785" s="145" t="s">
        <v>2187</v>
      </c>
      <c r="D785" s="146" t="s">
        <v>186</v>
      </c>
      <c r="E785" s="147" t="s">
        <v>2188</v>
      </c>
      <c r="F785" s="147" t="s">
        <v>2188</v>
      </c>
      <c r="G785" s="148" t="n">
        <v>600</v>
      </c>
      <c r="H785" s="149" t="n">
        <f aca="true">INDIRECT("I" &amp; ROW())</f>
        <v>46103.6213798331</v>
      </c>
      <c r="I785" s="150" t="n">
        <f aca="true">INDIRECT("I" &amp; ROW()-1) + J785 * ((G784/1000) * $M$5)</f>
        <v>46103.6213798331</v>
      </c>
      <c r="J785" s="151" t="n">
        <v>6.5</v>
      </c>
      <c r="K785" s="152" t="n">
        <f aca="true">INDIRECT("H" &amp; ROW())</f>
        <v>46103.6213798331</v>
      </c>
      <c r="L785" s="128" t="s">
        <v>2189</v>
      </c>
      <c r="M785" s="133"/>
      <c r="N785" s="133"/>
      <c r="O785" s="133"/>
      <c r="P785" s="133"/>
      <c r="Q785" s="133"/>
      <c r="R785" s="133"/>
      <c r="S785" s="133"/>
      <c r="T785" s="133"/>
      <c r="U785" s="134"/>
      <c r="V785" s="133"/>
      <c r="W785" s="135" t="n">
        <f aca="false">I785</f>
        <v>46103.6213798331</v>
      </c>
      <c r="X785" s="153" t="s">
        <v>473</v>
      </c>
      <c r="Y785" s="137" t="n">
        <f aca="false">IF(AND($X785=$X786, $X785&lt;&gt;""), $W786-$W785, 0)</f>
        <v>0.00270833331018519</v>
      </c>
      <c r="Z785" s="141"/>
      <c r="AA785" s="0"/>
    </row>
    <row r="786" customFormat="false" ht="21.75" hidden="false" customHeight="true" outlineLevel="0" collapsed="false">
      <c r="A786" s="118" t="n">
        <v>782</v>
      </c>
      <c r="B786" s="144" t="s">
        <v>42</v>
      </c>
      <c r="C786" s="145" t="s">
        <v>2187</v>
      </c>
      <c r="D786" s="146" t="s">
        <v>186</v>
      </c>
      <c r="E786" s="147" t="s">
        <v>2190</v>
      </c>
      <c r="F786" s="147" t="s">
        <v>2190</v>
      </c>
      <c r="G786" s="148" t="n">
        <v>700</v>
      </c>
      <c r="H786" s="149" t="n">
        <f aca="true">INDIRECT("I" &amp; ROW())</f>
        <v>46103.6240881664</v>
      </c>
      <c r="I786" s="150" t="n">
        <f aca="true">INDIRECT("I" &amp; ROW()-1) + J786 * ((G785/1000) * $M$5)</f>
        <v>46103.6240881664</v>
      </c>
      <c r="J786" s="151" t="n">
        <v>6.5</v>
      </c>
      <c r="K786" s="152" t="n">
        <f aca="true">INDIRECT("H" &amp; ROW())</f>
        <v>46103.6240881664</v>
      </c>
      <c r="L786" s="128" t="s">
        <v>2191</v>
      </c>
      <c r="M786" s="133"/>
      <c r="N786" s="133"/>
      <c r="O786" s="133"/>
      <c r="P786" s="133"/>
      <c r="Q786" s="133"/>
      <c r="R786" s="133"/>
      <c r="S786" s="133"/>
      <c r="T786" s="133"/>
      <c r="U786" s="134"/>
      <c r="V786" s="133"/>
      <c r="W786" s="135" t="n">
        <f aca="false">I786</f>
        <v>46103.6240881664</v>
      </c>
      <c r="X786" s="153" t="s">
        <v>473</v>
      </c>
      <c r="Y786" s="137" t="n">
        <f aca="false">IF(AND($X786=$X787, $X786&lt;&gt;""), $W787-$W786, 0)</f>
        <v>0.00315972219907407</v>
      </c>
      <c r="Z786" s="141"/>
      <c r="AA786" s="0"/>
    </row>
    <row r="787" customFormat="false" ht="21.75" hidden="false" customHeight="true" outlineLevel="0" collapsed="false">
      <c r="A787" s="118" t="n">
        <v>783</v>
      </c>
      <c r="B787" s="144" t="s">
        <v>42</v>
      </c>
      <c r="C787" s="145" t="s">
        <v>2187</v>
      </c>
      <c r="D787" s="146" t="s">
        <v>186</v>
      </c>
      <c r="E787" s="147" t="s">
        <v>2192</v>
      </c>
      <c r="F787" s="147" t="s">
        <v>2192</v>
      </c>
      <c r="G787" s="148" t="n">
        <v>700</v>
      </c>
      <c r="H787" s="149" t="n">
        <f aca="true">INDIRECT("I" &amp; ROW())</f>
        <v>46103.6272478886</v>
      </c>
      <c r="I787" s="150" t="n">
        <f aca="true">INDIRECT("I" &amp; ROW()-1) + J787 * ((G786/1000) * $M$5)</f>
        <v>46103.6272478886</v>
      </c>
      <c r="J787" s="151" t="n">
        <v>6.5</v>
      </c>
      <c r="K787" s="152" t="n">
        <f aca="true">INDIRECT("H" &amp; ROW())</f>
        <v>46103.6272478886</v>
      </c>
      <c r="L787" s="128" t="s">
        <v>2193</v>
      </c>
      <c r="M787" s="133"/>
      <c r="N787" s="133"/>
      <c r="O787" s="133"/>
      <c r="P787" s="133"/>
      <c r="Q787" s="133"/>
      <c r="R787" s="133"/>
      <c r="S787" s="133"/>
      <c r="T787" s="133"/>
      <c r="U787" s="134"/>
      <c r="V787" s="133"/>
      <c r="W787" s="135" t="n">
        <f aca="false">I787</f>
        <v>46103.6272478886</v>
      </c>
      <c r="X787" s="153" t="s">
        <v>473</v>
      </c>
      <c r="Y787" s="137" t="n">
        <f aca="false">IF(AND($X787=$X788, $X787&lt;&gt;""), $W788-$W787, 0)</f>
        <v>0.00315972219907407</v>
      </c>
      <c r="Z787" s="141"/>
      <c r="AA787" s="0"/>
    </row>
    <row r="788" customFormat="false" ht="21.75" hidden="false" customHeight="true" outlineLevel="0" collapsed="false">
      <c r="A788" s="118" t="n">
        <v>784</v>
      </c>
      <c r="B788" s="144" t="s">
        <v>42</v>
      </c>
      <c r="C788" s="145" t="s">
        <v>2187</v>
      </c>
      <c r="D788" s="146" t="s">
        <v>186</v>
      </c>
      <c r="E788" s="147" t="s">
        <v>2194</v>
      </c>
      <c r="F788" s="147" t="s">
        <v>2195</v>
      </c>
      <c r="G788" s="148" t="n">
        <v>850</v>
      </c>
      <c r="H788" s="149" t="n">
        <f aca="true">INDIRECT("I" &amp; ROW())</f>
        <v>46103.6304076108</v>
      </c>
      <c r="I788" s="150" t="n">
        <f aca="true">INDIRECT("I" &amp; ROW()-1) + J788 * ((G787/1000) * $M$5)</f>
        <v>46103.6304076108</v>
      </c>
      <c r="J788" s="151" t="n">
        <v>6.5</v>
      </c>
      <c r="K788" s="152" t="n">
        <f aca="true">INDIRECT("H" &amp; ROW())</f>
        <v>46103.6304076108</v>
      </c>
      <c r="L788" s="128" t="s">
        <v>2196</v>
      </c>
      <c r="M788" s="133"/>
      <c r="N788" s="133"/>
      <c r="O788" s="133"/>
      <c r="P788" s="133"/>
      <c r="Q788" s="133"/>
      <c r="R788" s="133"/>
      <c r="S788" s="133"/>
      <c r="T788" s="133"/>
      <c r="U788" s="134"/>
      <c r="V788" s="133"/>
      <c r="W788" s="135" t="n">
        <f aca="false">I788</f>
        <v>46103.6304076108</v>
      </c>
      <c r="X788" s="153" t="s">
        <v>473</v>
      </c>
      <c r="Y788" s="137" t="n">
        <f aca="false">IF(AND($X788=$X789, $X788&lt;&gt;""), $W789-$W788, 0)</f>
        <v>0.00383680552083333</v>
      </c>
      <c r="Z788" s="141"/>
      <c r="AA788" s="0"/>
    </row>
    <row r="789" customFormat="false" ht="21.75" hidden="false" customHeight="true" outlineLevel="0" collapsed="false">
      <c r="A789" s="118" t="n">
        <v>785</v>
      </c>
      <c r="B789" s="160" t="s">
        <v>42</v>
      </c>
      <c r="C789" s="161" t="s">
        <v>2197</v>
      </c>
      <c r="D789" s="162" t="s">
        <v>186</v>
      </c>
      <c r="E789" s="163" t="s">
        <v>2198</v>
      </c>
      <c r="F789" s="147" t="s">
        <v>2199</v>
      </c>
      <c r="G789" s="148" t="n">
        <v>650</v>
      </c>
      <c r="H789" s="149" t="n">
        <f aca="true">INDIRECT("I" &amp; ROW())</f>
        <v>46103.6342444163</v>
      </c>
      <c r="I789" s="150" t="n">
        <f aca="true">INDIRECT("I" &amp; ROW()-1) + J789 * ((G788/1000) * $M$5)</f>
        <v>46103.6342444163</v>
      </c>
      <c r="J789" s="151" t="n">
        <v>6.5</v>
      </c>
      <c r="K789" s="152" t="n">
        <f aca="true">INDIRECT("H" &amp; ROW())</f>
        <v>46103.6342444163</v>
      </c>
      <c r="L789" s="128" t="s">
        <v>2200</v>
      </c>
      <c r="M789" s="133"/>
      <c r="N789" s="133"/>
      <c r="O789" s="133"/>
      <c r="P789" s="133"/>
      <c r="Q789" s="133"/>
      <c r="R789" s="133"/>
      <c r="S789" s="133"/>
      <c r="T789" s="133"/>
      <c r="U789" s="134"/>
      <c r="V789" s="133"/>
      <c r="W789" s="135" t="n">
        <f aca="false">I789</f>
        <v>46103.6342444163</v>
      </c>
      <c r="X789" s="153" t="s">
        <v>473</v>
      </c>
      <c r="Y789" s="137" t="n">
        <f aca="false">IF(AND($X789=$X790, $X789&lt;&gt;""), $W790-$W789, 0)</f>
        <v>0.00293402775462963</v>
      </c>
      <c r="Z789" s="141"/>
      <c r="AA789" s="0"/>
    </row>
    <row r="790" customFormat="false" ht="21.75" hidden="false" customHeight="true" outlineLevel="0" collapsed="false">
      <c r="A790" s="118" t="n">
        <v>786</v>
      </c>
      <c r="B790" s="144" t="s">
        <v>42</v>
      </c>
      <c r="C790" s="145" t="s">
        <v>2197</v>
      </c>
      <c r="D790" s="146" t="s">
        <v>186</v>
      </c>
      <c r="E790" s="147" t="s">
        <v>2201</v>
      </c>
      <c r="F790" s="147" t="s">
        <v>2202</v>
      </c>
      <c r="G790" s="148" t="n">
        <v>760</v>
      </c>
      <c r="H790" s="149" t="n">
        <f aca="true">INDIRECT("I" &amp; ROW())</f>
        <v>46103.637178444</v>
      </c>
      <c r="I790" s="150" t="n">
        <f aca="true">INDIRECT("I" &amp; ROW()-1) + J790 * ((G789/1000) * $M$5)</f>
        <v>46103.637178444</v>
      </c>
      <c r="J790" s="151" t="n">
        <v>6.5</v>
      </c>
      <c r="K790" s="152" t="n">
        <f aca="true">INDIRECT("H" &amp; ROW())</f>
        <v>46103.637178444</v>
      </c>
      <c r="L790" s="128" t="s">
        <v>2203</v>
      </c>
      <c r="M790" s="133"/>
      <c r="N790" s="133"/>
      <c r="O790" s="133"/>
      <c r="P790" s="133"/>
      <c r="Q790" s="133"/>
      <c r="R790" s="133"/>
      <c r="S790" s="133"/>
      <c r="T790" s="133"/>
      <c r="U790" s="134"/>
      <c r="V790" s="133"/>
      <c r="W790" s="135" t="n">
        <f aca="false">I790</f>
        <v>46103.637178444</v>
      </c>
      <c r="X790" s="153" t="s">
        <v>473</v>
      </c>
      <c r="Y790" s="137" t="n">
        <f aca="false">IF(AND($X790=$X791, $X790&lt;&gt;""), $W791-$W790, 0)</f>
        <v>0.00343055553240741</v>
      </c>
      <c r="Z790" s="141"/>
      <c r="AA790" s="0"/>
    </row>
    <row r="791" customFormat="false" ht="21.75" hidden="false" customHeight="true" outlineLevel="0" collapsed="false">
      <c r="A791" s="118" t="n">
        <v>787</v>
      </c>
      <c r="B791" s="144" t="s">
        <v>42</v>
      </c>
      <c r="C791" s="145" t="s">
        <v>2197</v>
      </c>
      <c r="D791" s="146" t="s">
        <v>186</v>
      </c>
      <c r="E791" s="147" t="s">
        <v>2204</v>
      </c>
      <c r="F791" s="147" t="s">
        <v>2204</v>
      </c>
      <c r="G791" s="148" t="n">
        <v>700</v>
      </c>
      <c r="H791" s="149" t="n">
        <f aca="true">INDIRECT("I" &amp; ROW())</f>
        <v>46103.6406089996</v>
      </c>
      <c r="I791" s="150" t="n">
        <f aca="true">INDIRECT("I" &amp; ROW()-1) + J791 * ((G790/1000) * $M$5)</f>
        <v>46103.6406089996</v>
      </c>
      <c r="J791" s="151" t="n">
        <v>6.5</v>
      </c>
      <c r="K791" s="152" t="n">
        <f aca="true">INDIRECT("H" &amp; ROW())</f>
        <v>46103.6406089996</v>
      </c>
      <c r="L791" s="128" t="s">
        <v>2205</v>
      </c>
      <c r="M791" s="133"/>
      <c r="N791" s="133"/>
      <c r="O791" s="133"/>
      <c r="P791" s="133"/>
      <c r="Q791" s="133"/>
      <c r="R791" s="133"/>
      <c r="S791" s="133"/>
      <c r="T791" s="133"/>
      <c r="U791" s="134"/>
      <c r="V791" s="133"/>
      <c r="W791" s="135" t="n">
        <f aca="false">I791</f>
        <v>46103.6406089996</v>
      </c>
      <c r="X791" s="153" t="s">
        <v>473</v>
      </c>
      <c r="Y791" s="137" t="n">
        <f aca="false">IF(AND($X791=$X792, $X791&lt;&gt;""), $W792-$W791, 0)</f>
        <v>0.00315972219907407</v>
      </c>
      <c r="Z791" s="141"/>
      <c r="AA791" s="0"/>
    </row>
    <row r="792" customFormat="false" ht="21.75" hidden="false" customHeight="true" outlineLevel="0" collapsed="false">
      <c r="A792" s="118" t="n">
        <v>788</v>
      </c>
      <c r="B792" s="144" t="s">
        <v>42</v>
      </c>
      <c r="C792" s="145" t="s">
        <v>2197</v>
      </c>
      <c r="D792" s="146" t="s">
        <v>186</v>
      </c>
      <c r="E792" s="147" t="s">
        <v>2206</v>
      </c>
      <c r="F792" s="147" t="s">
        <v>2206</v>
      </c>
      <c r="G792" s="148" t="n">
        <v>700</v>
      </c>
      <c r="H792" s="149" t="n">
        <f aca="true">INDIRECT("I" &amp; ROW())</f>
        <v>46103.6437687218</v>
      </c>
      <c r="I792" s="150" t="n">
        <f aca="true">INDIRECT("I" &amp; ROW()-1) + J792 * ((G791/1000) * $M$5)</f>
        <v>46103.6437687218</v>
      </c>
      <c r="J792" s="151" t="n">
        <v>6.5</v>
      </c>
      <c r="K792" s="152" t="n">
        <f aca="true">INDIRECT("H" &amp; ROW())</f>
        <v>46103.6437687218</v>
      </c>
      <c r="L792" s="128" t="s">
        <v>2207</v>
      </c>
      <c r="M792" s="133"/>
      <c r="N792" s="133"/>
      <c r="O792" s="133"/>
      <c r="P792" s="133"/>
      <c r="Q792" s="133"/>
      <c r="R792" s="133"/>
      <c r="S792" s="133"/>
      <c r="T792" s="133"/>
      <c r="U792" s="134"/>
      <c r="V792" s="133"/>
      <c r="W792" s="135" t="n">
        <f aca="false">I792</f>
        <v>46103.6437687218</v>
      </c>
      <c r="X792" s="153" t="s">
        <v>473</v>
      </c>
      <c r="Y792" s="137" t="n">
        <f aca="false">IF(AND($X792=$X793, $X792&lt;&gt;""), $W793-$W792, 0)</f>
        <v>0.00315972219907407</v>
      </c>
      <c r="Z792" s="141"/>
      <c r="AA792" s="0"/>
    </row>
    <row r="793" customFormat="false" ht="21.75" hidden="false" customHeight="true" outlineLevel="0" collapsed="false">
      <c r="A793" s="118" t="n">
        <v>789</v>
      </c>
      <c r="B793" s="144" t="s">
        <v>42</v>
      </c>
      <c r="C793" s="145" t="s">
        <v>2197</v>
      </c>
      <c r="D793" s="146" t="s">
        <v>186</v>
      </c>
      <c r="E793" s="147" t="s">
        <v>2208</v>
      </c>
      <c r="F793" s="147" t="s">
        <v>2208</v>
      </c>
      <c r="G793" s="148" t="n">
        <v>800</v>
      </c>
      <c r="H793" s="149" t="n">
        <f aca="true">INDIRECT("I" &amp; ROW())</f>
        <v>46103.646928444</v>
      </c>
      <c r="I793" s="150" t="n">
        <f aca="true">INDIRECT("I" &amp; ROW()-1) + J793 * ((G792/1000) * $M$5)</f>
        <v>46103.646928444</v>
      </c>
      <c r="J793" s="151" t="n">
        <v>6.5</v>
      </c>
      <c r="K793" s="152" t="n">
        <f aca="true">INDIRECT("H" &amp; ROW())</f>
        <v>46103.646928444</v>
      </c>
      <c r="L793" s="128" t="s">
        <v>2209</v>
      </c>
      <c r="M793" s="133"/>
      <c r="N793" s="133"/>
      <c r="O793" s="133"/>
      <c r="P793" s="133"/>
      <c r="Q793" s="133"/>
      <c r="R793" s="133"/>
      <c r="S793" s="133"/>
      <c r="T793" s="133"/>
      <c r="U793" s="134"/>
      <c r="V793" s="133"/>
      <c r="W793" s="135" t="n">
        <f aca="false">I793</f>
        <v>46103.646928444</v>
      </c>
      <c r="X793" s="153" t="s">
        <v>473</v>
      </c>
      <c r="Y793" s="137" t="n">
        <f aca="false">IF(AND($X793=$X794, $X793&lt;&gt;""), $W794-$W793, 0)</f>
        <v>0.00361111107638889</v>
      </c>
      <c r="Z793" s="141"/>
      <c r="AA793" s="0"/>
    </row>
    <row r="794" customFormat="false" ht="21.75" hidden="false" customHeight="true" outlineLevel="0" collapsed="false">
      <c r="A794" s="118" t="n">
        <v>790</v>
      </c>
      <c r="B794" s="144" t="s">
        <v>42</v>
      </c>
      <c r="C794" s="145" t="s">
        <v>2210</v>
      </c>
      <c r="D794" s="146" t="s">
        <v>186</v>
      </c>
      <c r="E794" s="147" t="s">
        <v>1862</v>
      </c>
      <c r="F794" s="147" t="s">
        <v>1862</v>
      </c>
      <c r="G794" s="148" t="n">
        <v>650</v>
      </c>
      <c r="H794" s="149" t="n">
        <f aca="true">INDIRECT("I" &amp; ROW())</f>
        <v>46103.650539555</v>
      </c>
      <c r="I794" s="150" t="n">
        <f aca="true">INDIRECT("I" &amp; ROW()-1) + J794 * ((G793/1000) * $M$5)</f>
        <v>46103.650539555</v>
      </c>
      <c r="J794" s="151" t="n">
        <v>6.5</v>
      </c>
      <c r="K794" s="152" t="n">
        <f aca="true">INDIRECT("H" &amp; ROW())</f>
        <v>46103.650539555</v>
      </c>
      <c r="L794" s="128" t="s">
        <v>2211</v>
      </c>
      <c r="M794" s="133"/>
      <c r="N794" s="133"/>
      <c r="O794" s="133"/>
      <c r="P794" s="133"/>
      <c r="Q794" s="133"/>
      <c r="R794" s="133"/>
      <c r="S794" s="133"/>
      <c r="T794" s="133"/>
      <c r="U794" s="134"/>
      <c r="V794" s="133"/>
      <c r="W794" s="135" t="n">
        <f aca="false">I794</f>
        <v>46103.650539555</v>
      </c>
      <c r="X794" s="153" t="s">
        <v>473</v>
      </c>
      <c r="Y794" s="137" t="n">
        <f aca="false">IF(AND($X794=$X795, $X794&lt;&gt;""), $W795-$W794, 0)</f>
        <v>0.00293402775462963</v>
      </c>
      <c r="Z794" s="141"/>
      <c r="AA794" s="0"/>
    </row>
    <row r="795" customFormat="false" ht="21.75" hidden="false" customHeight="true" outlineLevel="0" collapsed="false">
      <c r="A795" s="118" t="n">
        <v>791</v>
      </c>
      <c r="B795" s="144" t="s">
        <v>42</v>
      </c>
      <c r="C795" s="145" t="s">
        <v>2210</v>
      </c>
      <c r="D795" s="146" t="s">
        <v>186</v>
      </c>
      <c r="E795" s="147" t="s">
        <v>2212</v>
      </c>
      <c r="F795" s="147" t="s">
        <v>2212</v>
      </c>
      <c r="G795" s="148" t="n">
        <v>650</v>
      </c>
      <c r="H795" s="149" t="n">
        <f aca="true">INDIRECT("I" &amp; ROW())</f>
        <v>46103.6534735828</v>
      </c>
      <c r="I795" s="150" t="n">
        <f aca="true">INDIRECT("I" &amp; ROW()-1) + J795 * ((G794/1000) * $M$5)</f>
        <v>46103.6534735828</v>
      </c>
      <c r="J795" s="151" t="n">
        <v>6.5</v>
      </c>
      <c r="K795" s="152" t="n">
        <f aca="true">INDIRECT("H" &amp; ROW())</f>
        <v>46103.6534735828</v>
      </c>
      <c r="L795" s="128" t="s">
        <v>2213</v>
      </c>
      <c r="M795" s="133"/>
      <c r="N795" s="133"/>
      <c r="O795" s="133"/>
      <c r="P795" s="133"/>
      <c r="Q795" s="133"/>
      <c r="R795" s="133"/>
      <c r="S795" s="133"/>
      <c r="T795" s="133"/>
      <c r="U795" s="134"/>
      <c r="V795" s="133"/>
      <c r="W795" s="135" t="n">
        <f aca="false">I795</f>
        <v>46103.6534735828</v>
      </c>
      <c r="X795" s="153" t="s">
        <v>473</v>
      </c>
      <c r="Y795" s="137" t="n">
        <f aca="false">IF(AND($X795=$X796, $X795&lt;&gt;""), $W796-$W795, 0)</f>
        <v>0.00293402775462963</v>
      </c>
      <c r="Z795" s="141"/>
      <c r="AA795" s="0"/>
    </row>
    <row r="796" customFormat="false" ht="21.75" hidden="false" customHeight="true" outlineLevel="0" collapsed="false">
      <c r="A796" s="118" t="n">
        <v>792</v>
      </c>
      <c r="B796" s="144" t="s">
        <v>42</v>
      </c>
      <c r="C796" s="145" t="s">
        <v>2210</v>
      </c>
      <c r="D796" s="146" t="s">
        <v>186</v>
      </c>
      <c r="E796" s="147" t="s">
        <v>2214</v>
      </c>
      <c r="F796" s="147" t="s">
        <v>2214</v>
      </c>
      <c r="G796" s="148" t="n">
        <v>800</v>
      </c>
      <c r="H796" s="149" t="n">
        <f aca="true">INDIRECT("I" &amp; ROW())</f>
        <v>46103.6564076106</v>
      </c>
      <c r="I796" s="150" t="n">
        <f aca="true">INDIRECT("I" &amp; ROW()-1) + J796 * ((G795/1000) * $M$5)</f>
        <v>46103.6564076106</v>
      </c>
      <c r="J796" s="151" t="n">
        <v>6.5</v>
      </c>
      <c r="K796" s="152" t="n">
        <f aca="true">INDIRECT("H" &amp; ROW())</f>
        <v>46103.6564076106</v>
      </c>
      <c r="L796" s="128" t="s">
        <v>2215</v>
      </c>
      <c r="M796" s="133"/>
      <c r="N796" s="133"/>
      <c r="O796" s="133"/>
      <c r="P796" s="133"/>
      <c r="Q796" s="133"/>
      <c r="R796" s="133"/>
      <c r="S796" s="133"/>
      <c r="T796" s="133"/>
      <c r="U796" s="134"/>
      <c r="V796" s="133"/>
      <c r="W796" s="135" t="n">
        <f aca="false">I796</f>
        <v>46103.6564076106</v>
      </c>
      <c r="X796" s="153" t="s">
        <v>473</v>
      </c>
      <c r="Y796" s="137" t="n">
        <f aca="false">IF(AND($X796=$X797, $X796&lt;&gt;""), $W797-$W796, 0)</f>
        <v>0.00361111107638889</v>
      </c>
      <c r="Z796" s="141"/>
      <c r="AA796" s="0"/>
    </row>
    <row r="797" customFormat="false" ht="21.75" hidden="false" customHeight="true" outlineLevel="0" collapsed="false">
      <c r="A797" s="118" t="n">
        <v>793</v>
      </c>
      <c r="B797" s="144" t="s">
        <v>42</v>
      </c>
      <c r="C797" s="145" t="s">
        <v>2210</v>
      </c>
      <c r="D797" s="146" t="s">
        <v>186</v>
      </c>
      <c r="E797" s="147" t="s">
        <v>2216</v>
      </c>
      <c r="F797" s="147" t="s">
        <v>2217</v>
      </c>
      <c r="G797" s="148" t="n">
        <v>850</v>
      </c>
      <c r="H797" s="149" t="n">
        <f aca="true">INDIRECT("I" &amp; ROW())</f>
        <v>46103.6600187216</v>
      </c>
      <c r="I797" s="150" t="n">
        <f aca="true">INDIRECT("I" &amp; ROW()-1) + J797 * ((G796/1000) * $M$5)</f>
        <v>46103.6600187216</v>
      </c>
      <c r="J797" s="151" t="n">
        <v>6.5</v>
      </c>
      <c r="K797" s="152" t="n">
        <f aca="true">INDIRECT("H" &amp; ROW())</f>
        <v>46103.6600187216</v>
      </c>
      <c r="L797" s="128" t="s">
        <v>2218</v>
      </c>
      <c r="M797" s="133"/>
      <c r="N797" s="133"/>
      <c r="O797" s="133"/>
      <c r="P797" s="133"/>
      <c r="Q797" s="133"/>
      <c r="R797" s="133"/>
      <c r="S797" s="133"/>
      <c r="T797" s="133"/>
      <c r="U797" s="134"/>
      <c r="V797" s="133"/>
      <c r="W797" s="135" t="n">
        <f aca="false">I797</f>
        <v>46103.6600187216</v>
      </c>
      <c r="X797" s="153" t="s">
        <v>473</v>
      </c>
      <c r="Y797" s="137" t="n">
        <f aca="false">IF(AND($X797=$X798, $X797&lt;&gt;""), $W798-$W797, 0)</f>
        <v>0.00383680552083333</v>
      </c>
      <c r="Z797" s="141"/>
      <c r="AA797" s="0"/>
    </row>
    <row r="798" customFormat="false" ht="21.75" hidden="false" customHeight="true" outlineLevel="0" collapsed="false">
      <c r="A798" s="118" t="n">
        <v>794</v>
      </c>
      <c r="B798" s="144" t="s">
        <v>42</v>
      </c>
      <c r="C798" s="145" t="s">
        <v>2210</v>
      </c>
      <c r="D798" s="146" t="s">
        <v>186</v>
      </c>
      <c r="E798" s="147" t="s">
        <v>2219</v>
      </c>
      <c r="F798" s="147" t="s">
        <v>2220</v>
      </c>
      <c r="G798" s="148" t="n">
        <v>880</v>
      </c>
      <c r="H798" s="149" t="n">
        <f aca="true">INDIRECT("I" &amp; ROW())</f>
        <v>46103.6638555272</v>
      </c>
      <c r="I798" s="150" t="n">
        <f aca="true">INDIRECT("I" &amp; ROW()-1) + J798 * ((G797/1000) * $M$5)</f>
        <v>46103.6638555272</v>
      </c>
      <c r="J798" s="151" t="n">
        <v>6.5</v>
      </c>
      <c r="K798" s="152" t="n">
        <f aca="true">INDIRECT("H" &amp; ROW())</f>
        <v>46103.6638555272</v>
      </c>
      <c r="L798" s="128" t="s">
        <v>2221</v>
      </c>
      <c r="M798" s="133"/>
      <c r="N798" s="133"/>
      <c r="O798" s="133"/>
      <c r="P798" s="133"/>
      <c r="Q798" s="133"/>
      <c r="R798" s="133"/>
      <c r="S798" s="133"/>
      <c r="T798" s="133"/>
      <c r="U798" s="134"/>
      <c r="V798" s="133"/>
      <c r="W798" s="135" t="n">
        <f aca="false">I798</f>
        <v>46103.6638555272</v>
      </c>
      <c r="X798" s="153" t="s">
        <v>473</v>
      </c>
      <c r="Y798" s="137" t="n">
        <f aca="false">IF(AND($X798=$X799, $X798&lt;&gt;""), $W799-$W798, 0)</f>
        <v>0.0039722221875</v>
      </c>
      <c r="Z798" s="141"/>
      <c r="AA798" s="0"/>
    </row>
    <row r="799" customFormat="false" ht="21.75" hidden="false" customHeight="true" outlineLevel="0" collapsed="false">
      <c r="A799" s="118" t="n">
        <v>795</v>
      </c>
      <c r="B799" s="144" t="s">
        <v>42</v>
      </c>
      <c r="C799" s="145" t="s">
        <v>2222</v>
      </c>
      <c r="D799" s="146" t="s">
        <v>186</v>
      </c>
      <c r="E799" s="147" t="s">
        <v>2223</v>
      </c>
      <c r="F799" s="147" t="s">
        <v>2223</v>
      </c>
      <c r="G799" s="148" t="n">
        <v>800</v>
      </c>
      <c r="H799" s="149" t="n">
        <f aca="true">INDIRECT("I" &amp; ROW())</f>
        <v>46103.6678277494</v>
      </c>
      <c r="I799" s="150" t="n">
        <f aca="true">INDIRECT("I" &amp; ROW()-1) + J799 * ((G798/1000) * $M$5)</f>
        <v>46103.6678277494</v>
      </c>
      <c r="J799" s="151" t="n">
        <v>6.5</v>
      </c>
      <c r="K799" s="152" t="n">
        <f aca="true">INDIRECT("H" &amp; ROW())</f>
        <v>46103.6678277494</v>
      </c>
      <c r="L799" s="128" t="s">
        <v>2224</v>
      </c>
      <c r="M799" s="133"/>
      <c r="N799" s="133"/>
      <c r="O799" s="133"/>
      <c r="P799" s="133"/>
      <c r="Q799" s="133"/>
      <c r="R799" s="133"/>
      <c r="S799" s="133"/>
      <c r="T799" s="133"/>
      <c r="U799" s="134"/>
      <c r="V799" s="133"/>
      <c r="W799" s="135" t="n">
        <f aca="false">I799</f>
        <v>46103.6678277494</v>
      </c>
      <c r="X799" s="153" t="s">
        <v>473</v>
      </c>
      <c r="Y799" s="137" t="n">
        <f aca="false">IF(AND($X799=$X800, $X799&lt;&gt;""), $W800-$W799, 0)</f>
        <v>0.00361111107638889</v>
      </c>
      <c r="Z799" s="141"/>
      <c r="AA799" s="0"/>
    </row>
    <row r="800" customFormat="false" ht="21.75" hidden="false" customHeight="true" outlineLevel="0" collapsed="false">
      <c r="A800" s="118" t="n">
        <v>796</v>
      </c>
      <c r="B800" s="144" t="s">
        <v>42</v>
      </c>
      <c r="C800" s="145" t="s">
        <v>2222</v>
      </c>
      <c r="D800" s="146" t="s">
        <v>186</v>
      </c>
      <c r="E800" s="147" t="s">
        <v>2225</v>
      </c>
      <c r="F800" s="147" t="s">
        <v>2225</v>
      </c>
      <c r="G800" s="148" t="n">
        <v>880</v>
      </c>
      <c r="H800" s="149" t="n">
        <f aca="true">INDIRECT("I" &amp; ROW())</f>
        <v>46103.6714388604</v>
      </c>
      <c r="I800" s="150" t="n">
        <f aca="true">INDIRECT("I" &amp; ROW()-1) + J800 * ((G799/1000) * $M$5)</f>
        <v>46103.6714388604</v>
      </c>
      <c r="J800" s="151" t="n">
        <v>6.5</v>
      </c>
      <c r="K800" s="152" t="n">
        <f aca="true">INDIRECT("H" &amp; ROW())</f>
        <v>46103.6714388604</v>
      </c>
      <c r="L800" s="128" t="s">
        <v>2226</v>
      </c>
      <c r="M800" s="133"/>
      <c r="N800" s="133"/>
      <c r="O800" s="133"/>
      <c r="P800" s="133"/>
      <c r="Q800" s="133"/>
      <c r="R800" s="133"/>
      <c r="S800" s="133"/>
      <c r="T800" s="133"/>
      <c r="U800" s="134"/>
      <c r="V800" s="133"/>
      <c r="W800" s="135" t="n">
        <f aca="false">I800</f>
        <v>46103.6714388604</v>
      </c>
      <c r="X800" s="153" t="s">
        <v>473</v>
      </c>
      <c r="Y800" s="137" t="n">
        <f aca="false">IF(AND($X800=$X801, $X800&lt;&gt;""), $W801-$W800, 0)</f>
        <v>0.0039722221875</v>
      </c>
      <c r="Z800" s="141"/>
      <c r="AA800" s="0"/>
    </row>
    <row r="801" customFormat="false" ht="21.75" hidden="false" customHeight="true" outlineLevel="0" collapsed="false">
      <c r="A801" s="118" t="n">
        <v>797</v>
      </c>
      <c r="B801" s="144" t="s">
        <v>42</v>
      </c>
      <c r="C801" s="145" t="s">
        <v>2222</v>
      </c>
      <c r="D801" s="146" t="s">
        <v>186</v>
      </c>
      <c r="E801" s="147" t="s">
        <v>2227</v>
      </c>
      <c r="F801" s="147" t="s">
        <v>2228</v>
      </c>
      <c r="G801" s="148" t="n">
        <v>800</v>
      </c>
      <c r="H801" s="149" t="n">
        <f aca="true">INDIRECT("I" &amp; ROW())</f>
        <v>46103.6754110826</v>
      </c>
      <c r="I801" s="150" t="n">
        <f aca="true">INDIRECT("I" &amp; ROW()-1) + J801 * ((G800/1000) * $M$5)</f>
        <v>46103.6754110826</v>
      </c>
      <c r="J801" s="151" t="n">
        <v>6.5</v>
      </c>
      <c r="K801" s="152" t="n">
        <f aca="true">INDIRECT("H" &amp; ROW())</f>
        <v>46103.6754110826</v>
      </c>
      <c r="L801" s="128" t="s">
        <v>2229</v>
      </c>
      <c r="M801" s="133"/>
      <c r="N801" s="133"/>
      <c r="O801" s="133"/>
      <c r="P801" s="133"/>
      <c r="Q801" s="133"/>
      <c r="R801" s="133"/>
      <c r="S801" s="133"/>
      <c r="T801" s="133"/>
      <c r="U801" s="134"/>
      <c r="V801" s="133"/>
      <c r="W801" s="135" t="n">
        <f aca="false">I801</f>
        <v>46103.6754110826</v>
      </c>
      <c r="X801" s="153" t="s">
        <v>473</v>
      </c>
      <c r="Y801" s="137" t="n">
        <f aca="false">IF(AND($X801=$X802, $X801&lt;&gt;""), $W802-$W801, 0)</f>
        <v>0.00361111107638889</v>
      </c>
      <c r="Z801" s="141"/>
      <c r="AA801" s="0"/>
    </row>
    <row r="802" customFormat="false" ht="21.75" hidden="false" customHeight="true" outlineLevel="0" collapsed="false">
      <c r="A802" s="118" t="n">
        <v>798</v>
      </c>
      <c r="B802" s="144" t="s">
        <v>42</v>
      </c>
      <c r="C802" s="145" t="s">
        <v>2222</v>
      </c>
      <c r="D802" s="146" t="s">
        <v>186</v>
      </c>
      <c r="E802" s="147" t="s">
        <v>2230</v>
      </c>
      <c r="F802" s="147" t="s">
        <v>2230</v>
      </c>
      <c r="G802" s="148" t="n">
        <v>800</v>
      </c>
      <c r="H802" s="149" t="n">
        <f aca="true">INDIRECT("I" &amp; ROW())</f>
        <v>46103.6790221937</v>
      </c>
      <c r="I802" s="150" t="n">
        <f aca="true">INDIRECT("I" &amp; ROW()-1) + J802 * ((G801/1000) * $M$5)</f>
        <v>46103.6790221937</v>
      </c>
      <c r="J802" s="151" t="n">
        <v>6.5</v>
      </c>
      <c r="K802" s="152" t="n">
        <f aca="true">INDIRECT("H" &amp; ROW())</f>
        <v>46103.6790221937</v>
      </c>
      <c r="L802" s="128" t="s">
        <v>2231</v>
      </c>
      <c r="M802" s="133"/>
      <c r="N802" s="133"/>
      <c r="O802" s="133"/>
      <c r="P802" s="133"/>
      <c r="Q802" s="133"/>
      <c r="R802" s="133"/>
      <c r="S802" s="133"/>
      <c r="T802" s="133"/>
      <c r="U802" s="134"/>
      <c r="V802" s="133"/>
      <c r="W802" s="135" t="n">
        <f aca="false">I802</f>
        <v>46103.6790221937</v>
      </c>
      <c r="X802" s="153" t="s">
        <v>473</v>
      </c>
      <c r="Y802" s="137" t="n">
        <f aca="false">IF(AND($X802=$X803, $X802&lt;&gt;""), $W803-$W802, 0)</f>
        <v>0.00361111107638889</v>
      </c>
      <c r="Z802" s="141"/>
      <c r="AA802" s="0"/>
    </row>
    <row r="803" customFormat="false" ht="21.75" hidden="false" customHeight="true" outlineLevel="0" collapsed="false">
      <c r="A803" s="118" t="n">
        <v>799</v>
      </c>
      <c r="B803" s="144" t="s">
        <v>42</v>
      </c>
      <c r="C803" s="145" t="s">
        <v>2232</v>
      </c>
      <c r="D803" s="146" t="s">
        <v>186</v>
      </c>
      <c r="E803" s="147" t="s">
        <v>2233</v>
      </c>
      <c r="F803" s="147" t="s">
        <v>2234</v>
      </c>
      <c r="G803" s="148" t="n">
        <v>800</v>
      </c>
      <c r="H803" s="149" t="n">
        <f aca="true">INDIRECT("I" &amp; ROW())</f>
        <v>46103.6826333048</v>
      </c>
      <c r="I803" s="150" t="n">
        <f aca="true">INDIRECT("I" &amp; ROW()-1) + J803 * ((G802/1000) * $M$5)</f>
        <v>46103.6826333048</v>
      </c>
      <c r="J803" s="151" t="n">
        <v>6.5</v>
      </c>
      <c r="K803" s="152" t="n">
        <f aca="true">INDIRECT("H" &amp; ROW())</f>
        <v>46103.6826333048</v>
      </c>
      <c r="L803" s="128" t="s">
        <v>2235</v>
      </c>
      <c r="M803" s="133"/>
      <c r="N803" s="133"/>
      <c r="O803" s="133"/>
      <c r="P803" s="133"/>
      <c r="Q803" s="133"/>
      <c r="R803" s="133"/>
      <c r="S803" s="133"/>
      <c r="T803" s="133"/>
      <c r="U803" s="134"/>
      <c r="V803" s="133"/>
      <c r="W803" s="135" t="n">
        <f aca="false">I803</f>
        <v>46103.6826333048</v>
      </c>
      <c r="X803" s="153" t="s">
        <v>473</v>
      </c>
      <c r="Y803" s="137" t="n">
        <f aca="false">IF(AND($X803=$X804, $X803&lt;&gt;""), $W804-$W803, 0)</f>
        <v>0.00361111107638889</v>
      </c>
      <c r="Z803" s="141"/>
      <c r="AA803" s="0"/>
    </row>
    <row r="804" customFormat="false" ht="21.75" hidden="false" customHeight="true" outlineLevel="0" collapsed="false">
      <c r="A804" s="118" t="n">
        <v>800</v>
      </c>
      <c r="B804" s="144" t="s">
        <v>42</v>
      </c>
      <c r="C804" s="145" t="s">
        <v>2232</v>
      </c>
      <c r="D804" s="146" t="s">
        <v>186</v>
      </c>
      <c r="E804" s="147" t="s">
        <v>2236</v>
      </c>
      <c r="F804" s="147" t="s">
        <v>2237</v>
      </c>
      <c r="G804" s="148" t="n">
        <v>800</v>
      </c>
      <c r="H804" s="149" t="n">
        <f aca="true">INDIRECT("I" &amp; ROW())</f>
        <v>46103.6862444159</v>
      </c>
      <c r="I804" s="150" t="n">
        <f aca="true">INDIRECT("I" &amp; ROW()-1) + J804 * ((G803/1000) * $M$5)</f>
        <v>46103.6862444159</v>
      </c>
      <c r="J804" s="151" t="n">
        <v>6.5</v>
      </c>
      <c r="K804" s="152" t="n">
        <f aca="true">INDIRECT("H" &amp; ROW())</f>
        <v>46103.6862444159</v>
      </c>
      <c r="L804" s="128" t="s">
        <v>2238</v>
      </c>
      <c r="M804" s="133"/>
      <c r="N804" s="133"/>
      <c r="O804" s="133"/>
      <c r="P804" s="133"/>
      <c r="Q804" s="133"/>
      <c r="R804" s="133"/>
      <c r="S804" s="133"/>
      <c r="T804" s="133"/>
      <c r="U804" s="134"/>
      <c r="V804" s="133"/>
      <c r="W804" s="135" t="n">
        <f aca="false">I804</f>
        <v>46103.6862444159</v>
      </c>
      <c r="X804" s="153" t="s">
        <v>473</v>
      </c>
      <c r="Y804" s="137" t="n">
        <f aca="false">IF(AND($X804=$X805, $X804&lt;&gt;""), $W805-$W804, 0)</f>
        <v>0.00361111107638889</v>
      </c>
      <c r="Z804" s="141"/>
      <c r="AA804" s="0"/>
    </row>
    <row r="805" customFormat="false" ht="21.75" hidden="false" customHeight="true" outlineLevel="0" collapsed="false">
      <c r="A805" s="118" t="n">
        <v>801</v>
      </c>
      <c r="B805" s="144" t="s">
        <v>42</v>
      </c>
      <c r="C805" s="145" t="s">
        <v>2232</v>
      </c>
      <c r="D805" s="146" t="s">
        <v>186</v>
      </c>
      <c r="E805" s="147" t="s">
        <v>2239</v>
      </c>
      <c r="F805" s="147" t="s">
        <v>2240</v>
      </c>
      <c r="G805" s="148" t="n">
        <v>800</v>
      </c>
      <c r="H805" s="149" t="n">
        <f aca="true">INDIRECT("I" &amp; ROW())</f>
        <v>46103.689855527</v>
      </c>
      <c r="I805" s="150" t="n">
        <f aca="true">INDIRECT("I" &amp; ROW()-1) + J805 * ((G804/1000) * $M$5)</f>
        <v>46103.689855527</v>
      </c>
      <c r="J805" s="151" t="n">
        <v>6.5</v>
      </c>
      <c r="K805" s="152" t="n">
        <f aca="true">INDIRECT("H" &amp; ROW())</f>
        <v>46103.689855527</v>
      </c>
      <c r="L805" s="128" t="s">
        <v>2241</v>
      </c>
      <c r="M805" s="133"/>
      <c r="N805" s="133"/>
      <c r="O805" s="133"/>
      <c r="P805" s="133"/>
      <c r="Q805" s="133"/>
      <c r="R805" s="133"/>
      <c r="S805" s="133"/>
      <c r="T805" s="133"/>
      <c r="U805" s="134"/>
      <c r="V805" s="133"/>
      <c r="W805" s="135" t="n">
        <f aca="false">I805</f>
        <v>46103.689855527</v>
      </c>
      <c r="X805" s="153" t="s">
        <v>473</v>
      </c>
      <c r="Y805" s="137" t="n">
        <f aca="false">IF(AND($X805=$X806, $X805&lt;&gt;""), $W806-$W805, 0)</f>
        <v>0.00361111107638889</v>
      </c>
      <c r="Z805" s="141"/>
      <c r="AA805" s="0"/>
    </row>
    <row r="806" customFormat="false" ht="21.75" hidden="false" customHeight="true" outlineLevel="0" collapsed="false">
      <c r="A806" s="118" t="n">
        <v>802</v>
      </c>
      <c r="B806" s="144" t="s">
        <v>42</v>
      </c>
      <c r="C806" s="145" t="s">
        <v>2232</v>
      </c>
      <c r="D806" s="146" t="s">
        <v>186</v>
      </c>
      <c r="E806" s="147" t="s">
        <v>2242</v>
      </c>
      <c r="F806" s="147" t="s">
        <v>2243</v>
      </c>
      <c r="G806" s="148" t="n">
        <v>800</v>
      </c>
      <c r="H806" s="149" t="n">
        <f aca="true">INDIRECT("I" &amp; ROW())</f>
        <v>46103.693466638</v>
      </c>
      <c r="I806" s="150" t="n">
        <f aca="true">INDIRECT("I" &amp; ROW()-1) + J806 * ((G805/1000) * $M$5)</f>
        <v>46103.693466638</v>
      </c>
      <c r="J806" s="151" t="n">
        <v>6.5</v>
      </c>
      <c r="K806" s="152" t="n">
        <f aca="true">INDIRECT("H" &amp; ROW())</f>
        <v>46103.693466638</v>
      </c>
      <c r="L806" s="128" t="s">
        <v>2244</v>
      </c>
      <c r="M806" s="133"/>
      <c r="N806" s="133"/>
      <c r="O806" s="133"/>
      <c r="P806" s="133"/>
      <c r="Q806" s="133"/>
      <c r="R806" s="133"/>
      <c r="S806" s="133"/>
      <c r="T806" s="133"/>
      <c r="U806" s="134"/>
      <c r="V806" s="133"/>
      <c r="W806" s="135" t="n">
        <f aca="false">I806</f>
        <v>46103.693466638</v>
      </c>
      <c r="X806" s="153" t="s">
        <v>473</v>
      </c>
      <c r="Y806" s="137" t="n">
        <f aca="false">IF(AND($X806=$X807, $X806&lt;&gt;""), $W807-$W806, 0)</f>
        <v>0.00361111107638889</v>
      </c>
      <c r="Z806" s="141"/>
      <c r="AA806" s="0"/>
    </row>
    <row r="807" customFormat="false" ht="21.75" hidden="false" customHeight="true" outlineLevel="0" collapsed="false">
      <c r="A807" s="118" t="n">
        <v>803</v>
      </c>
      <c r="B807" s="144" t="s">
        <v>42</v>
      </c>
      <c r="C807" s="145" t="s">
        <v>2232</v>
      </c>
      <c r="D807" s="146" t="s">
        <v>186</v>
      </c>
      <c r="E807" s="147" t="s">
        <v>2245</v>
      </c>
      <c r="F807" s="147" t="s">
        <v>2245</v>
      </c>
      <c r="G807" s="148" t="n">
        <v>900</v>
      </c>
      <c r="H807" s="149" t="n">
        <f aca="true">INDIRECT("I" &amp; ROW())</f>
        <v>46103.6970777491</v>
      </c>
      <c r="I807" s="150" t="n">
        <f aca="true">INDIRECT("I" &amp; ROW()-1) + J807 * ((G806/1000) * $M$5)</f>
        <v>46103.6970777491</v>
      </c>
      <c r="J807" s="151" t="n">
        <v>6.5</v>
      </c>
      <c r="K807" s="152" t="n">
        <f aca="true">INDIRECT("H" &amp; ROW())</f>
        <v>46103.6970777491</v>
      </c>
      <c r="L807" s="128" t="s">
        <v>2246</v>
      </c>
      <c r="M807" s="133"/>
      <c r="N807" s="133"/>
      <c r="O807" s="133"/>
      <c r="P807" s="133"/>
      <c r="Q807" s="133"/>
      <c r="R807" s="133"/>
      <c r="S807" s="133"/>
      <c r="T807" s="133"/>
      <c r="U807" s="134"/>
      <c r="V807" s="133"/>
      <c r="W807" s="135" t="n">
        <f aca="false">I807</f>
        <v>46103.6970777491</v>
      </c>
      <c r="X807" s="153" t="s">
        <v>473</v>
      </c>
      <c r="Y807" s="137" t="n">
        <f aca="false">IF(AND($X807=$X808, $X807&lt;&gt;""), $W808-$W807, 0)</f>
        <v>0.00406249996527778</v>
      </c>
      <c r="Z807" s="141"/>
      <c r="AA807" s="0"/>
    </row>
    <row r="808" customFormat="false" ht="21.75" hidden="false" customHeight="true" outlineLevel="0" collapsed="false">
      <c r="A808" s="118" t="n">
        <v>804</v>
      </c>
      <c r="B808" s="144" t="s">
        <v>42</v>
      </c>
      <c r="C808" s="145" t="s">
        <v>2247</v>
      </c>
      <c r="D808" s="146" t="s">
        <v>186</v>
      </c>
      <c r="E808" s="147" t="s">
        <v>2248</v>
      </c>
      <c r="F808" s="147" t="s">
        <v>2248</v>
      </c>
      <c r="G808" s="148" t="n">
        <v>770</v>
      </c>
      <c r="H808" s="149" t="n">
        <f aca="true">INDIRECT("I" &amp; ROW())</f>
        <v>46103.7011402491</v>
      </c>
      <c r="I808" s="150" t="n">
        <f aca="true">INDIRECT("I" &amp; ROW()-1) + J808 * ((G807/1000) * $M$5)</f>
        <v>46103.7011402491</v>
      </c>
      <c r="J808" s="151" t="n">
        <v>6.5</v>
      </c>
      <c r="K808" s="152" t="n">
        <f aca="true">INDIRECT("H" &amp; ROW())</f>
        <v>46103.7011402491</v>
      </c>
      <c r="L808" s="128" t="s">
        <v>2249</v>
      </c>
      <c r="M808" s="133"/>
      <c r="N808" s="133"/>
      <c r="O808" s="133"/>
      <c r="P808" s="133"/>
      <c r="Q808" s="133"/>
      <c r="R808" s="133"/>
      <c r="S808" s="133"/>
      <c r="T808" s="133"/>
      <c r="U808" s="134"/>
      <c r="V808" s="133"/>
      <c r="W808" s="135" t="n">
        <f aca="false">I808</f>
        <v>46103.7011402491</v>
      </c>
      <c r="X808" s="153" t="s">
        <v>473</v>
      </c>
      <c r="Y808" s="137" t="n">
        <f aca="false">IF(AND($X808=$X809, $X808&lt;&gt;""), $W809-$W808, 0)</f>
        <v>0.0034756944212963</v>
      </c>
      <c r="Z808" s="141"/>
      <c r="AA808" s="0"/>
    </row>
    <row r="809" customFormat="false" ht="21.75" hidden="false" customHeight="true" outlineLevel="0" collapsed="false">
      <c r="A809" s="118" t="n">
        <v>805</v>
      </c>
      <c r="B809" s="144" t="s">
        <v>42</v>
      </c>
      <c r="C809" s="145" t="s">
        <v>2250</v>
      </c>
      <c r="D809" s="146" t="s">
        <v>186</v>
      </c>
      <c r="E809" s="147" t="s">
        <v>2251</v>
      </c>
      <c r="F809" s="147" t="s">
        <v>2252</v>
      </c>
      <c r="G809" s="148" t="n">
        <v>800</v>
      </c>
      <c r="H809" s="149" t="n">
        <f aca="true">INDIRECT("I" &amp; ROW())</f>
        <v>46103.7046159435</v>
      </c>
      <c r="I809" s="150" t="n">
        <f aca="true">INDIRECT("I" &amp; ROW()-1) + J809 * ((G808/1000) * $M$5)</f>
        <v>46103.7046159435</v>
      </c>
      <c r="J809" s="151" t="n">
        <v>6.5</v>
      </c>
      <c r="K809" s="152" t="n">
        <f aca="true">INDIRECT("H" &amp; ROW())</f>
        <v>46103.7046159435</v>
      </c>
      <c r="L809" s="128" t="s">
        <v>2253</v>
      </c>
      <c r="M809" s="133"/>
      <c r="N809" s="133"/>
      <c r="O809" s="133"/>
      <c r="P809" s="133"/>
      <c r="Q809" s="133"/>
      <c r="R809" s="133"/>
      <c r="S809" s="133"/>
      <c r="T809" s="133"/>
      <c r="U809" s="134"/>
      <c r="V809" s="133"/>
      <c r="W809" s="135" t="n">
        <f aca="false">I809</f>
        <v>46103.7046159435</v>
      </c>
      <c r="X809" s="153" t="s">
        <v>473</v>
      </c>
      <c r="Y809" s="137" t="n">
        <f aca="false">IF(AND($X809=$X810, $X809&lt;&gt;""), $W810-$W809, 0)</f>
        <v>0.00361111107638889</v>
      </c>
      <c r="Z809" s="141"/>
      <c r="AA809" s="0"/>
    </row>
    <row r="810" customFormat="false" ht="21.75" hidden="false" customHeight="true" outlineLevel="0" collapsed="false">
      <c r="A810" s="118" t="n">
        <v>806</v>
      </c>
      <c r="B810" s="144" t="s">
        <v>42</v>
      </c>
      <c r="C810" s="145" t="s">
        <v>2250</v>
      </c>
      <c r="D810" s="146" t="s">
        <v>186</v>
      </c>
      <c r="E810" s="147" t="s">
        <v>2254</v>
      </c>
      <c r="F810" s="147" t="s">
        <v>2255</v>
      </c>
      <c r="G810" s="148" t="n">
        <v>900</v>
      </c>
      <c r="H810" s="149" t="n">
        <f aca="true">INDIRECT("I" &amp; ROW())</f>
        <v>46103.7082270546</v>
      </c>
      <c r="I810" s="150" t="n">
        <f aca="true">INDIRECT("I" &amp; ROW()-1) + J810 * ((G809/1000) * $M$5)</f>
        <v>46103.7082270546</v>
      </c>
      <c r="J810" s="151" t="n">
        <v>6.5</v>
      </c>
      <c r="K810" s="152" t="n">
        <f aca="true">INDIRECT("H" &amp; ROW())</f>
        <v>46103.7082270546</v>
      </c>
      <c r="L810" s="128" t="s">
        <v>2256</v>
      </c>
      <c r="M810" s="133"/>
      <c r="N810" s="133"/>
      <c r="O810" s="133"/>
      <c r="P810" s="133"/>
      <c r="Q810" s="133"/>
      <c r="R810" s="133"/>
      <c r="S810" s="133"/>
      <c r="T810" s="133"/>
      <c r="U810" s="134"/>
      <c r="V810" s="133"/>
      <c r="W810" s="135" t="n">
        <f aca="false">I810</f>
        <v>46103.7082270546</v>
      </c>
      <c r="X810" s="153" t="s">
        <v>473</v>
      </c>
      <c r="Y810" s="137" t="n">
        <f aca="false">IF(AND($X810=$X811, $X810&lt;&gt;""), $W811-$W810, 0)</f>
        <v>0.00406249996527778</v>
      </c>
      <c r="Z810" s="141"/>
      <c r="AA810" s="0"/>
    </row>
    <row r="811" customFormat="false" ht="21.75" hidden="false" customHeight="true" outlineLevel="0" collapsed="false">
      <c r="A811" s="118" t="n">
        <v>807</v>
      </c>
      <c r="B811" s="144" t="s">
        <v>42</v>
      </c>
      <c r="C811" s="145" t="s">
        <v>2257</v>
      </c>
      <c r="D811" s="146" t="s">
        <v>186</v>
      </c>
      <c r="E811" s="147" t="s">
        <v>2258</v>
      </c>
      <c r="F811" s="147" t="s">
        <v>2259</v>
      </c>
      <c r="G811" s="148" t="n">
        <v>750</v>
      </c>
      <c r="H811" s="149" t="n">
        <f aca="true">INDIRECT("I" &amp; ROW())</f>
        <v>46103.7122895546</v>
      </c>
      <c r="I811" s="150" t="n">
        <f aca="true">INDIRECT("I" &amp; ROW()-1) + J811 * ((G810/1000) * $M$5)</f>
        <v>46103.7122895546</v>
      </c>
      <c r="J811" s="151" t="n">
        <v>6.5</v>
      </c>
      <c r="K811" s="152" t="n">
        <f aca="true">INDIRECT("H" &amp; ROW())</f>
        <v>46103.7122895546</v>
      </c>
      <c r="L811" s="128" t="s">
        <v>2260</v>
      </c>
      <c r="M811" s="133"/>
      <c r="N811" s="133"/>
      <c r="O811" s="133"/>
      <c r="P811" s="133"/>
      <c r="Q811" s="133"/>
      <c r="R811" s="133"/>
      <c r="S811" s="133"/>
      <c r="T811" s="133"/>
      <c r="U811" s="134"/>
      <c r="V811" s="133"/>
      <c r="W811" s="135" t="n">
        <f aca="false">I811</f>
        <v>46103.7122895546</v>
      </c>
      <c r="X811" s="153" t="s">
        <v>473</v>
      </c>
      <c r="Y811" s="137" t="n">
        <f aca="false">IF(AND($X811=$X812, $X811&lt;&gt;""), $W812-$W811, 0)</f>
        <v>0.00338541664351852</v>
      </c>
      <c r="Z811" s="141"/>
      <c r="AA811" s="0"/>
    </row>
    <row r="812" customFormat="false" ht="21.75" hidden="false" customHeight="true" outlineLevel="0" collapsed="false">
      <c r="A812" s="118" t="n">
        <v>808</v>
      </c>
      <c r="B812" s="144" t="s">
        <v>42</v>
      </c>
      <c r="C812" s="145" t="s">
        <v>2261</v>
      </c>
      <c r="D812" s="146" t="s">
        <v>186</v>
      </c>
      <c r="E812" s="147" t="s">
        <v>2262</v>
      </c>
      <c r="F812" s="147" t="s">
        <v>2263</v>
      </c>
      <c r="G812" s="148" t="n">
        <v>900</v>
      </c>
      <c r="H812" s="149" t="n">
        <f aca="true">INDIRECT("I" &amp; ROW())</f>
        <v>46103.7156749712</v>
      </c>
      <c r="I812" s="150" t="n">
        <f aca="true">INDIRECT("I" &amp; ROW()-1) + J812 * ((G811/1000) * $M$5)</f>
        <v>46103.7156749712</v>
      </c>
      <c r="J812" s="151" t="n">
        <v>6.5</v>
      </c>
      <c r="K812" s="152" t="n">
        <f aca="true">INDIRECT("H" &amp; ROW())</f>
        <v>46103.7156749712</v>
      </c>
      <c r="L812" s="128" t="s">
        <v>2264</v>
      </c>
      <c r="M812" s="133"/>
      <c r="N812" s="133"/>
      <c r="O812" s="133"/>
      <c r="P812" s="133"/>
      <c r="Q812" s="133"/>
      <c r="R812" s="133"/>
      <c r="S812" s="133"/>
      <c r="T812" s="133"/>
      <c r="U812" s="134"/>
      <c r="V812" s="133"/>
      <c r="W812" s="135" t="n">
        <f aca="false">I812</f>
        <v>46103.7156749712</v>
      </c>
      <c r="X812" s="153" t="s">
        <v>473</v>
      </c>
      <c r="Y812" s="137" t="n">
        <f aca="false">IF(AND($X812=$X813, $X812&lt;&gt;""), $W813-$W812, 0)</f>
        <v>0.00406249996527778</v>
      </c>
      <c r="Z812" s="141"/>
      <c r="AA812" s="0"/>
    </row>
    <row r="813" customFormat="false" ht="21.75" hidden="false" customHeight="true" outlineLevel="0" collapsed="false">
      <c r="A813" s="118" t="n">
        <v>809</v>
      </c>
      <c r="B813" s="144" t="s">
        <v>42</v>
      </c>
      <c r="C813" s="145" t="s">
        <v>2261</v>
      </c>
      <c r="D813" s="146" t="s">
        <v>186</v>
      </c>
      <c r="E813" s="147" t="s">
        <v>2265</v>
      </c>
      <c r="F813" s="147" t="s">
        <v>2266</v>
      </c>
      <c r="G813" s="148" t="n">
        <v>1000</v>
      </c>
      <c r="H813" s="149" t="n">
        <f aca="true">INDIRECT("I" &amp; ROW())</f>
        <v>46103.7197374712</v>
      </c>
      <c r="I813" s="150" t="n">
        <f aca="true">INDIRECT("I" &amp; ROW()-1) + J813 * ((G812/1000) * $M$5)</f>
        <v>46103.7197374712</v>
      </c>
      <c r="J813" s="151" t="n">
        <v>6.5</v>
      </c>
      <c r="K813" s="152" t="n">
        <f aca="true">INDIRECT("H" &amp; ROW())</f>
        <v>46103.7197374712</v>
      </c>
      <c r="L813" s="128" t="s">
        <v>2267</v>
      </c>
      <c r="M813" s="133"/>
      <c r="N813" s="133"/>
      <c r="O813" s="133"/>
      <c r="P813" s="133"/>
      <c r="Q813" s="133"/>
      <c r="R813" s="133"/>
      <c r="S813" s="133"/>
      <c r="T813" s="133"/>
      <c r="U813" s="134"/>
      <c r="V813" s="133"/>
      <c r="W813" s="135" t="n">
        <f aca="false">I813</f>
        <v>46103.7197374712</v>
      </c>
      <c r="X813" s="153" t="s">
        <v>473</v>
      </c>
      <c r="Y813" s="137" t="n">
        <f aca="false">IF(AND($X813=$X814, $X813&lt;&gt;""), $W814-$W813, 0)</f>
        <v>0.00451388885416667</v>
      </c>
      <c r="Z813" s="141"/>
      <c r="AA813" s="0"/>
    </row>
    <row r="814" customFormat="false" ht="21.75" hidden="false" customHeight="true" outlineLevel="0" collapsed="false">
      <c r="A814" s="118" t="n">
        <v>810</v>
      </c>
      <c r="B814" s="144" t="s">
        <v>42</v>
      </c>
      <c r="C814" s="145" t="s">
        <v>2268</v>
      </c>
      <c r="D814" s="146" t="s">
        <v>186</v>
      </c>
      <c r="E814" s="147" t="s">
        <v>2269</v>
      </c>
      <c r="F814" s="147" t="s">
        <v>2269</v>
      </c>
      <c r="G814" s="148" t="n">
        <v>900</v>
      </c>
      <c r="H814" s="149" t="n">
        <f aca="true">INDIRECT("I" &amp; ROW())</f>
        <v>46103.72425136</v>
      </c>
      <c r="I814" s="150" t="n">
        <f aca="true">INDIRECT("I" &amp; ROW()-1) + J814 * ((G813/1000) * $M$5)</f>
        <v>46103.72425136</v>
      </c>
      <c r="J814" s="151" t="n">
        <v>6.5</v>
      </c>
      <c r="K814" s="152" t="n">
        <f aca="true">INDIRECT("H" &amp; ROW())</f>
        <v>46103.72425136</v>
      </c>
      <c r="L814" s="128" t="s">
        <v>2270</v>
      </c>
      <c r="M814" s="133"/>
      <c r="N814" s="133"/>
      <c r="O814" s="133"/>
      <c r="P814" s="133"/>
      <c r="Q814" s="133"/>
      <c r="R814" s="133"/>
      <c r="S814" s="133"/>
      <c r="T814" s="133"/>
      <c r="U814" s="134"/>
      <c r="V814" s="133"/>
      <c r="W814" s="135" t="n">
        <f aca="false">I814</f>
        <v>46103.72425136</v>
      </c>
      <c r="X814" s="153" t="s">
        <v>473</v>
      </c>
      <c r="Y814" s="137" t="n">
        <f aca="false">IF(AND($X814=$X815, $X814&lt;&gt;""), $W815-$W814, 0)</f>
        <v>0.00406249996527778</v>
      </c>
      <c r="Z814" s="141"/>
      <c r="AA814" s="0"/>
    </row>
    <row r="815" customFormat="false" ht="21.75" hidden="false" customHeight="true" outlineLevel="0" collapsed="false">
      <c r="A815" s="118" t="n">
        <v>811</v>
      </c>
      <c r="B815" s="144" t="s">
        <v>42</v>
      </c>
      <c r="C815" s="145" t="s">
        <v>2271</v>
      </c>
      <c r="D815" s="146" t="s">
        <v>186</v>
      </c>
      <c r="E815" s="147" t="s">
        <v>2272</v>
      </c>
      <c r="F815" s="147" t="s">
        <v>2273</v>
      </c>
      <c r="G815" s="148" t="n">
        <v>1000</v>
      </c>
      <c r="H815" s="149" t="n">
        <f aca="true">INDIRECT("I" &amp; ROW())</f>
        <v>46103.72831386</v>
      </c>
      <c r="I815" s="150" t="n">
        <f aca="true">INDIRECT("I" &amp; ROW()-1) + J815 * ((G814/1000) * $M$5)</f>
        <v>46103.72831386</v>
      </c>
      <c r="J815" s="151" t="n">
        <v>6.5</v>
      </c>
      <c r="K815" s="152" t="n">
        <f aca="true">INDIRECT("H" &amp; ROW())</f>
        <v>46103.72831386</v>
      </c>
      <c r="L815" s="128" t="s">
        <v>2274</v>
      </c>
      <c r="M815" s="133"/>
      <c r="N815" s="133"/>
      <c r="O815" s="133"/>
      <c r="P815" s="133"/>
      <c r="Q815" s="133"/>
      <c r="R815" s="133"/>
      <c r="S815" s="133"/>
      <c r="T815" s="133"/>
      <c r="U815" s="134"/>
      <c r="V815" s="133"/>
      <c r="W815" s="135" t="n">
        <f aca="false">I815</f>
        <v>46103.72831386</v>
      </c>
      <c r="X815" s="153" t="s">
        <v>473</v>
      </c>
      <c r="Y815" s="137" t="n">
        <f aca="false">IF(AND($X815=$X816, $X815&lt;&gt;""), $W816-$W815, 0)</f>
        <v>0.00451388885416667</v>
      </c>
      <c r="Z815" s="141"/>
      <c r="AA815" s="0"/>
    </row>
    <row r="816" customFormat="false" ht="21.75" hidden="false" customHeight="true" outlineLevel="0" collapsed="false">
      <c r="A816" s="118" t="n">
        <v>812</v>
      </c>
      <c r="B816" s="144" t="s">
        <v>42</v>
      </c>
      <c r="C816" s="145" t="s">
        <v>2275</v>
      </c>
      <c r="D816" s="146" t="s">
        <v>186</v>
      </c>
      <c r="E816" s="147" t="s">
        <v>2272</v>
      </c>
      <c r="F816" s="147" t="s">
        <v>2276</v>
      </c>
      <c r="G816" s="148" t="n">
        <v>850</v>
      </c>
      <c r="H816" s="149" t="n">
        <f aca="true">INDIRECT("I" &amp; ROW())</f>
        <v>46103.7328277488</v>
      </c>
      <c r="I816" s="150" t="n">
        <f aca="true">INDIRECT("I" &amp; ROW()-1) + J816 * ((G815/1000) * $M$5)</f>
        <v>46103.7328277488</v>
      </c>
      <c r="J816" s="151" t="n">
        <v>6.5</v>
      </c>
      <c r="K816" s="152" t="n">
        <f aca="true">INDIRECT("H" &amp; ROW())</f>
        <v>46103.7328277488</v>
      </c>
      <c r="L816" s="128" t="s">
        <v>2277</v>
      </c>
      <c r="M816" s="133"/>
      <c r="N816" s="133"/>
      <c r="O816" s="133"/>
      <c r="P816" s="133"/>
      <c r="Q816" s="133"/>
      <c r="R816" s="133"/>
      <c r="S816" s="133"/>
      <c r="T816" s="133"/>
      <c r="U816" s="134"/>
      <c r="V816" s="133"/>
      <c r="W816" s="135" t="n">
        <f aca="false">I816</f>
        <v>46103.7328277488</v>
      </c>
      <c r="X816" s="153" t="s">
        <v>473</v>
      </c>
      <c r="Y816" s="137" t="n">
        <f aca="false">IF(AND($X816=$X817, $X816&lt;&gt;""), $W817-$W816, 0)</f>
        <v>0.00383680552083333</v>
      </c>
      <c r="Z816" s="141"/>
      <c r="AA816" s="0"/>
    </row>
    <row r="817" customFormat="false" ht="21.75" hidden="false" customHeight="true" outlineLevel="0" collapsed="false">
      <c r="A817" s="118" t="n">
        <v>813</v>
      </c>
      <c r="B817" s="144" t="s">
        <v>42</v>
      </c>
      <c r="C817" s="145" t="s">
        <v>2278</v>
      </c>
      <c r="D817" s="146" t="s">
        <v>186</v>
      </c>
      <c r="E817" s="147" t="s">
        <v>2279</v>
      </c>
      <c r="F817" s="147" t="s">
        <v>2280</v>
      </c>
      <c r="G817" s="148" t="n">
        <v>900</v>
      </c>
      <c r="H817" s="149" t="n">
        <f aca="true">INDIRECT("I" &amp; ROW())</f>
        <v>46103.7366645544</v>
      </c>
      <c r="I817" s="150" t="n">
        <f aca="true">INDIRECT("I" &amp; ROW()-1) + J817 * ((G816/1000) * $M$5)</f>
        <v>46103.7366645544</v>
      </c>
      <c r="J817" s="151" t="n">
        <v>6.5</v>
      </c>
      <c r="K817" s="152" t="n">
        <f aca="true">INDIRECT("H" &amp; ROW())</f>
        <v>46103.7366645544</v>
      </c>
      <c r="L817" s="128" t="s">
        <v>2281</v>
      </c>
      <c r="M817" s="133"/>
      <c r="N817" s="133"/>
      <c r="O817" s="133"/>
      <c r="P817" s="133"/>
      <c r="Q817" s="133"/>
      <c r="R817" s="133"/>
      <c r="S817" s="133"/>
      <c r="T817" s="133"/>
      <c r="U817" s="134"/>
      <c r="V817" s="133"/>
      <c r="W817" s="135" t="n">
        <f aca="false">I817</f>
        <v>46103.7366645544</v>
      </c>
      <c r="X817" s="153" t="s">
        <v>473</v>
      </c>
      <c r="Y817" s="137" t="n">
        <f aca="false">IF(AND($X817=$X818, $X817&lt;&gt;""), $W818-$W817, 0)</f>
        <v>0.00406249996527778</v>
      </c>
      <c r="Z817" s="141"/>
      <c r="AA817" s="0"/>
    </row>
    <row r="818" customFormat="false" ht="21.75" hidden="false" customHeight="true" outlineLevel="0" collapsed="false">
      <c r="A818" s="118" t="n">
        <v>814</v>
      </c>
      <c r="B818" s="144" t="s">
        <v>42</v>
      </c>
      <c r="C818" s="145" t="s">
        <v>2278</v>
      </c>
      <c r="D818" s="146" t="s">
        <v>186</v>
      </c>
      <c r="E818" s="147" t="s">
        <v>2279</v>
      </c>
      <c r="F818" s="147" t="s">
        <v>2282</v>
      </c>
      <c r="G818" s="148" t="n">
        <v>900</v>
      </c>
      <c r="H818" s="149" t="n">
        <f aca="true">INDIRECT("I" &amp; ROW())</f>
        <v>46103.7407270543</v>
      </c>
      <c r="I818" s="150" t="n">
        <f aca="true">INDIRECT("I" &amp; ROW()-1) + J818 * ((G817/1000) * $M$5)</f>
        <v>46103.7407270543</v>
      </c>
      <c r="J818" s="151" t="n">
        <v>6.5</v>
      </c>
      <c r="K818" s="152" t="n">
        <f aca="true">INDIRECT("H" &amp; ROW())</f>
        <v>46103.7407270543</v>
      </c>
      <c r="L818" s="128" t="s">
        <v>2283</v>
      </c>
      <c r="M818" s="133"/>
      <c r="N818" s="133"/>
      <c r="O818" s="133"/>
      <c r="P818" s="133"/>
      <c r="Q818" s="133"/>
      <c r="R818" s="133"/>
      <c r="S818" s="133"/>
      <c r="T818" s="133"/>
      <c r="U818" s="134"/>
      <c r="V818" s="133"/>
      <c r="W818" s="135" t="n">
        <f aca="false">I818</f>
        <v>46103.7407270543</v>
      </c>
      <c r="X818" s="153" t="s">
        <v>473</v>
      </c>
      <c r="Y818" s="137" t="n">
        <f aca="false">IF(AND($X818=$X819, $X818&lt;&gt;""), $W819-$W818, 0)</f>
        <v>0.00406249996527778</v>
      </c>
      <c r="Z818" s="141"/>
      <c r="AA818" s="0"/>
    </row>
    <row r="819" customFormat="false" ht="21.75" hidden="false" customHeight="true" outlineLevel="0" collapsed="false">
      <c r="A819" s="118" t="n">
        <v>815</v>
      </c>
      <c r="B819" s="144" t="s">
        <v>42</v>
      </c>
      <c r="C819" s="145" t="s">
        <v>2278</v>
      </c>
      <c r="D819" s="146" t="s">
        <v>186</v>
      </c>
      <c r="E819" s="147" t="s">
        <v>2284</v>
      </c>
      <c r="F819" s="147" t="s">
        <v>2285</v>
      </c>
      <c r="G819" s="148" t="n">
        <v>900</v>
      </c>
      <c r="H819" s="149" t="n">
        <f aca="true">INDIRECT("I" &amp; ROW())</f>
        <v>46103.7447895543</v>
      </c>
      <c r="I819" s="150" t="n">
        <f aca="true">INDIRECT("I" &amp; ROW()-1) + J819 * ((G818/1000) * $M$5)</f>
        <v>46103.7447895543</v>
      </c>
      <c r="J819" s="151" t="n">
        <v>6.5</v>
      </c>
      <c r="K819" s="152" t="n">
        <f aca="true">INDIRECT("H" &amp; ROW())</f>
        <v>46103.7447895543</v>
      </c>
      <c r="L819" s="128" t="s">
        <v>2286</v>
      </c>
      <c r="M819" s="133"/>
      <c r="N819" s="133"/>
      <c r="O819" s="133"/>
      <c r="P819" s="133"/>
      <c r="Q819" s="133"/>
      <c r="R819" s="133"/>
      <c r="S819" s="133"/>
      <c r="T819" s="133"/>
      <c r="U819" s="134"/>
      <c r="V819" s="133"/>
      <c r="W819" s="135" t="n">
        <f aca="false">I819</f>
        <v>46103.7447895543</v>
      </c>
      <c r="X819" s="153" t="s">
        <v>473</v>
      </c>
      <c r="Y819" s="137" t="n">
        <f aca="false">IF(AND($X819=$X820, $X819&lt;&gt;""), $W820-$W819, 0)</f>
        <v>0.00406249996527778</v>
      </c>
      <c r="Z819" s="141"/>
      <c r="AA819" s="0"/>
    </row>
    <row r="820" customFormat="false" ht="21.75" hidden="false" customHeight="true" outlineLevel="0" collapsed="false">
      <c r="A820" s="118" t="n">
        <v>816</v>
      </c>
      <c r="B820" s="144" t="s">
        <v>42</v>
      </c>
      <c r="C820" s="145" t="s">
        <v>2278</v>
      </c>
      <c r="D820" s="146" t="s">
        <v>186</v>
      </c>
      <c r="E820" s="147" t="s">
        <v>2287</v>
      </c>
      <c r="F820" s="147" t="s">
        <v>2288</v>
      </c>
      <c r="G820" s="148" t="n">
        <v>900</v>
      </c>
      <c r="H820" s="149" t="n">
        <f aca="true">INDIRECT("I" &amp; ROW())</f>
        <v>46103.7488520543</v>
      </c>
      <c r="I820" s="150" t="n">
        <f aca="true">INDIRECT("I" &amp; ROW()-1) + J820 * ((G819/1000) * $M$5)</f>
        <v>46103.7488520543</v>
      </c>
      <c r="J820" s="151" t="n">
        <v>6.5</v>
      </c>
      <c r="K820" s="152" t="n">
        <f aca="true">INDIRECT("H" &amp; ROW())</f>
        <v>46103.7488520543</v>
      </c>
      <c r="L820" s="128" t="s">
        <v>2289</v>
      </c>
      <c r="M820" s="133"/>
      <c r="N820" s="133"/>
      <c r="O820" s="133"/>
      <c r="P820" s="133"/>
      <c r="Q820" s="133"/>
      <c r="R820" s="133"/>
      <c r="S820" s="133"/>
      <c r="T820" s="133"/>
      <c r="U820" s="134"/>
      <c r="V820" s="133"/>
      <c r="W820" s="135" t="n">
        <f aca="false">I820</f>
        <v>46103.7488520543</v>
      </c>
      <c r="X820" s="153" t="s">
        <v>473</v>
      </c>
      <c r="Y820" s="137" t="n">
        <f aca="false">IF(AND($X820=$X821, $X820&lt;&gt;""), $W821-$W820, 0)</f>
        <v>0.00406249996527778</v>
      </c>
      <c r="Z820" s="141"/>
      <c r="AA820" s="0"/>
    </row>
    <row r="821" customFormat="false" ht="21.75" hidden="false" customHeight="true" outlineLevel="0" collapsed="false">
      <c r="A821" s="118" t="n">
        <v>817</v>
      </c>
      <c r="B821" s="144" t="s">
        <v>42</v>
      </c>
      <c r="C821" s="145" t="s">
        <v>2278</v>
      </c>
      <c r="D821" s="146" t="s">
        <v>186</v>
      </c>
      <c r="E821" s="147" t="s">
        <v>2290</v>
      </c>
      <c r="F821" s="147" t="s">
        <v>2291</v>
      </c>
      <c r="G821" s="148" t="n">
        <v>900</v>
      </c>
      <c r="H821" s="149" t="n">
        <f aca="true">INDIRECT("I" &amp; ROW())</f>
        <v>46103.7529145542</v>
      </c>
      <c r="I821" s="150" t="n">
        <f aca="true">INDIRECT("I" &amp; ROW()-1) + J821 * ((G820/1000) * $M$5)</f>
        <v>46103.7529145542</v>
      </c>
      <c r="J821" s="151" t="n">
        <v>6.5</v>
      </c>
      <c r="K821" s="152" t="n">
        <f aca="true">INDIRECT("H" &amp; ROW())</f>
        <v>46103.7529145542</v>
      </c>
      <c r="L821" s="128" t="s">
        <v>2292</v>
      </c>
      <c r="M821" s="133"/>
      <c r="N821" s="133"/>
      <c r="O821" s="133"/>
      <c r="P821" s="133"/>
      <c r="Q821" s="133"/>
      <c r="R821" s="133"/>
      <c r="S821" s="133"/>
      <c r="T821" s="133"/>
      <c r="U821" s="134"/>
      <c r="V821" s="133"/>
      <c r="W821" s="135" t="n">
        <f aca="false">I821</f>
        <v>46103.7529145542</v>
      </c>
      <c r="X821" s="153" t="s">
        <v>473</v>
      </c>
      <c r="Y821" s="137" t="n">
        <f aca="false">IF(AND($X821=$X822, $X821&lt;&gt;""), $W822-$W821, 0)</f>
        <v>0.00406249996527778</v>
      </c>
      <c r="Z821" s="141"/>
      <c r="AA821" s="0"/>
    </row>
    <row r="822" customFormat="false" ht="21.75" hidden="false" customHeight="true" outlineLevel="0" collapsed="false">
      <c r="A822" s="118" t="n">
        <v>818</v>
      </c>
      <c r="B822" s="144" t="s">
        <v>42</v>
      </c>
      <c r="C822" s="145" t="s">
        <v>2278</v>
      </c>
      <c r="D822" s="146" t="s">
        <v>186</v>
      </c>
      <c r="E822" s="147" t="s">
        <v>2293</v>
      </c>
      <c r="F822" s="147" t="s">
        <v>2294</v>
      </c>
      <c r="G822" s="148" t="n">
        <v>900</v>
      </c>
      <c r="H822" s="149" t="n">
        <f aca="true">INDIRECT("I" &amp; ROW())</f>
        <v>46103.7569770542</v>
      </c>
      <c r="I822" s="150" t="n">
        <f aca="true">INDIRECT("I" &amp; ROW()-1) + J822 * ((G821/1000) * $M$5)</f>
        <v>46103.7569770542</v>
      </c>
      <c r="J822" s="151" t="n">
        <v>6.5</v>
      </c>
      <c r="K822" s="152" t="n">
        <f aca="true">INDIRECT("H" &amp; ROW())</f>
        <v>46103.7569770542</v>
      </c>
      <c r="L822" s="128" t="s">
        <v>2295</v>
      </c>
      <c r="M822" s="133"/>
      <c r="N822" s="133"/>
      <c r="O822" s="133"/>
      <c r="P822" s="133"/>
      <c r="Q822" s="133"/>
      <c r="R822" s="133"/>
      <c r="S822" s="133"/>
      <c r="T822" s="133"/>
      <c r="U822" s="134"/>
      <c r="V822" s="133"/>
      <c r="W822" s="135" t="n">
        <f aca="false">I822</f>
        <v>46103.7569770542</v>
      </c>
      <c r="X822" s="153" t="s">
        <v>473</v>
      </c>
      <c r="Y822" s="137" t="n">
        <f aca="false">IF(AND($X822=$X823, $X822&lt;&gt;""), $W823-$W822, 0)</f>
        <v>0.00406249996527778</v>
      </c>
      <c r="Z822" s="141"/>
      <c r="AA822" s="0"/>
    </row>
    <row r="823" customFormat="false" ht="21.75" hidden="false" customHeight="true" outlineLevel="0" collapsed="false">
      <c r="A823" s="118" t="n">
        <v>819</v>
      </c>
      <c r="B823" s="144" t="s">
        <v>42</v>
      </c>
      <c r="C823" s="145" t="s">
        <v>2278</v>
      </c>
      <c r="D823" s="146" t="s">
        <v>186</v>
      </c>
      <c r="E823" s="147" t="s">
        <v>2296</v>
      </c>
      <c r="F823" s="147" t="s">
        <v>2296</v>
      </c>
      <c r="G823" s="148" t="n">
        <v>900</v>
      </c>
      <c r="H823" s="149" t="n">
        <f aca="true">INDIRECT("I" &amp; ROW())</f>
        <v>46103.7610395542</v>
      </c>
      <c r="I823" s="150" t="n">
        <f aca="true">INDIRECT("I" &amp; ROW()-1) + J823 * ((G822/1000) * $M$5)</f>
        <v>46103.7610395542</v>
      </c>
      <c r="J823" s="151" t="n">
        <v>6.5</v>
      </c>
      <c r="K823" s="152" t="n">
        <f aca="true">INDIRECT("H" &amp; ROW())</f>
        <v>46103.7610395542</v>
      </c>
      <c r="L823" s="128" t="s">
        <v>2297</v>
      </c>
      <c r="M823" s="133"/>
      <c r="N823" s="133"/>
      <c r="O823" s="133"/>
      <c r="P823" s="133"/>
      <c r="Q823" s="133"/>
      <c r="R823" s="133"/>
      <c r="S823" s="133"/>
      <c r="T823" s="133"/>
      <c r="U823" s="134"/>
      <c r="V823" s="133"/>
      <c r="W823" s="135" t="n">
        <f aca="false">I823</f>
        <v>46103.7610395542</v>
      </c>
      <c r="X823" s="153" t="s">
        <v>473</v>
      </c>
      <c r="Y823" s="137" t="n">
        <f aca="false">IF(AND($X823=$X824, $X823&lt;&gt;""), $W824-$W823, 0)</f>
        <v>0.00406249996527778</v>
      </c>
      <c r="Z823" s="141"/>
      <c r="AA823" s="0"/>
    </row>
    <row r="824" customFormat="false" ht="21.75" hidden="false" customHeight="true" outlineLevel="0" collapsed="false">
      <c r="A824" s="118" t="n">
        <v>820</v>
      </c>
      <c r="B824" s="144" t="s">
        <v>42</v>
      </c>
      <c r="C824" s="145" t="s">
        <v>2278</v>
      </c>
      <c r="D824" s="146" t="s">
        <v>186</v>
      </c>
      <c r="E824" s="147" t="s">
        <v>2298</v>
      </c>
      <c r="F824" s="147" t="s">
        <v>2298</v>
      </c>
      <c r="G824" s="148" t="n">
        <v>900</v>
      </c>
      <c r="H824" s="149" t="n">
        <f aca="true">INDIRECT("I" &amp; ROW())</f>
        <v>46103.7651020541</v>
      </c>
      <c r="I824" s="150" t="n">
        <f aca="true">INDIRECT("I" &amp; ROW()-1) + J824 * ((G823/1000) * $M$5)</f>
        <v>46103.7651020541</v>
      </c>
      <c r="J824" s="151" t="n">
        <v>6.5</v>
      </c>
      <c r="K824" s="152" t="n">
        <f aca="true">INDIRECT("H" &amp; ROW())</f>
        <v>46103.7651020541</v>
      </c>
      <c r="L824" s="128" t="s">
        <v>2299</v>
      </c>
      <c r="M824" s="133"/>
      <c r="N824" s="133"/>
      <c r="O824" s="133"/>
      <c r="P824" s="133"/>
      <c r="Q824" s="133"/>
      <c r="R824" s="133"/>
      <c r="S824" s="133"/>
      <c r="T824" s="133"/>
      <c r="U824" s="134"/>
      <c r="V824" s="133"/>
      <c r="W824" s="135" t="n">
        <f aca="false">I824</f>
        <v>46103.7651020541</v>
      </c>
      <c r="X824" s="153" t="s">
        <v>473</v>
      </c>
      <c r="Y824" s="137" t="n">
        <f aca="false">IF(AND($X824=$X825, $X824&lt;&gt;""), $W825-$W824, 0)</f>
        <v>0.00406249996527778</v>
      </c>
      <c r="Z824" s="141"/>
      <c r="AA824" s="0"/>
    </row>
    <row r="825" customFormat="false" ht="21.75" hidden="false" customHeight="true" outlineLevel="0" collapsed="false">
      <c r="A825" s="118" t="n">
        <v>821</v>
      </c>
      <c r="B825" s="144" t="s">
        <v>42</v>
      </c>
      <c r="C825" s="145" t="s">
        <v>2278</v>
      </c>
      <c r="D825" s="146" t="s">
        <v>186</v>
      </c>
      <c r="E825" s="147" t="s">
        <v>2300</v>
      </c>
      <c r="F825" s="147" t="s">
        <v>2301</v>
      </c>
      <c r="G825" s="148" t="n">
        <v>900</v>
      </c>
      <c r="H825" s="149" t="n">
        <f aca="true">INDIRECT("I" &amp; ROW())</f>
        <v>46103.7691645541</v>
      </c>
      <c r="I825" s="150" t="n">
        <f aca="true">INDIRECT("I" &amp; ROW()-1) + J825 * ((G824/1000) * $M$5)</f>
        <v>46103.7691645541</v>
      </c>
      <c r="J825" s="151" t="n">
        <v>6.5</v>
      </c>
      <c r="K825" s="152" t="n">
        <f aca="true">INDIRECT("H" &amp; ROW())</f>
        <v>46103.7691645541</v>
      </c>
      <c r="L825" s="128" t="s">
        <v>2302</v>
      </c>
      <c r="M825" s="133"/>
      <c r="N825" s="133"/>
      <c r="O825" s="133"/>
      <c r="P825" s="133"/>
      <c r="Q825" s="133"/>
      <c r="R825" s="133"/>
      <c r="S825" s="133"/>
      <c r="T825" s="133"/>
      <c r="U825" s="134"/>
      <c r="V825" s="133"/>
      <c r="W825" s="135" t="n">
        <f aca="false">I825</f>
        <v>46103.7691645541</v>
      </c>
      <c r="X825" s="153" t="s">
        <v>473</v>
      </c>
      <c r="Y825" s="137" t="n">
        <f aca="false">IF(AND($X825=$X826, $X825&lt;&gt;""), $W826-$W825, 0)</f>
        <v>0.00406249996527778</v>
      </c>
      <c r="Z825" s="141"/>
      <c r="AA825" s="0"/>
    </row>
    <row r="826" customFormat="false" ht="21.75" hidden="false" customHeight="true" outlineLevel="0" collapsed="false">
      <c r="A826" s="118" t="n">
        <v>822</v>
      </c>
      <c r="B826" s="144" t="s">
        <v>42</v>
      </c>
      <c r="C826" s="145" t="s">
        <v>2278</v>
      </c>
      <c r="D826" s="146" t="s">
        <v>186</v>
      </c>
      <c r="E826" s="147" t="s">
        <v>2303</v>
      </c>
      <c r="F826" s="147" t="s">
        <v>2304</v>
      </c>
      <c r="G826" s="148" t="n">
        <v>900</v>
      </c>
      <c r="H826" s="149" t="n">
        <f aca="true">INDIRECT("I" &amp; ROW())</f>
        <v>46103.7732270541</v>
      </c>
      <c r="I826" s="150" t="n">
        <f aca="true">INDIRECT("I" &amp; ROW()-1) + J826 * ((G825/1000) * $M$5)</f>
        <v>46103.7732270541</v>
      </c>
      <c r="J826" s="151" t="n">
        <v>6.5</v>
      </c>
      <c r="K826" s="152" t="n">
        <f aca="true">INDIRECT("H" &amp; ROW())</f>
        <v>46103.7732270541</v>
      </c>
      <c r="L826" s="128" t="s">
        <v>2305</v>
      </c>
      <c r="M826" s="133"/>
      <c r="N826" s="133"/>
      <c r="O826" s="133"/>
      <c r="P826" s="133"/>
      <c r="Q826" s="133"/>
      <c r="R826" s="133"/>
      <c r="S826" s="133"/>
      <c r="T826" s="133"/>
      <c r="U826" s="134"/>
      <c r="V826" s="133"/>
      <c r="W826" s="135" t="n">
        <f aca="false">I826</f>
        <v>46103.7732270541</v>
      </c>
      <c r="X826" s="153" t="s">
        <v>473</v>
      </c>
      <c r="Y826" s="137" t="n">
        <f aca="false">IF(AND($X826=$X827, $X826&lt;&gt;""), $W827-$W826, 0)</f>
        <v>0.00406249996527778</v>
      </c>
      <c r="Z826" s="141"/>
      <c r="AA826" s="0"/>
    </row>
    <row r="827" customFormat="false" ht="21.75" hidden="false" customHeight="true" outlineLevel="0" collapsed="false">
      <c r="A827" s="118" t="n">
        <v>823</v>
      </c>
      <c r="B827" s="144" t="s">
        <v>42</v>
      </c>
      <c r="C827" s="145" t="s">
        <v>2306</v>
      </c>
      <c r="D827" s="146" t="s">
        <v>186</v>
      </c>
      <c r="E827" s="147" t="s">
        <v>2307</v>
      </c>
      <c r="F827" s="147" t="s">
        <v>2307</v>
      </c>
      <c r="G827" s="148" t="n">
        <v>900</v>
      </c>
      <c r="H827" s="149" t="n">
        <f aca="true">INDIRECT("I" &amp; ROW())</f>
        <v>46103.777289554</v>
      </c>
      <c r="I827" s="150" t="n">
        <f aca="true">INDIRECT("I" &amp; ROW()-1) + J827 * ((G826/1000) * $M$5)</f>
        <v>46103.777289554</v>
      </c>
      <c r="J827" s="151" t="n">
        <v>6.5</v>
      </c>
      <c r="K827" s="152" t="n">
        <f aca="true">INDIRECT("H" &amp; ROW())</f>
        <v>46103.777289554</v>
      </c>
      <c r="L827" s="128" t="s">
        <v>2308</v>
      </c>
      <c r="M827" s="133"/>
      <c r="N827" s="133"/>
      <c r="O827" s="133"/>
      <c r="P827" s="133"/>
      <c r="Q827" s="133"/>
      <c r="R827" s="133"/>
      <c r="S827" s="133"/>
      <c r="T827" s="133"/>
      <c r="U827" s="134"/>
      <c r="V827" s="133"/>
      <c r="W827" s="135" t="n">
        <f aca="false">I827</f>
        <v>46103.777289554</v>
      </c>
      <c r="X827" s="153" t="s">
        <v>473</v>
      </c>
      <c r="Y827" s="137" t="n">
        <f aca="false">IF(AND($X827=$X830, $X827&lt;&gt;""), $W830-$W827, 0)</f>
        <v>0.0121874999074074</v>
      </c>
      <c r="Z827" s="141"/>
      <c r="AA827" s="0"/>
    </row>
    <row r="828" customFormat="false" ht="21.75" hidden="false" customHeight="true" outlineLevel="0" collapsed="false">
      <c r="A828" s="118" t="n">
        <v>824</v>
      </c>
      <c r="B828" s="144" t="s">
        <v>42</v>
      </c>
      <c r="C828" s="145" t="s">
        <v>2309</v>
      </c>
      <c r="D828" s="146" t="s">
        <v>186</v>
      </c>
      <c r="E828" s="147" t="s">
        <v>2310</v>
      </c>
      <c r="F828" s="147" t="s">
        <v>2310</v>
      </c>
      <c r="G828" s="148" t="n">
        <v>900</v>
      </c>
      <c r="H828" s="149" t="n">
        <f aca="true">INDIRECT("I" &amp; ROW())</f>
        <v>46103.781352054</v>
      </c>
      <c r="I828" s="150" t="n">
        <f aca="true">INDIRECT("I" &amp; ROW()-1) + J828 * ((G827/1000) * $M$5)</f>
        <v>46103.781352054</v>
      </c>
      <c r="J828" s="151" t="n">
        <v>6.5</v>
      </c>
      <c r="K828" s="152" t="n">
        <f aca="true">INDIRECT("H" &amp; ROW())</f>
        <v>46103.781352054</v>
      </c>
      <c r="L828" s="128" t="s">
        <v>2311</v>
      </c>
      <c r="M828" s="133"/>
      <c r="N828" s="133"/>
      <c r="O828" s="133"/>
      <c r="P828" s="133"/>
      <c r="Q828" s="133"/>
      <c r="R828" s="133"/>
      <c r="S828" s="133"/>
      <c r="T828" s="133"/>
      <c r="U828" s="134"/>
      <c r="V828" s="133"/>
      <c r="W828" s="135" t="n">
        <f aca="false">I828</f>
        <v>46103.781352054</v>
      </c>
      <c r="X828" s="153" t="s">
        <v>473</v>
      </c>
      <c r="Y828" s="137" t="n">
        <f aca="false">IF(AND($X828=$X831, $X828&lt;&gt;""), $W831-$W828, 0)</f>
        <v>0.0113749999189815</v>
      </c>
      <c r="Z828" s="141"/>
      <c r="AA828" s="0"/>
    </row>
    <row r="829" customFormat="false" ht="21.75" hidden="false" customHeight="true" outlineLevel="0" collapsed="false">
      <c r="A829" s="118" t="n">
        <v>825</v>
      </c>
      <c r="B829" s="144" t="s">
        <v>42</v>
      </c>
      <c r="C829" s="145" t="s">
        <v>2309</v>
      </c>
      <c r="D829" s="146" t="s">
        <v>186</v>
      </c>
      <c r="E829" s="147" t="s">
        <v>2272</v>
      </c>
      <c r="F829" s="147" t="s">
        <v>2312</v>
      </c>
      <c r="G829" s="148" t="n">
        <v>900</v>
      </c>
      <c r="H829" s="149" t="n">
        <f aca="true">INDIRECT("I" &amp; ROW())</f>
        <v>46103.785414554</v>
      </c>
      <c r="I829" s="150" t="n">
        <f aca="true">INDIRECT("I" &amp; ROW()-1) + J829 * ((G828/1000) * $M$5)</f>
        <v>46103.785414554</v>
      </c>
      <c r="J829" s="151" t="n">
        <v>6.5</v>
      </c>
      <c r="K829" s="152" t="n">
        <f aca="true">INDIRECT("H" &amp; ROW())</f>
        <v>46103.785414554</v>
      </c>
      <c r="L829" s="128" t="s">
        <v>2313</v>
      </c>
      <c r="M829" s="133"/>
      <c r="N829" s="133"/>
      <c r="O829" s="133"/>
      <c r="P829" s="133"/>
      <c r="Q829" s="133"/>
      <c r="R829" s="133"/>
      <c r="S829" s="133"/>
      <c r="T829" s="133"/>
      <c r="U829" s="134"/>
      <c r="V829" s="133"/>
      <c r="W829" s="135" t="n">
        <f aca="false">I829</f>
        <v>46103.785414554</v>
      </c>
      <c r="X829" s="153" t="s">
        <v>473</v>
      </c>
      <c r="Y829" s="137" t="n">
        <f aca="false">IF(AND($X829=$X832, $X829&lt;&gt;""), $W832-$W829, 0)</f>
        <v>0.0127291665740741</v>
      </c>
      <c r="Z829" s="141"/>
      <c r="AA829" s="0"/>
    </row>
    <row r="830" customFormat="false" ht="21.75" hidden="false" customHeight="true" outlineLevel="0" collapsed="false">
      <c r="A830" s="118" t="n">
        <v>826</v>
      </c>
      <c r="B830" s="144" t="s">
        <v>42</v>
      </c>
      <c r="C830" s="145" t="s">
        <v>2314</v>
      </c>
      <c r="D830" s="146" t="s">
        <v>186</v>
      </c>
      <c r="E830" s="147" t="s">
        <v>2315</v>
      </c>
      <c r="F830" s="147" t="s">
        <v>2316</v>
      </c>
      <c r="G830" s="148" t="n">
        <v>720</v>
      </c>
      <c r="H830" s="149" t="n">
        <f aca="true">INDIRECT("I" &amp; ROW())</f>
        <v>46103.7894770539</v>
      </c>
      <c r="I830" s="150" t="n">
        <f aca="true">INDIRECT("I" &amp; ROW()-1) + J830 * ((G829/1000) * $M$5)</f>
        <v>46103.7894770539</v>
      </c>
      <c r="J830" s="151" t="n">
        <v>6.5</v>
      </c>
      <c r="K830" s="152" t="n">
        <f aca="true">INDIRECT("H" &amp; ROW())</f>
        <v>46103.7894770539</v>
      </c>
      <c r="L830" s="128" t="s">
        <v>2317</v>
      </c>
      <c r="M830" s="133"/>
      <c r="N830" s="133"/>
      <c r="O830" s="133"/>
      <c r="P830" s="133"/>
      <c r="Q830" s="133"/>
      <c r="R830" s="133"/>
      <c r="S830" s="133"/>
      <c r="T830" s="133"/>
      <c r="U830" s="134"/>
      <c r="V830" s="133"/>
      <c r="W830" s="135" t="n">
        <f aca="false">I830</f>
        <v>46103.7894770539</v>
      </c>
      <c r="X830" s="153" t="s">
        <v>473</v>
      </c>
      <c r="Y830" s="137" t="n">
        <f aca="false">IF(AND($X830=$X833, $X830&lt;&gt;""), $W833-$W830, 0)</f>
        <v>0.0140381943518519</v>
      </c>
      <c r="Z830" s="141"/>
      <c r="AA830" s="0"/>
    </row>
    <row r="831" customFormat="false" ht="21.75" hidden="false" customHeight="true" outlineLevel="0" collapsed="false">
      <c r="A831" s="118" t="n">
        <v>827</v>
      </c>
      <c r="B831" s="144" t="s">
        <v>2318</v>
      </c>
      <c r="C831" s="145" t="s">
        <v>2314</v>
      </c>
      <c r="D831" s="146" t="s">
        <v>186</v>
      </c>
      <c r="E831" s="147" t="s">
        <v>2319</v>
      </c>
      <c r="F831" s="147" t="s">
        <v>2319</v>
      </c>
      <c r="G831" s="148" t="n">
        <v>1200</v>
      </c>
      <c r="H831" s="149" t="n">
        <f aca="true">INDIRECT("I" &amp; ROW())</f>
        <v>46103.7927270539</v>
      </c>
      <c r="I831" s="150" t="n">
        <f aca="true">INDIRECT("I" &amp; ROW()-1) + J831 * ((G830/1000) * $M$5)</f>
        <v>46103.7927270539</v>
      </c>
      <c r="J831" s="151" t="n">
        <v>6.5</v>
      </c>
      <c r="K831" s="152" t="n">
        <f aca="true">INDIRECT("H" &amp; ROW())</f>
        <v>46103.7927270539</v>
      </c>
      <c r="L831" s="128" t="s">
        <v>2320</v>
      </c>
      <c r="M831" s="133"/>
      <c r="N831" s="133"/>
      <c r="O831" s="133"/>
      <c r="P831" s="133"/>
      <c r="Q831" s="133"/>
      <c r="R831" s="133"/>
      <c r="S831" s="133"/>
      <c r="T831" s="133"/>
      <c r="U831" s="134"/>
      <c r="V831" s="133"/>
      <c r="W831" s="135" t="n">
        <f aca="false">I831</f>
        <v>46103.7927270539</v>
      </c>
      <c r="X831" s="153" t="s">
        <v>473</v>
      </c>
      <c r="Y831" s="137" t="n">
        <f aca="false">IF(AND($X831=$X834, $X831&lt;&gt;""), $W834-$W831, 0)</f>
        <v>0.0154826387847222</v>
      </c>
      <c r="Z831" s="141"/>
      <c r="AA831" s="0"/>
    </row>
    <row r="832" customFormat="false" ht="21.75" hidden="false" customHeight="true" outlineLevel="0" collapsed="false">
      <c r="A832" s="118" t="n">
        <v>828</v>
      </c>
      <c r="B832" s="144" t="s">
        <v>2318</v>
      </c>
      <c r="C832" s="145" t="s">
        <v>2321</v>
      </c>
      <c r="D832" s="146" t="s">
        <v>186</v>
      </c>
      <c r="E832" s="147" t="s">
        <v>2322</v>
      </c>
      <c r="F832" s="147" t="s">
        <v>2323</v>
      </c>
      <c r="G832" s="148" t="n">
        <v>1190</v>
      </c>
      <c r="H832" s="149" t="n">
        <f aca="true">INDIRECT("I" &amp; ROW())</f>
        <v>46103.7981437205</v>
      </c>
      <c r="I832" s="150" t="n">
        <f aca="true">INDIRECT("I" &amp; ROW()-1) + J832 * ((G831/1000) * $M$5)</f>
        <v>46103.7981437205</v>
      </c>
      <c r="J832" s="151" t="n">
        <v>6.5</v>
      </c>
      <c r="K832" s="152" t="n">
        <f aca="true">INDIRECT("H" &amp; ROW())</f>
        <v>46103.7981437205</v>
      </c>
      <c r="L832" s="128" t="s">
        <v>2324</v>
      </c>
      <c r="M832" s="133"/>
      <c r="N832" s="133"/>
      <c r="O832" s="133"/>
      <c r="P832" s="133"/>
      <c r="Q832" s="133"/>
      <c r="R832" s="133"/>
      <c r="S832" s="133"/>
      <c r="T832" s="133"/>
      <c r="U832" s="134"/>
      <c r="V832" s="133"/>
      <c r="W832" s="135" t="n">
        <f aca="false">I832</f>
        <v>46103.7981437205</v>
      </c>
      <c r="X832" s="153" t="s">
        <v>473</v>
      </c>
      <c r="Y832" s="137" t="n">
        <f aca="false">IF(AND($X832=$X833, $X832&lt;&gt;""), $W833-$W832, 0)</f>
        <v>0.00537152774305556</v>
      </c>
      <c r="Z832" s="141"/>
      <c r="AA832" s="0"/>
    </row>
    <row r="833" customFormat="false" ht="21.75" hidden="false" customHeight="true" outlineLevel="0" collapsed="false">
      <c r="A833" s="118" t="n">
        <v>829</v>
      </c>
      <c r="B833" s="144" t="s">
        <v>2318</v>
      </c>
      <c r="C833" s="145" t="s">
        <v>2321</v>
      </c>
      <c r="D833" s="146" t="s">
        <v>186</v>
      </c>
      <c r="E833" s="147" t="s">
        <v>2322</v>
      </c>
      <c r="F833" s="147" t="s">
        <v>2325</v>
      </c>
      <c r="G833" s="148" t="n">
        <v>1040</v>
      </c>
      <c r="H833" s="149" t="n">
        <f aca="true">INDIRECT("I" &amp; ROW())</f>
        <v>46103.8035152483</v>
      </c>
      <c r="I833" s="150" t="n">
        <f aca="true">INDIRECT("I" &amp; ROW()-1) + J833 * ((G832/1000) * $M$5)</f>
        <v>46103.8035152483</v>
      </c>
      <c r="J833" s="151" t="n">
        <v>6.5</v>
      </c>
      <c r="K833" s="152" t="n">
        <f aca="true">INDIRECT("H" &amp; ROW())</f>
        <v>46103.8035152483</v>
      </c>
      <c r="L833" s="128" t="s">
        <v>2326</v>
      </c>
      <c r="M833" s="133"/>
      <c r="N833" s="133"/>
      <c r="O833" s="133"/>
      <c r="P833" s="133"/>
      <c r="Q833" s="133"/>
      <c r="R833" s="133"/>
      <c r="S833" s="133"/>
      <c r="T833" s="133"/>
      <c r="U833" s="134"/>
      <c r="V833" s="133"/>
      <c r="W833" s="135" t="n">
        <f aca="false">I833</f>
        <v>46103.8035152483</v>
      </c>
      <c r="X833" s="153" t="s">
        <v>473</v>
      </c>
      <c r="Y833" s="137" t="n">
        <f aca="false">IF(AND($X833=$X834, $X833&lt;&gt;""), $W834-$W833, 0)</f>
        <v>0.00469444440972222</v>
      </c>
      <c r="Z833" s="141"/>
      <c r="AA833" s="0"/>
    </row>
    <row r="834" customFormat="false" ht="21.75" hidden="false" customHeight="true" outlineLevel="0" collapsed="false">
      <c r="A834" s="118" t="n">
        <v>830</v>
      </c>
      <c r="B834" s="144" t="s">
        <v>2318</v>
      </c>
      <c r="C834" s="145" t="s">
        <v>2321</v>
      </c>
      <c r="D834" s="146" t="s">
        <v>186</v>
      </c>
      <c r="E834" s="147" t="s">
        <v>2322</v>
      </c>
      <c r="F834" s="147" t="s">
        <v>2327</v>
      </c>
      <c r="G834" s="148" t="n">
        <v>965</v>
      </c>
      <c r="H834" s="149" t="n">
        <f aca="true">INDIRECT("I" &amp; ROW())</f>
        <v>46103.8082096927</v>
      </c>
      <c r="I834" s="150" t="n">
        <f aca="true">INDIRECT("I" &amp; ROW()-1) + J834 * ((G833/1000) * $M$5)</f>
        <v>46103.8082096927</v>
      </c>
      <c r="J834" s="151" t="n">
        <v>6.5</v>
      </c>
      <c r="K834" s="152" t="n">
        <f aca="true">INDIRECT("H" &amp; ROW())</f>
        <v>46103.8082096927</v>
      </c>
      <c r="L834" s="128" t="s">
        <v>2328</v>
      </c>
      <c r="M834" s="133"/>
      <c r="N834" s="133"/>
      <c r="O834" s="133"/>
      <c r="P834" s="133"/>
      <c r="Q834" s="133"/>
      <c r="R834" s="133"/>
      <c r="S834" s="133"/>
      <c r="T834" s="133"/>
      <c r="U834" s="134"/>
      <c r="V834" s="133"/>
      <c r="W834" s="135" t="n">
        <f aca="false">I834</f>
        <v>46103.8082096927</v>
      </c>
      <c r="X834" s="153" t="s">
        <v>473</v>
      </c>
      <c r="Y834" s="137" t="n">
        <f aca="false">IF(AND($X834=$X835, $X834&lt;&gt;""), $W835-$W834, 0)</f>
        <v>0.00435590274305556</v>
      </c>
      <c r="Z834" s="141"/>
      <c r="AA834" s="0"/>
    </row>
    <row r="835" customFormat="false" ht="21.75" hidden="false" customHeight="true" outlineLevel="0" collapsed="false">
      <c r="A835" s="118" t="n">
        <v>831</v>
      </c>
      <c r="B835" s="144" t="s">
        <v>2318</v>
      </c>
      <c r="C835" s="145" t="s">
        <v>2321</v>
      </c>
      <c r="D835" s="146" t="s">
        <v>186</v>
      </c>
      <c r="E835" s="147" t="s">
        <v>2322</v>
      </c>
      <c r="F835" s="147" t="s">
        <v>2329</v>
      </c>
      <c r="G835" s="148" t="n">
        <v>1000</v>
      </c>
      <c r="H835" s="149" t="n">
        <f aca="true">INDIRECT("I" &amp; ROW())</f>
        <v>46103.8125655954</v>
      </c>
      <c r="I835" s="150" t="n">
        <f aca="true">INDIRECT("I" &amp; ROW()-1) + J835 * ((G834/1000) * $M$5)</f>
        <v>46103.8125655954</v>
      </c>
      <c r="J835" s="151" t="n">
        <v>6.5</v>
      </c>
      <c r="K835" s="152" t="n">
        <f aca="true">INDIRECT("H" &amp; ROW())</f>
        <v>46103.8125655954</v>
      </c>
      <c r="L835" s="128" t="s">
        <v>2330</v>
      </c>
      <c r="M835" s="133"/>
      <c r="N835" s="133"/>
      <c r="O835" s="133"/>
      <c r="P835" s="133"/>
      <c r="Q835" s="133"/>
      <c r="R835" s="133"/>
      <c r="S835" s="133"/>
      <c r="T835" s="133"/>
      <c r="U835" s="134"/>
      <c r="V835" s="133"/>
      <c r="W835" s="135" t="n">
        <f aca="false">I835</f>
        <v>46103.8125655954</v>
      </c>
      <c r="X835" s="153" t="s">
        <v>473</v>
      </c>
      <c r="Y835" s="137" t="n">
        <f aca="false">IF(AND($X835=$X836, $X835&lt;&gt;""), $W836-$W835, 0)</f>
        <v>0.00451388885416667</v>
      </c>
      <c r="Z835" s="141"/>
      <c r="AA835" s="0"/>
    </row>
    <row r="836" customFormat="false" ht="21.75" hidden="false" customHeight="true" outlineLevel="0" collapsed="false">
      <c r="A836" s="118" t="n">
        <v>832</v>
      </c>
      <c r="B836" s="144" t="s">
        <v>2318</v>
      </c>
      <c r="C836" s="145" t="s">
        <v>2331</v>
      </c>
      <c r="D836" s="146" t="s">
        <v>186</v>
      </c>
      <c r="E836" s="147" t="s">
        <v>2322</v>
      </c>
      <c r="F836" s="147" t="s">
        <v>2332</v>
      </c>
      <c r="G836" s="148" t="n">
        <v>960</v>
      </c>
      <c r="H836" s="149" t="n">
        <f aca="true">INDIRECT("I" &amp; ROW())</f>
        <v>46103.8170794843</v>
      </c>
      <c r="I836" s="150" t="n">
        <f aca="true">INDIRECT("I" &amp; ROW()-1) + J836 * ((G835/1000) * $M$5)</f>
        <v>46103.8170794843</v>
      </c>
      <c r="J836" s="151" t="n">
        <v>6.5</v>
      </c>
      <c r="K836" s="152" t="n">
        <f aca="true">INDIRECT("H" &amp; ROW())</f>
        <v>46103.8170794843</v>
      </c>
      <c r="L836" s="128" t="s">
        <v>2333</v>
      </c>
      <c r="M836" s="133"/>
      <c r="N836" s="133"/>
      <c r="O836" s="133"/>
      <c r="P836" s="133"/>
      <c r="Q836" s="133"/>
      <c r="R836" s="133"/>
      <c r="S836" s="133"/>
      <c r="T836" s="133"/>
      <c r="U836" s="134"/>
      <c r="V836" s="133"/>
      <c r="W836" s="135" t="n">
        <f aca="false">I836</f>
        <v>46103.8170794843</v>
      </c>
      <c r="X836" s="153" t="s">
        <v>473</v>
      </c>
      <c r="Y836" s="137" t="n">
        <f aca="false">IF(AND($X836=$X837, $X836&lt;&gt;""), $W837-$W836, 0)</f>
        <v>0.00433333329861111</v>
      </c>
      <c r="Z836" s="141"/>
      <c r="AA836" s="0"/>
    </row>
    <row r="837" customFormat="false" ht="21.75" hidden="false" customHeight="true" outlineLevel="0" collapsed="false">
      <c r="A837" s="118" t="n">
        <v>833</v>
      </c>
      <c r="B837" s="144" t="s">
        <v>2318</v>
      </c>
      <c r="C837" s="145" t="s">
        <v>2334</v>
      </c>
      <c r="D837" s="146" t="s">
        <v>186</v>
      </c>
      <c r="E837" s="147" t="s">
        <v>2322</v>
      </c>
      <c r="F837" s="147" t="s">
        <v>2335</v>
      </c>
      <c r="G837" s="148" t="n">
        <v>1030</v>
      </c>
      <c r="H837" s="149" t="n">
        <f aca="true">INDIRECT("I" &amp; ROW())</f>
        <v>46103.8214128176</v>
      </c>
      <c r="I837" s="150" t="n">
        <f aca="true">INDIRECT("I" &amp; ROW()-1) + J837 * ((G836/1000) * $M$5)</f>
        <v>46103.8214128176</v>
      </c>
      <c r="J837" s="151" t="n">
        <v>6.5</v>
      </c>
      <c r="K837" s="152" t="n">
        <f aca="true">INDIRECT("H" &amp; ROW())</f>
        <v>46103.8214128176</v>
      </c>
      <c r="L837" s="128" t="s">
        <v>2336</v>
      </c>
      <c r="M837" s="133"/>
      <c r="N837" s="133"/>
      <c r="O837" s="133"/>
      <c r="P837" s="133"/>
      <c r="Q837" s="133"/>
      <c r="R837" s="133"/>
      <c r="S837" s="133"/>
      <c r="T837" s="133"/>
      <c r="U837" s="134"/>
      <c r="V837" s="133"/>
      <c r="W837" s="135" t="n">
        <f aca="false">I837</f>
        <v>46103.8214128176</v>
      </c>
      <c r="X837" s="153" t="s">
        <v>473</v>
      </c>
      <c r="Y837" s="137" t="n">
        <f aca="false">IF(AND($X837=$X838, $X837&lt;&gt;""), $W838-$W837, 0)</f>
        <v>0.00464930552083333</v>
      </c>
      <c r="Z837" s="141"/>
      <c r="AA837" s="0"/>
    </row>
    <row r="838" customFormat="false" ht="21.75" hidden="false" customHeight="true" outlineLevel="0" collapsed="false">
      <c r="A838" s="118" t="n">
        <v>834</v>
      </c>
      <c r="B838" s="144" t="s">
        <v>2318</v>
      </c>
      <c r="C838" s="145" t="s">
        <v>2337</v>
      </c>
      <c r="D838" s="146" t="s">
        <v>186</v>
      </c>
      <c r="E838" s="147" t="s">
        <v>2322</v>
      </c>
      <c r="F838" s="147" t="s">
        <v>2338</v>
      </c>
      <c r="G838" s="148" t="n">
        <v>1030</v>
      </c>
      <c r="H838" s="149" t="n">
        <f aca="true">INDIRECT("I" &amp; ROW())</f>
        <v>46103.8260621231</v>
      </c>
      <c r="I838" s="150" t="n">
        <f aca="true">INDIRECT("I" &amp; ROW()-1) + J838 * ((G837/1000) * $M$5)</f>
        <v>46103.8260621231</v>
      </c>
      <c r="J838" s="151" t="n">
        <v>6.5</v>
      </c>
      <c r="K838" s="152" t="n">
        <f aca="true">INDIRECT("H" &amp; ROW())</f>
        <v>46103.8260621231</v>
      </c>
      <c r="L838" s="128" t="s">
        <v>2339</v>
      </c>
      <c r="M838" s="133"/>
      <c r="N838" s="133"/>
      <c r="O838" s="133"/>
      <c r="P838" s="133"/>
      <c r="Q838" s="133"/>
      <c r="R838" s="133"/>
      <c r="S838" s="133"/>
      <c r="T838" s="133"/>
      <c r="U838" s="134"/>
      <c r="V838" s="133"/>
      <c r="W838" s="135" t="n">
        <f aca="false">I838</f>
        <v>46103.8260621231</v>
      </c>
      <c r="X838" s="153" t="s">
        <v>473</v>
      </c>
      <c r="Y838" s="137" t="n">
        <f aca="false">IF(AND($X838=$X839, $X838&lt;&gt;""), $W839-$W838, 0)</f>
        <v>0.00464930552083333</v>
      </c>
      <c r="Z838" s="141"/>
      <c r="AA838" s="0"/>
    </row>
    <row r="839" customFormat="false" ht="21.75" hidden="false" customHeight="true" outlineLevel="0" collapsed="false">
      <c r="A839" s="118" t="n">
        <v>835</v>
      </c>
      <c r="B839" s="144" t="s">
        <v>2318</v>
      </c>
      <c r="C839" s="145" t="s">
        <v>2340</v>
      </c>
      <c r="D839" s="146" t="s">
        <v>186</v>
      </c>
      <c r="E839" s="147" t="s">
        <v>2322</v>
      </c>
      <c r="F839" s="147" t="s">
        <v>2341</v>
      </c>
      <c r="G839" s="148" t="n">
        <v>950</v>
      </c>
      <c r="H839" s="149" t="n">
        <f aca="true">INDIRECT("I" &amp; ROW())</f>
        <v>46103.8307114286</v>
      </c>
      <c r="I839" s="150" t="n">
        <f aca="true">INDIRECT("I" &amp; ROW()-1) + J839 * ((G838/1000) * $M$5)</f>
        <v>46103.8307114286</v>
      </c>
      <c r="J839" s="151" t="n">
        <v>6.5</v>
      </c>
      <c r="K839" s="152" t="n">
        <f aca="true">INDIRECT("H" &amp; ROW())</f>
        <v>46103.8307114286</v>
      </c>
      <c r="L839" s="128" t="s">
        <v>2342</v>
      </c>
      <c r="M839" s="133"/>
      <c r="N839" s="133"/>
      <c r="O839" s="133"/>
      <c r="P839" s="133"/>
      <c r="Q839" s="133"/>
      <c r="R839" s="133"/>
      <c r="S839" s="133"/>
      <c r="T839" s="133"/>
      <c r="U839" s="134"/>
      <c r="V839" s="133"/>
      <c r="W839" s="135" t="n">
        <f aca="false">I839</f>
        <v>46103.8307114286</v>
      </c>
      <c r="X839" s="153" t="s">
        <v>473</v>
      </c>
      <c r="Y839" s="137" t="n">
        <f aca="false">IF(AND($X839=$X840, $X839&lt;&gt;""), $W840-$W839, 0)</f>
        <v>0.00428819440972222</v>
      </c>
      <c r="Z839" s="141"/>
      <c r="AA839" s="0"/>
    </row>
    <row r="840" customFormat="false" ht="21.75" hidden="false" customHeight="true" outlineLevel="0" collapsed="false">
      <c r="A840" s="118" t="n">
        <v>836</v>
      </c>
      <c r="B840" s="144" t="s">
        <v>2318</v>
      </c>
      <c r="C840" s="145" t="s">
        <v>2340</v>
      </c>
      <c r="D840" s="146" t="s">
        <v>186</v>
      </c>
      <c r="E840" s="147" t="s">
        <v>2343</v>
      </c>
      <c r="F840" s="147" t="s">
        <v>2344</v>
      </c>
      <c r="G840" s="148" t="n">
        <v>1000</v>
      </c>
      <c r="H840" s="149" t="n">
        <f aca="true">INDIRECT("I" &amp; ROW())</f>
        <v>46103.834999623</v>
      </c>
      <c r="I840" s="150" t="n">
        <f aca="true">INDIRECT("I" &amp; ROW()-1) + J840 * ((G839/1000) * $M$5)</f>
        <v>46103.834999623</v>
      </c>
      <c r="J840" s="151" t="n">
        <v>6.5</v>
      </c>
      <c r="K840" s="152" t="n">
        <f aca="true">INDIRECT("H" &amp; ROW())</f>
        <v>46103.834999623</v>
      </c>
      <c r="L840" s="128" t="s">
        <v>2345</v>
      </c>
      <c r="M840" s="133"/>
      <c r="N840" s="133"/>
      <c r="O840" s="133"/>
      <c r="P840" s="133"/>
      <c r="Q840" s="133"/>
      <c r="R840" s="133"/>
      <c r="S840" s="133"/>
      <c r="T840" s="133"/>
      <c r="U840" s="134"/>
      <c r="V840" s="133"/>
      <c r="W840" s="135" t="n">
        <f aca="false">I840</f>
        <v>46103.834999623</v>
      </c>
      <c r="X840" s="153" t="s">
        <v>473</v>
      </c>
      <c r="Y840" s="137" t="n">
        <f aca="false">IF(AND($X840=$X841, $X840&lt;&gt;""), $W841-$W840, 0)</f>
        <v>0.00451388885416667</v>
      </c>
      <c r="Z840" s="141"/>
      <c r="AA840" s="0"/>
    </row>
    <row r="841" customFormat="false" ht="21.75" hidden="false" customHeight="true" outlineLevel="0" collapsed="false">
      <c r="A841" s="118" t="n">
        <v>837</v>
      </c>
      <c r="B841" s="144" t="s">
        <v>2318</v>
      </c>
      <c r="C841" s="145" t="s">
        <v>2340</v>
      </c>
      <c r="D841" s="146" t="s">
        <v>186</v>
      </c>
      <c r="E841" s="147" t="s">
        <v>2322</v>
      </c>
      <c r="F841" s="147" t="s">
        <v>2346</v>
      </c>
      <c r="G841" s="148" t="n">
        <v>1030</v>
      </c>
      <c r="H841" s="149" t="n">
        <f aca="true">INDIRECT("I" &amp; ROW())</f>
        <v>46103.8395135119</v>
      </c>
      <c r="I841" s="150" t="n">
        <f aca="true">INDIRECT("I" &amp; ROW()-1) + J841 * ((G840/1000) * $M$5)</f>
        <v>46103.8395135119</v>
      </c>
      <c r="J841" s="151" t="n">
        <v>6.5</v>
      </c>
      <c r="K841" s="152" t="n">
        <f aca="true">INDIRECT("H" &amp; ROW())</f>
        <v>46103.8395135119</v>
      </c>
      <c r="L841" s="128" t="s">
        <v>2347</v>
      </c>
      <c r="M841" s="133"/>
      <c r="N841" s="133"/>
      <c r="O841" s="133"/>
      <c r="P841" s="133"/>
      <c r="Q841" s="133"/>
      <c r="R841" s="133"/>
      <c r="S841" s="133"/>
      <c r="T841" s="133"/>
      <c r="U841" s="134"/>
      <c r="V841" s="133"/>
      <c r="W841" s="135" t="n">
        <f aca="false">I841</f>
        <v>46103.8395135119</v>
      </c>
      <c r="X841" s="153" t="s">
        <v>473</v>
      </c>
      <c r="Y841" s="137" t="n">
        <f aca="false">IF(AND($X841=$X842, $X841&lt;&gt;""), $W842-$W841, 0)</f>
        <v>0.00464930552083333</v>
      </c>
      <c r="Z841" s="141"/>
      <c r="AA841" s="0"/>
    </row>
    <row r="842" customFormat="false" ht="21.75" hidden="false" customHeight="true" outlineLevel="0" collapsed="false">
      <c r="A842" s="118" t="n">
        <v>838</v>
      </c>
      <c r="B842" s="144" t="s">
        <v>2318</v>
      </c>
      <c r="C842" s="145" t="s">
        <v>2340</v>
      </c>
      <c r="D842" s="146" t="s">
        <v>186</v>
      </c>
      <c r="E842" s="147" t="s">
        <v>2322</v>
      </c>
      <c r="F842" s="147" t="s">
        <v>2348</v>
      </c>
      <c r="G842" s="148" t="n">
        <v>1050</v>
      </c>
      <c r="H842" s="149" t="n">
        <f aca="true">INDIRECT("I" &amp; ROW())</f>
        <v>46103.8441628174</v>
      </c>
      <c r="I842" s="150" t="n">
        <f aca="true">INDIRECT("I" &amp; ROW()-1) + J842 * ((G841/1000) * $M$5)</f>
        <v>46103.8441628174</v>
      </c>
      <c r="J842" s="151" t="n">
        <v>6.5</v>
      </c>
      <c r="K842" s="152" t="n">
        <f aca="true">INDIRECT("H" &amp; ROW())</f>
        <v>46103.8441628174</v>
      </c>
      <c r="L842" s="128" t="s">
        <v>2349</v>
      </c>
      <c r="M842" s="133"/>
      <c r="N842" s="133"/>
      <c r="O842" s="133"/>
      <c r="P842" s="133"/>
      <c r="Q842" s="133"/>
      <c r="R842" s="133"/>
      <c r="S842" s="133"/>
      <c r="T842" s="133"/>
      <c r="U842" s="134"/>
      <c r="V842" s="133"/>
      <c r="W842" s="135" t="n">
        <f aca="false">I842</f>
        <v>46103.8441628174</v>
      </c>
      <c r="X842" s="153" t="s">
        <v>473</v>
      </c>
      <c r="Y842" s="137" t="n">
        <f aca="false">IF(AND($X842=$X843, $X842&lt;&gt;""), $W843-$W842, 0)</f>
        <v>0.00473958329861111</v>
      </c>
      <c r="Z842" s="141"/>
      <c r="AA842" s="0"/>
    </row>
    <row r="843" customFormat="false" ht="21.75" hidden="false" customHeight="true" outlineLevel="0" collapsed="false">
      <c r="A843" s="118" t="n">
        <v>839</v>
      </c>
      <c r="B843" s="144" t="s">
        <v>2318</v>
      </c>
      <c r="C843" s="145" t="s">
        <v>2350</v>
      </c>
      <c r="D843" s="146" t="s">
        <v>186</v>
      </c>
      <c r="E843" s="147" t="s">
        <v>2322</v>
      </c>
      <c r="F843" s="147" t="s">
        <v>2351</v>
      </c>
      <c r="G843" s="148" t="n">
        <v>1025</v>
      </c>
      <c r="H843" s="149" t="n">
        <f aca="true">INDIRECT("I" &amp; ROW())</f>
        <v>46103.8489024007</v>
      </c>
      <c r="I843" s="150" t="n">
        <f aca="true">INDIRECT("I" &amp; ROW()-1) + J843 * ((G842/1000) * $M$5)</f>
        <v>46103.8489024007</v>
      </c>
      <c r="J843" s="151" t="n">
        <v>6.5</v>
      </c>
      <c r="K843" s="152" t="n">
        <f aca="true">INDIRECT("H" &amp; ROW())</f>
        <v>46103.8489024007</v>
      </c>
      <c r="L843" s="128" t="s">
        <v>2352</v>
      </c>
      <c r="M843" s="133"/>
      <c r="N843" s="133"/>
      <c r="O843" s="133"/>
      <c r="P843" s="133"/>
      <c r="Q843" s="133"/>
      <c r="R843" s="133"/>
      <c r="S843" s="133"/>
      <c r="T843" s="133"/>
      <c r="U843" s="134"/>
      <c r="V843" s="133"/>
      <c r="W843" s="135" t="n">
        <f aca="false">I843</f>
        <v>46103.8489024007</v>
      </c>
      <c r="X843" s="153" t="s">
        <v>473</v>
      </c>
      <c r="Y843" s="137" t="n">
        <f aca="false">IF(AND($X843=$X844, $X843&lt;&gt;""), $W844-$W843, 0)</f>
        <v>0.00462673607638889</v>
      </c>
      <c r="Z843" s="141"/>
      <c r="AA843" s="0"/>
    </row>
    <row r="844" customFormat="false" ht="21.75" hidden="false" customHeight="true" outlineLevel="0" collapsed="false">
      <c r="A844" s="118" t="n">
        <v>840</v>
      </c>
      <c r="B844" s="144" t="s">
        <v>2318</v>
      </c>
      <c r="C844" s="145" t="s">
        <v>2350</v>
      </c>
      <c r="D844" s="146" t="s">
        <v>186</v>
      </c>
      <c r="E844" s="147" t="s">
        <v>2353</v>
      </c>
      <c r="F844" s="147" t="s">
        <v>2354</v>
      </c>
      <c r="G844" s="148" t="n">
        <v>985</v>
      </c>
      <c r="H844" s="149" t="n">
        <f aca="true">INDIRECT("I" &amp; ROW())</f>
        <v>46103.8535291368</v>
      </c>
      <c r="I844" s="150" t="n">
        <f aca="true">INDIRECT("I" &amp; ROW()-1) + J844 * ((G843/1000) * $M$5)</f>
        <v>46103.8535291368</v>
      </c>
      <c r="J844" s="151" t="n">
        <v>6.5</v>
      </c>
      <c r="K844" s="152" t="n">
        <f aca="true">INDIRECT("H" &amp; ROW())</f>
        <v>46103.8535291368</v>
      </c>
      <c r="L844" s="128" t="s">
        <v>2355</v>
      </c>
      <c r="M844" s="133"/>
      <c r="N844" s="133"/>
      <c r="O844" s="133"/>
      <c r="P844" s="133"/>
      <c r="Q844" s="133"/>
      <c r="R844" s="133"/>
      <c r="S844" s="133"/>
      <c r="T844" s="133"/>
      <c r="U844" s="134"/>
      <c r="V844" s="133"/>
      <c r="W844" s="135" t="n">
        <f aca="false">I844</f>
        <v>46103.8535291368</v>
      </c>
      <c r="X844" s="153" t="s">
        <v>473</v>
      </c>
      <c r="Y844" s="137" t="n">
        <f aca="false">IF(AND($X844=$X845, $X844&lt;&gt;""), $W845-$W844, 0)</f>
        <v>0.00444618052083333</v>
      </c>
      <c r="Z844" s="141"/>
      <c r="AA844" s="0"/>
    </row>
    <row r="845" customFormat="false" ht="21.75" hidden="false" customHeight="true" outlineLevel="0" collapsed="false">
      <c r="A845" s="118" t="n">
        <v>841</v>
      </c>
      <c r="B845" s="144" t="s">
        <v>2318</v>
      </c>
      <c r="C845" s="145" t="s">
        <v>2356</v>
      </c>
      <c r="D845" s="146" t="s">
        <v>186</v>
      </c>
      <c r="E845" s="147" t="s">
        <v>2357</v>
      </c>
      <c r="F845" s="147" t="s">
        <v>2358</v>
      </c>
      <c r="G845" s="148" t="n">
        <v>980</v>
      </c>
      <c r="H845" s="149" t="n">
        <f aca="true">INDIRECT("I" &amp; ROW())</f>
        <v>46103.8579753173</v>
      </c>
      <c r="I845" s="150" t="n">
        <f aca="true">INDIRECT("I" &amp; ROW()-1) + J845 * ((G844/1000) * $M$5)</f>
        <v>46103.8579753173</v>
      </c>
      <c r="J845" s="151" t="n">
        <v>6.5</v>
      </c>
      <c r="K845" s="152" t="n">
        <f aca="true">INDIRECT("H" &amp; ROW())</f>
        <v>46103.8579753173</v>
      </c>
      <c r="L845" s="128" t="s">
        <v>2359</v>
      </c>
      <c r="M845" s="133"/>
      <c r="N845" s="133"/>
      <c r="O845" s="133"/>
      <c r="P845" s="133"/>
      <c r="Q845" s="133"/>
      <c r="R845" s="133"/>
      <c r="S845" s="133"/>
      <c r="T845" s="133"/>
      <c r="U845" s="134"/>
      <c r="V845" s="133"/>
      <c r="W845" s="135" t="n">
        <f aca="false">I845</f>
        <v>46103.8579753173</v>
      </c>
      <c r="X845" s="153" t="s">
        <v>473</v>
      </c>
      <c r="Y845" s="137" t="n">
        <f aca="false">IF(AND($X845=$X846, $X845&lt;&gt;""), $W846-$W845, 0)</f>
        <v>0.00442361107638889</v>
      </c>
      <c r="Z845" s="141"/>
      <c r="AA845" s="0"/>
    </row>
    <row r="846" customFormat="false" ht="21.75" hidden="false" customHeight="true" outlineLevel="0" collapsed="false">
      <c r="A846" s="118" t="n">
        <v>842</v>
      </c>
      <c r="B846" s="144" t="s">
        <v>2318</v>
      </c>
      <c r="C846" s="145" t="s">
        <v>2360</v>
      </c>
      <c r="D846" s="146" t="s">
        <v>186</v>
      </c>
      <c r="E846" s="147" t="s">
        <v>2361</v>
      </c>
      <c r="F846" s="147" t="s">
        <v>2362</v>
      </c>
      <c r="G846" s="148" t="n">
        <v>875</v>
      </c>
      <c r="H846" s="149" t="n">
        <f aca="true">INDIRECT("I" &amp; ROW())</f>
        <v>46103.8623989284</v>
      </c>
      <c r="I846" s="150" t="n">
        <f aca="true">INDIRECT("I" &amp; ROW()-1) + J846 * ((G845/1000) * $M$5)</f>
        <v>46103.8623989284</v>
      </c>
      <c r="J846" s="151" t="n">
        <v>6.5</v>
      </c>
      <c r="K846" s="152" t="n">
        <f aca="true">INDIRECT("H" &amp; ROW())</f>
        <v>46103.8623989284</v>
      </c>
      <c r="L846" s="128" t="s">
        <v>2363</v>
      </c>
      <c r="M846" s="133"/>
      <c r="N846" s="133"/>
      <c r="O846" s="133"/>
      <c r="P846" s="133"/>
      <c r="Q846" s="133"/>
      <c r="R846" s="133"/>
      <c r="S846" s="133"/>
      <c r="T846" s="133"/>
      <c r="U846" s="134"/>
      <c r="V846" s="133"/>
      <c r="W846" s="135" t="n">
        <f aca="false">I846</f>
        <v>46103.8623989284</v>
      </c>
      <c r="X846" s="153" t="s">
        <v>473</v>
      </c>
      <c r="Y846" s="137" t="n">
        <f aca="false">IF(AND($X846=$X847, $X846&lt;&gt;""), $W847-$W846, 0)</f>
        <v>0.00394965274305556</v>
      </c>
      <c r="Z846" s="141"/>
      <c r="AA846" s="0"/>
    </row>
    <row r="847" customFormat="false" ht="21.75" hidden="false" customHeight="true" outlineLevel="0" collapsed="false">
      <c r="A847" s="118" t="n">
        <v>843</v>
      </c>
      <c r="B847" s="144" t="s">
        <v>2318</v>
      </c>
      <c r="C847" s="145" t="s">
        <v>2360</v>
      </c>
      <c r="D847" s="146" t="s">
        <v>186</v>
      </c>
      <c r="E847" s="147" t="s">
        <v>2364</v>
      </c>
      <c r="F847" s="147" t="s">
        <v>2364</v>
      </c>
      <c r="G847" s="148" t="n">
        <v>1010</v>
      </c>
      <c r="H847" s="149" t="n">
        <f aca="true">INDIRECT("I" &amp; ROW())</f>
        <v>46103.8663485812</v>
      </c>
      <c r="I847" s="150" t="n">
        <f aca="true">INDIRECT("I" &amp; ROW()-1) + J847 * ((G846/1000) * $M$5)</f>
        <v>46103.8663485812</v>
      </c>
      <c r="J847" s="151" t="n">
        <v>6.5</v>
      </c>
      <c r="K847" s="152" t="n">
        <f aca="true">INDIRECT("H" &amp; ROW())</f>
        <v>46103.8663485812</v>
      </c>
      <c r="L847" s="128" t="s">
        <v>2365</v>
      </c>
      <c r="M847" s="133"/>
      <c r="N847" s="133"/>
      <c r="O847" s="133"/>
      <c r="P847" s="133"/>
      <c r="Q847" s="133"/>
      <c r="R847" s="133"/>
      <c r="S847" s="133"/>
      <c r="T847" s="133"/>
      <c r="U847" s="134"/>
      <c r="V847" s="133"/>
      <c r="W847" s="135" t="n">
        <f aca="false">I847</f>
        <v>46103.8663485812</v>
      </c>
      <c r="X847" s="153" t="s">
        <v>473</v>
      </c>
      <c r="Y847" s="137" t="n">
        <f aca="false">IF(AND($X847=$X848, $X847&lt;&gt;""), $W848-$W847, 0)</f>
        <v>0.00455902774305556</v>
      </c>
      <c r="Z847" s="141"/>
      <c r="AA847" s="0"/>
    </row>
    <row r="848" customFormat="false" ht="21.75" hidden="false" customHeight="true" outlineLevel="0" collapsed="false">
      <c r="A848" s="118" t="n">
        <v>844</v>
      </c>
      <c r="B848" s="144" t="s">
        <v>2318</v>
      </c>
      <c r="C848" s="145" t="s">
        <v>2360</v>
      </c>
      <c r="D848" s="146" t="s">
        <v>186</v>
      </c>
      <c r="E848" s="147" t="s">
        <v>2366</v>
      </c>
      <c r="F848" s="147" t="s">
        <v>2367</v>
      </c>
      <c r="G848" s="148" t="n">
        <v>1000</v>
      </c>
      <c r="H848" s="149" t="n">
        <f aca="true">INDIRECT("I" &amp; ROW())</f>
        <v>46103.8709076089</v>
      </c>
      <c r="I848" s="150" t="n">
        <f aca="true">INDIRECT("I" &amp; ROW()-1) + J848 * ((G847/1000) * $M$5)</f>
        <v>46103.8709076089</v>
      </c>
      <c r="J848" s="151" t="n">
        <v>6.5</v>
      </c>
      <c r="K848" s="152" t="n">
        <f aca="true">INDIRECT("H" &amp; ROW())</f>
        <v>46103.8709076089</v>
      </c>
      <c r="L848" s="128" t="s">
        <v>2368</v>
      </c>
      <c r="M848" s="133"/>
      <c r="N848" s="133"/>
      <c r="O848" s="133"/>
      <c r="P848" s="133"/>
      <c r="Q848" s="133"/>
      <c r="R848" s="133"/>
      <c r="S848" s="133"/>
      <c r="T848" s="133"/>
      <c r="U848" s="134"/>
      <c r="V848" s="133"/>
      <c r="W848" s="135" t="n">
        <f aca="false">I848</f>
        <v>46103.8709076089</v>
      </c>
      <c r="X848" s="153" t="s">
        <v>473</v>
      </c>
      <c r="Y848" s="137" t="n">
        <f aca="false">IF(AND($X848=$X849, $X848&lt;&gt;""), $W849-$W848, 0)</f>
        <v>0.00451388885416667</v>
      </c>
      <c r="Z848" s="141"/>
      <c r="AA848" s="0"/>
    </row>
    <row r="849" customFormat="false" ht="21.75" hidden="false" customHeight="true" outlineLevel="0" collapsed="false">
      <c r="A849" s="118" t="n">
        <v>845</v>
      </c>
      <c r="B849" s="144" t="s">
        <v>2318</v>
      </c>
      <c r="C849" s="145" t="s">
        <v>2360</v>
      </c>
      <c r="D849" s="146" t="s">
        <v>186</v>
      </c>
      <c r="E849" s="147" t="s">
        <v>2369</v>
      </c>
      <c r="F849" s="147" t="s">
        <v>2370</v>
      </c>
      <c r="G849" s="148" t="n">
        <v>950</v>
      </c>
      <c r="H849" s="149" t="n">
        <f aca="true">INDIRECT("I" &amp; ROW())</f>
        <v>46103.8754214977</v>
      </c>
      <c r="I849" s="150" t="n">
        <f aca="true">INDIRECT("I" &amp; ROW()-1) + J849 * ((G848/1000) * $M$5)</f>
        <v>46103.8754214977</v>
      </c>
      <c r="J849" s="151" t="n">
        <v>6.5</v>
      </c>
      <c r="K849" s="152" t="n">
        <f aca="true">INDIRECT("H" &amp; ROW())</f>
        <v>46103.8754214977</v>
      </c>
      <c r="L849" s="128" t="s">
        <v>2371</v>
      </c>
      <c r="M849" s="133"/>
      <c r="N849" s="133"/>
      <c r="O849" s="133"/>
      <c r="P849" s="133"/>
      <c r="Q849" s="133"/>
      <c r="R849" s="133"/>
      <c r="S849" s="133"/>
      <c r="T849" s="133"/>
      <c r="U849" s="134"/>
      <c r="V849" s="133"/>
      <c r="W849" s="135" t="n">
        <f aca="false">I849</f>
        <v>46103.8754214977</v>
      </c>
      <c r="X849" s="153" t="s">
        <v>473</v>
      </c>
      <c r="Y849" s="137" t="n">
        <f aca="false">IF(AND($X849=$X850, $X849&lt;&gt;""), $W850-$W849, 0)</f>
        <v>0.00428819440972222</v>
      </c>
      <c r="Z849" s="141"/>
      <c r="AA849" s="0"/>
    </row>
    <row r="850" customFormat="false" ht="21.75" hidden="false" customHeight="true" outlineLevel="0" collapsed="false">
      <c r="A850" s="118" t="n">
        <v>846</v>
      </c>
      <c r="B850" s="144" t="s">
        <v>2318</v>
      </c>
      <c r="C850" s="145" t="s">
        <v>2372</v>
      </c>
      <c r="D850" s="146" t="s">
        <v>186</v>
      </c>
      <c r="E850" s="147" t="s">
        <v>2373</v>
      </c>
      <c r="F850" s="147" t="s">
        <v>2373</v>
      </c>
      <c r="G850" s="148" t="n">
        <v>1000</v>
      </c>
      <c r="H850" s="149" t="n">
        <f aca="true">INDIRECT("I" &amp; ROW())</f>
        <v>46103.8797096922</v>
      </c>
      <c r="I850" s="150" t="n">
        <f aca="true">INDIRECT("I" &amp; ROW()-1) + J850 * ((G849/1000) * $M$5)</f>
        <v>46103.8797096922</v>
      </c>
      <c r="J850" s="151" t="n">
        <v>6.5</v>
      </c>
      <c r="K850" s="152" t="n">
        <f aca="true">INDIRECT("H" &amp; ROW())</f>
        <v>46103.8797096922</v>
      </c>
      <c r="L850" s="128" t="s">
        <v>2374</v>
      </c>
      <c r="M850" s="133"/>
      <c r="N850" s="133"/>
      <c r="O850" s="133"/>
      <c r="P850" s="133"/>
      <c r="Q850" s="133"/>
      <c r="R850" s="133"/>
      <c r="S850" s="133"/>
      <c r="T850" s="133"/>
      <c r="U850" s="134"/>
      <c r="V850" s="133"/>
      <c r="W850" s="135" t="n">
        <f aca="false">I850</f>
        <v>46103.8797096922</v>
      </c>
      <c r="X850" s="153" t="s">
        <v>473</v>
      </c>
      <c r="Y850" s="137" t="n">
        <f aca="false">IF(AND($X850=$X851, $X850&lt;&gt;""), $W851-$W850, 0)</f>
        <v>0.00451388885416667</v>
      </c>
      <c r="Z850" s="141"/>
      <c r="AA850" s="0"/>
    </row>
    <row r="851" customFormat="false" ht="21.75" hidden="false" customHeight="true" outlineLevel="0" collapsed="false">
      <c r="A851" s="118" t="n">
        <v>847</v>
      </c>
      <c r="B851" s="144" t="s">
        <v>2318</v>
      </c>
      <c r="C851" s="145" t="s">
        <v>2375</v>
      </c>
      <c r="D851" s="146" t="s">
        <v>186</v>
      </c>
      <c r="E851" s="147" t="s">
        <v>2376</v>
      </c>
      <c r="F851" s="147" t="s">
        <v>2377</v>
      </c>
      <c r="G851" s="148" t="n">
        <v>630</v>
      </c>
      <c r="H851" s="149" t="n">
        <f aca="true">INDIRECT("I" &amp; ROW())</f>
        <v>46103.884223581</v>
      </c>
      <c r="I851" s="150" t="n">
        <f aca="true">INDIRECT("I" &amp; ROW()-1) + J851 * ((G850/1000) * $M$5)</f>
        <v>46103.884223581</v>
      </c>
      <c r="J851" s="151" t="n">
        <v>6.5</v>
      </c>
      <c r="K851" s="152" t="n">
        <f aca="true">INDIRECT("H" &amp; ROW())</f>
        <v>46103.884223581</v>
      </c>
      <c r="L851" s="128" t="s">
        <v>2378</v>
      </c>
      <c r="M851" s="133"/>
      <c r="N851" s="133"/>
      <c r="O851" s="133"/>
      <c r="P851" s="133"/>
      <c r="Q851" s="133"/>
      <c r="R851" s="133"/>
      <c r="S851" s="133"/>
      <c r="T851" s="133"/>
      <c r="U851" s="134"/>
      <c r="V851" s="133"/>
      <c r="W851" s="135" t="n">
        <f aca="false">I851</f>
        <v>46103.884223581</v>
      </c>
      <c r="X851" s="153" t="s">
        <v>473</v>
      </c>
      <c r="Y851" s="137" t="n">
        <f aca="false">IF(AND($X851=$X852, $X851&lt;&gt;""), $W852-$W851, 0)</f>
        <v>0.00284374997685185</v>
      </c>
      <c r="Z851" s="141"/>
      <c r="AA851" s="0"/>
    </row>
    <row r="852" customFormat="false" ht="21.75" hidden="false" customHeight="true" outlineLevel="0" collapsed="false">
      <c r="A852" s="118" t="n">
        <v>848</v>
      </c>
      <c r="B852" s="144" t="s">
        <v>2318</v>
      </c>
      <c r="C852" s="145" t="s">
        <v>2379</v>
      </c>
      <c r="D852" s="146" t="s">
        <v>186</v>
      </c>
      <c r="E852" s="147" t="s">
        <v>2380</v>
      </c>
      <c r="F852" s="147" t="s">
        <v>2381</v>
      </c>
      <c r="G852" s="148" t="n">
        <v>680</v>
      </c>
      <c r="H852" s="149" t="n">
        <f aca="true">INDIRECT("I" &amp; ROW())</f>
        <v>46103.887067331</v>
      </c>
      <c r="I852" s="150" t="n">
        <f aca="true">INDIRECT("I" &amp; ROW()-1) + J852 * ((G851/1000) * $M$5)</f>
        <v>46103.887067331</v>
      </c>
      <c r="J852" s="151" t="n">
        <v>6.5</v>
      </c>
      <c r="K852" s="152" t="n">
        <f aca="true">INDIRECT("H" &amp; ROW())</f>
        <v>46103.887067331</v>
      </c>
      <c r="L852" s="128" t="s">
        <v>2382</v>
      </c>
      <c r="M852" s="133"/>
      <c r="N852" s="133"/>
      <c r="O852" s="133"/>
      <c r="P852" s="133"/>
      <c r="Q852" s="133"/>
      <c r="R852" s="133"/>
      <c r="S852" s="133"/>
      <c r="T852" s="133"/>
      <c r="U852" s="134"/>
      <c r="V852" s="133"/>
      <c r="W852" s="135" t="n">
        <f aca="false">I852</f>
        <v>46103.887067331</v>
      </c>
      <c r="X852" s="153" t="s">
        <v>473</v>
      </c>
      <c r="Y852" s="137" t="n">
        <f aca="false">IF(AND($X852=$X853, $X852&lt;&gt;""), $W853-$W852, 0)</f>
        <v>0.0030694444212963</v>
      </c>
      <c r="Z852" s="141"/>
      <c r="AA852" s="0"/>
    </row>
    <row r="853" customFormat="false" ht="21.75" hidden="false" customHeight="true" outlineLevel="0" collapsed="false">
      <c r="A853" s="118" t="n">
        <v>849</v>
      </c>
      <c r="B853" s="144" t="s">
        <v>2318</v>
      </c>
      <c r="C853" s="145" t="s">
        <v>2379</v>
      </c>
      <c r="D853" s="146" t="s">
        <v>186</v>
      </c>
      <c r="E853" s="147" t="s">
        <v>2383</v>
      </c>
      <c r="F853" s="147" t="s">
        <v>2383</v>
      </c>
      <c r="G853" s="148" t="n">
        <v>500</v>
      </c>
      <c r="H853" s="149" t="n">
        <f aca="true">INDIRECT("I" &amp; ROW())</f>
        <v>46103.8901367754</v>
      </c>
      <c r="I853" s="150" t="n">
        <f aca="true">INDIRECT("I" &amp; ROW()-1) + J853 * ((G852/1000) * $M$5)</f>
        <v>46103.8901367754</v>
      </c>
      <c r="J853" s="151" t="n">
        <v>6.5</v>
      </c>
      <c r="K853" s="152" t="n">
        <f aca="true">INDIRECT("H" &amp; ROW())</f>
        <v>46103.8901367754</v>
      </c>
      <c r="L853" s="128" t="s">
        <v>2384</v>
      </c>
      <c r="M853" s="133"/>
      <c r="N853" s="133"/>
      <c r="O853" s="133"/>
      <c r="P853" s="133"/>
      <c r="Q853" s="133"/>
      <c r="R853" s="133"/>
      <c r="S853" s="133"/>
      <c r="T853" s="133"/>
      <c r="U853" s="134"/>
      <c r="V853" s="133"/>
      <c r="W853" s="135" t="n">
        <f aca="false">I853</f>
        <v>46103.8901367754</v>
      </c>
      <c r="X853" s="153" t="s">
        <v>473</v>
      </c>
      <c r="Y853" s="137" t="n">
        <f aca="false">IF(AND($X853=$X854, $X853&lt;&gt;""), $W854-$W853, 0)</f>
        <v>0.0022569444212963</v>
      </c>
      <c r="Z853" s="141"/>
      <c r="AA853" s="0"/>
    </row>
    <row r="854" customFormat="false" ht="21.75" hidden="false" customHeight="true" outlineLevel="0" collapsed="false">
      <c r="A854" s="118" t="n">
        <v>850</v>
      </c>
      <c r="B854" s="144" t="s">
        <v>2318</v>
      </c>
      <c r="C854" s="145" t="s">
        <v>2379</v>
      </c>
      <c r="D854" s="146" t="s">
        <v>186</v>
      </c>
      <c r="E854" s="147" t="s">
        <v>2385</v>
      </c>
      <c r="F854" s="147" t="s">
        <v>2386</v>
      </c>
      <c r="G854" s="148" t="n">
        <v>500</v>
      </c>
      <c r="H854" s="149" t="n">
        <f aca="true">INDIRECT("I" &amp; ROW())</f>
        <v>46103.8923937198</v>
      </c>
      <c r="I854" s="150" t="n">
        <f aca="true">INDIRECT("I" &amp; ROW()-1) + J854 * ((G853/1000) * $M$5)</f>
        <v>46103.8923937198</v>
      </c>
      <c r="J854" s="151" t="n">
        <v>6.5</v>
      </c>
      <c r="K854" s="152" t="n">
        <f aca="true">INDIRECT("H" &amp; ROW())</f>
        <v>46103.8923937198</v>
      </c>
      <c r="L854" s="128" t="s">
        <v>2387</v>
      </c>
      <c r="M854" s="133"/>
      <c r="N854" s="133"/>
      <c r="O854" s="133"/>
      <c r="P854" s="133"/>
      <c r="Q854" s="133"/>
      <c r="R854" s="133"/>
      <c r="S854" s="133"/>
      <c r="T854" s="133"/>
      <c r="U854" s="134"/>
      <c r="V854" s="133"/>
      <c r="W854" s="135" t="n">
        <f aca="false">I854</f>
        <v>46103.8923937198</v>
      </c>
      <c r="X854" s="153" t="s">
        <v>473</v>
      </c>
      <c r="Y854" s="137" t="n">
        <f aca="false">IF(AND($X854=$X855, $X854&lt;&gt;""), $W855-$W854, 0)</f>
        <v>0.0022569444212963</v>
      </c>
      <c r="Z854" s="141"/>
      <c r="AA854" s="0"/>
    </row>
    <row r="855" customFormat="false" ht="21.75" hidden="false" customHeight="true" outlineLevel="0" collapsed="false">
      <c r="A855" s="118" t="n">
        <v>851</v>
      </c>
      <c r="B855" s="144" t="s">
        <v>2318</v>
      </c>
      <c r="C855" s="145" t="s">
        <v>2379</v>
      </c>
      <c r="D855" s="146" t="s">
        <v>186</v>
      </c>
      <c r="E855" s="147" t="s">
        <v>2388</v>
      </c>
      <c r="F855" s="147" t="s">
        <v>2389</v>
      </c>
      <c r="G855" s="148" t="n">
        <v>490</v>
      </c>
      <c r="H855" s="149" t="n">
        <f aca="true">INDIRECT("I" &amp; ROW())</f>
        <v>46103.8946506643</v>
      </c>
      <c r="I855" s="150" t="n">
        <f aca="true">INDIRECT("I" &amp; ROW()-1) + J855 * ((G854/1000) * $M$5)</f>
        <v>46103.8946506643</v>
      </c>
      <c r="J855" s="151" t="n">
        <v>6.5</v>
      </c>
      <c r="K855" s="152" t="n">
        <f aca="true">INDIRECT("H" &amp; ROW())</f>
        <v>46103.8946506643</v>
      </c>
      <c r="L855" s="128" t="s">
        <v>2390</v>
      </c>
      <c r="M855" s="133"/>
      <c r="N855" s="133"/>
      <c r="O855" s="133"/>
      <c r="P855" s="133"/>
      <c r="Q855" s="133"/>
      <c r="R855" s="133"/>
      <c r="S855" s="133"/>
      <c r="T855" s="133"/>
      <c r="U855" s="134"/>
      <c r="V855" s="133"/>
      <c r="W855" s="135" t="n">
        <f aca="false">I855</f>
        <v>46103.8946506643</v>
      </c>
      <c r="X855" s="153" t="s">
        <v>473</v>
      </c>
      <c r="Y855" s="137" t="n">
        <f aca="false">IF(AND($X855=$X856, $X855&lt;&gt;""), $W856-$W855, 0)</f>
        <v>0</v>
      </c>
      <c r="Z855" s="141"/>
      <c r="AA855" s="0"/>
    </row>
    <row r="856" customFormat="false" ht="21.75" hidden="false" customHeight="true" outlineLevel="0" collapsed="false">
      <c r="A856" s="118" t="n">
        <v>852</v>
      </c>
      <c r="B856" s="144" t="s">
        <v>2318</v>
      </c>
      <c r="C856" s="145" t="s">
        <v>2379</v>
      </c>
      <c r="D856" s="146" t="s">
        <v>186</v>
      </c>
      <c r="E856" s="147" t="s">
        <v>2391</v>
      </c>
      <c r="F856" s="147" t="s">
        <v>2392</v>
      </c>
      <c r="G856" s="148" t="n">
        <v>500</v>
      </c>
      <c r="H856" s="149" t="n">
        <f aca="true">INDIRECT("I" &amp; ROW())</f>
        <v>46103.8968624698</v>
      </c>
      <c r="I856" s="150" t="n">
        <f aca="true">INDIRECT("I" &amp; ROW()-1) + J856 * ((G855/1000) * $M$5)</f>
        <v>46103.8968624698</v>
      </c>
      <c r="J856" s="151" t="n">
        <v>6.5</v>
      </c>
      <c r="K856" s="152" t="n">
        <f aca="true">INDIRECT("H" &amp; ROW())</f>
        <v>46103.8968624698</v>
      </c>
      <c r="L856" s="128" t="s">
        <v>2393</v>
      </c>
      <c r="M856" s="133"/>
      <c r="N856" s="133"/>
      <c r="O856" s="133"/>
      <c r="P856" s="133"/>
      <c r="Q856" s="133"/>
      <c r="R856" s="133"/>
      <c r="S856" s="133"/>
      <c r="T856" s="133"/>
      <c r="U856" s="134"/>
      <c r="V856" s="133"/>
      <c r="W856" s="135" t="n">
        <f aca="false">I856</f>
        <v>46103.8968624698</v>
      </c>
      <c r="X856" s="136" t="s">
        <v>174</v>
      </c>
      <c r="Y856" s="137" t="n">
        <f aca="false">IF(AND($X856=$X857, $X856&lt;&gt;""), $W857-$W856, 0)</f>
        <v>0.0022569444212963</v>
      </c>
      <c r="Z856" s="137" t="n">
        <f aca="false">SUM(Y856:Y991)</f>
        <v>0.580400342800926</v>
      </c>
      <c r="AA856" s="0"/>
    </row>
    <row r="857" customFormat="false" ht="21.75" hidden="false" customHeight="true" outlineLevel="0" collapsed="false">
      <c r="A857" s="118" t="n">
        <v>853</v>
      </c>
      <c r="B857" s="144" t="s">
        <v>2318</v>
      </c>
      <c r="C857" s="145" t="s">
        <v>2379</v>
      </c>
      <c r="D857" s="146" t="s">
        <v>186</v>
      </c>
      <c r="E857" s="147" t="s">
        <v>2394</v>
      </c>
      <c r="F857" s="147" t="s">
        <v>2395</v>
      </c>
      <c r="G857" s="148" t="n">
        <v>500</v>
      </c>
      <c r="H857" s="149" t="n">
        <f aca="true">INDIRECT("I" &amp; ROW())</f>
        <v>46103.8991194142</v>
      </c>
      <c r="I857" s="150" t="n">
        <f aca="true">INDIRECT("I" &amp; ROW()-1) + J857 * ((G856/1000) * $M$5)</f>
        <v>46103.8991194142</v>
      </c>
      <c r="J857" s="151" t="n">
        <v>6.5</v>
      </c>
      <c r="K857" s="152" t="n">
        <f aca="true">INDIRECT("H" &amp; ROW())</f>
        <v>46103.8991194142</v>
      </c>
      <c r="L857" s="128" t="s">
        <v>2396</v>
      </c>
      <c r="M857" s="133"/>
      <c r="N857" s="133"/>
      <c r="O857" s="133"/>
      <c r="P857" s="133"/>
      <c r="Q857" s="133"/>
      <c r="R857" s="133"/>
      <c r="S857" s="133"/>
      <c r="T857" s="133"/>
      <c r="U857" s="134"/>
      <c r="V857" s="133"/>
      <c r="W857" s="135" t="n">
        <f aca="false">I857</f>
        <v>46103.8991194142</v>
      </c>
      <c r="X857" s="136" t="s">
        <v>174</v>
      </c>
      <c r="Y857" s="137" t="n">
        <f aca="false">IF(AND($X857=$X858, $X857&lt;&gt;""), $W858-$W857, 0)</f>
        <v>0.0022569444212963</v>
      </c>
      <c r="Z857" s="141"/>
      <c r="AA857" s="0"/>
    </row>
    <row r="858" customFormat="false" ht="21.75" hidden="false" customHeight="true" outlineLevel="0" collapsed="false">
      <c r="A858" s="118" t="n">
        <v>854</v>
      </c>
      <c r="B858" s="144" t="s">
        <v>2318</v>
      </c>
      <c r="C858" s="145" t="s">
        <v>2379</v>
      </c>
      <c r="D858" s="146" t="s">
        <v>186</v>
      </c>
      <c r="E858" s="147" t="s">
        <v>2397</v>
      </c>
      <c r="F858" s="147" t="s">
        <v>2398</v>
      </c>
      <c r="G858" s="148" t="n">
        <v>500</v>
      </c>
      <c r="H858" s="149" t="n">
        <f aca="true">INDIRECT("I" &amp; ROW())</f>
        <v>46103.9013763587</v>
      </c>
      <c r="I858" s="150" t="n">
        <f aca="true">INDIRECT("I" &amp; ROW()-1) + J858 * ((G857/1000) * $M$5)</f>
        <v>46103.9013763587</v>
      </c>
      <c r="J858" s="151" t="n">
        <v>6.5</v>
      </c>
      <c r="K858" s="152" t="n">
        <f aca="true">INDIRECT("H" &amp; ROW())</f>
        <v>46103.9013763587</v>
      </c>
      <c r="L858" s="128" t="s">
        <v>2399</v>
      </c>
      <c r="M858" s="133"/>
      <c r="N858" s="133"/>
      <c r="O858" s="133"/>
      <c r="P858" s="133"/>
      <c r="Q858" s="133"/>
      <c r="R858" s="133"/>
      <c r="S858" s="133"/>
      <c r="T858" s="133"/>
      <c r="U858" s="134"/>
      <c r="V858" s="133"/>
      <c r="W858" s="135" t="n">
        <f aca="false">I858</f>
        <v>46103.9013763587</v>
      </c>
      <c r="X858" s="136" t="s">
        <v>174</v>
      </c>
      <c r="Y858" s="137" t="n">
        <f aca="false">IF(AND($X858=$X859, $X858&lt;&gt;""), $W859-$W858, 0)</f>
        <v>0.0022569444212963</v>
      </c>
      <c r="Z858" s="141"/>
      <c r="AA858" s="0"/>
    </row>
    <row r="859" customFormat="false" ht="21.75" hidden="false" customHeight="true" outlineLevel="0" collapsed="false">
      <c r="A859" s="118" t="n">
        <v>855</v>
      </c>
      <c r="B859" s="144" t="s">
        <v>2318</v>
      </c>
      <c r="C859" s="145" t="s">
        <v>2379</v>
      </c>
      <c r="D859" s="146" t="s">
        <v>186</v>
      </c>
      <c r="E859" s="147" t="s">
        <v>2400</v>
      </c>
      <c r="F859" s="147" t="s">
        <v>2401</v>
      </c>
      <c r="G859" s="148" t="n">
        <v>500</v>
      </c>
      <c r="H859" s="149" t="n">
        <f aca="true">INDIRECT("I" &amp; ROW())</f>
        <v>46103.9036333031</v>
      </c>
      <c r="I859" s="150" t="n">
        <f aca="true">INDIRECT("I" &amp; ROW()-1) + J859 * ((G858/1000) * $M$5)</f>
        <v>46103.9036333031</v>
      </c>
      <c r="J859" s="151" t="n">
        <v>6.5</v>
      </c>
      <c r="K859" s="152" t="n">
        <f aca="true">INDIRECT("H" &amp; ROW())</f>
        <v>46103.9036333031</v>
      </c>
      <c r="L859" s="128" t="s">
        <v>2402</v>
      </c>
      <c r="M859" s="133"/>
      <c r="N859" s="133"/>
      <c r="O859" s="133"/>
      <c r="P859" s="133"/>
      <c r="Q859" s="133"/>
      <c r="R859" s="133"/>
      <c r="S859" s="133"/>
      <c r="T859" s="133"/>
      <c r="U859" s="134"/>
      <c r="V859" s="133"/>
      <c r="W859" s="135" t="n">
        <f aca="false">I859</f>
        <v>46103.9036333031</v>
      </c>
      <c r="X859" s="136" t="s">
        <v>174</v>
      </c>
      <c r="Y859" s="137" t="n">
        <f aca="false">IF(AND($X859=$X860, $X859&lt;&gt;""), $W860-$W859, 0)</f>
        <v>0.0022569444212963</v>
      </c>
      <c r="Z859" s="141"/>
      <c r="AA859" s="0"/>
    </row>
    <row r="860" customFormat="false" ht="21.75" hidden="false" customHeight="true" outlineLevel="0" collapsed="false">
      <c r="A860" s="118" t="n">
        <v>856</v>
      </c>
      <c r="B860" s="144" t="s">
        <v>2318</v>
      </c>
      <c r="C860" s="145" t="s">
        <v>2379</v>
      </c>
      <c r="D860" s="146" t="s">
        <v>186</v>
      </c>
      <c r="E860" s="147" t="s">
        <v>2403</v>
      </c>
      <c r="F860" s="147" t="s">
        <v>2404</v>
      </c>
      <c r="G860" s="148" t="n">
        <v>500</v>
      </c>
      <c r="H860" s="149" t="n">
        <f aca="true">INDIRECT("I" &amp; ROW())</f>
        <v>46103.9058902475</v>
      </c>
      <c r="I860" s="150" t="n">
        <f aca="true">INDIRECT("I" &amp; ROW()-1) + J860 * ((G859/1000) * $M$5)</f>
        <v>46103.9058902475</v>
      </c>
      <c r="J860" s="151" t="n">
        <v>6.5</v>
      </c>
      <c r="K860" s="152" t="n">
        <f aca="true">INDIRECT("H" &amp; ROW())</f>
        <v>46103.9058902475</v>
      </c>
      <c r="L860" s="128" t="s">
        <v>2405</v>
      </c>
      <c r="M860" s="133"/>
      <c r="N860" s="133"/>
      <c r="O860" s="133"/>
      <c r="P860" s="133"/>
      <c r="Q860" s="133"/>
      <c r="R860" s="133"/>
      <c r="S860" s="133"/>
      <c r="T860" s="133"/>
      <c r="U860" s="134"/>
      <c r="V860" s="133"/>
      <c r="W860" s="135" t="n">
        <f aca="false">I860</f>
        <v>46103.9058902475</v>
      </c>
      <c r="X860" s="136" t="s">
        <v>174</v>
      </c>
      <c r="Y860" s="137" t="n">
        <f aca="false">IF(AND($X860=$X861, $X860&lt;&gt;""), $W861-$W860, 0)</f>
        <v>0.0022569444212963</v>
      </c>
      <c r="Z860" s="141"/>
      <c r="AA860" s="0"/>
    </row>
    <row r="861" customFormat="false" ht="21.75" hidden="false" customHeight="true" outlineLevel="0" collapsed="false">
      <c r="A861" s="118" t="n">
        <v>857</v>
      </c>
      <c r="B861" s="144" t="s">
        <v>2318</v>
      </c>
      <c r="C861" s="145" t="s">
        <v>2406</v>
      </c>
      <c r="D861" s="146" t="s">
        <v>186</v>
      </c>
      <c r="E861" s="147" t="s">
        <v>2407</v>
      </c>
      <c r="F861" s="147" t="s">
        <v>2408</v>
      </c>
      <c r="G861" s="148" t="n">
        <v>500</v>
      </c>
      <c r="H861" s="149" t="n">
        <f aca="true">INDIRECT("I" &amp; ROW())</f>
        <v>46103.9081471919</v>
      </c>
      <c r="I861" s="150" t="n">
        <f aca="true">INDIRECT("I" &amp; ROW()-1) + J861 * ((G860/1000) * $M$5)</f>
        <v>46103.9081471919</v>
      </c>
      <c r="J861" s="151" t="n">
        <v>6.5</v>
      </c>
      <c r="K861" s="152" t="n">
        <f aca="true">INDIRECT("H" &amp; ROW())</f>
        <v>46103.9081471919</v>
      </c>
      <c r="L861" s="128" t="s">
        <v>2409</v>
      </c>
      <c r="M861" s="133"/>
      <c r="N861" s="133"/>
      <c r="O861" s="133"/>
      <c r="P861" s="133"/>
      <c r="Q861" s="133"/>
      <c r="R861" s="133"/>
      <c r="S861" s="133"/>
      <c r="T861" s="133"/>
      <c r="U861" s="134"/>
      <c r="V861" s="133"/>
      <c r="W861" s="135" t="n">
        <f aca="false">I861</f>
        <v>46103.9081471919</v>
      </c>
      <c r="X861" s="136" t="s">
        <v>174</v>
      </c>
      <c r="Y861" s="137" t="n">
        <f aca="false">IF(AND($X861=$X862, $X861&lt;&gt;""), $W862-$W861, 0)</f>
        <v>0.0022569444212963</v>
      </c>
      <c r="Z861" s="141"/>
      <c r="AA861" s="0"/>
    </row>
    <row r="862" customFormat="false" ht="21.75" hidden="false" customHeight="true" outlineLevel="0" collapsed="false">
      <c r="A862" s="118" t="n">
        <v>858</v>
      </c>
      <c r="B862" s="144" t="s">
        <v>2318</v>
      </c>
      <c r="C862" s="145" t="s">
        <v>2406</v>
      </c>
      <c r="D862" s="146" t="s">
        <v>186</v>
      </c>
      <c r="E862" s="147" t="s">
        <v>2410</v>
      </c>
      <c r="F862" s="147" t="s">
        <v>2411</v>
      </c>
      <c r="G862" s="148" t="n">
        <v>500</v>
      </c>
      <c r="H862" s="149" t="n">
        <f aca="true">INDIRECT("I" &amp; ROW())</f>
        <v>46103.9104041364</v>
      </c>
      <c r="I862" s="150" t="n">
        <f aca="true">INDIRECT("I" &amp; ROW()-1) + J862 * ((G861/1000) * $M$5)</f>
        <v>46103.9104041364</v>
      </c>
      <c r="J862" s="151" t="n">
        <v>6.5</v>
      </c>
      <c r="K862" s="152" t="n">
        <f aca="true">INDIRECT("H" &amp; ROW())</f>
        <v>46103.9104041364</v>
      </c>
      <c r="L862" s="128" t="s">
        <v>2412</v>
      </c>
      <c r="M862" s="133"/>
      <c r="N862" s="133"/>
      <c r="O862" s="133"/>
      <c r="P862" s="133"/>
      <c r="Q862" s="133"/>
      <c r="R862" s="133"/>
      <c r="S862" s="133"/>
      <c r="T862" s="133"/>
      <c r="U862" s="134"/>
      <c r="V862" s="133"/>
      <c r="W862" s="135" t="n">
        <f aca="false">I862</f>
        <v>46103.9104041364</v>
      </c>
      <c r="X862" s="136" t="s">
        <v>174</v>
      </c>
      <c r="Y862" s="137" t="n">
        <f aca="false">IF(AND($X862=$X863, $X862&lt;&gt;""), $W863-$W862, 0)</f>
        <v>0.0022569444212963</v>
      </c>
      <c r="Z862" s="141"/>
      <c r="AA862" s="0"/>
    </row>
    <row r="863" customFormat="false" ht="21.75" hidden="false" customHeight="true" outlineLevel="0" collapsed="false">
      <c r="A863" s="118" t="n">
        <v>859</v>
      </c>
      <c r="B863" s="144" t="s">
        <v>2318</v>
      </c>
      <c r="C863" s="145" t="s">
        <v>2413</v>
      </c>
      <c r="D863" s="146" t="s">
        <v>186</v>
      </c>
      <c r="E863" s="147" t="s">
        <v>2414</v>
      </c>
      <c r="F863" s="147" t="s">
        <v>2415</v>
      </c>
      <c r="G863" s="148" t="n">
        <v>1000</v>
      </c>
      <c r="H863" s="149" t="n">
        <f aca="true">INDIRECT("I" &amp; ROW())</f>
        <v>46103.9126610808</v>
      </c>
      <c r="I863" s="150" t="n">
        <f aca="true">INDIRECT("I" &amp; ROW()-1) + J863 * ((G862/1000) * $M$5)</f>
        <v>46103.9126610808</v>
      </c>
      <c r="J863" s="151" t="n">
        <v>6.5</v>
      </c>
      <c r="K863" s="152" t="n">
        <f aca="true">INDIRECT("H" &amp; ROW())</f>
        <v>46103.9126610808</v>
      </c>
      <c r="L863" s="128" t="s">
        <v>2416</v>
      </c>
      <c r="M863" s="133"/>
      <c r="N863" s="133"/>
      <c r="O863" s="133"/>
      <c r="P863" s="133"/>
      <c r="Q863" s="133"/>
      <c r="R863" s="133"/>
      <c r="S863" s="133"/>
      <c r="T863" s="133"/>
      <c r="U863" s="134"/>
      <c r="V863" s="133"/>
      <c r="W863" s="135" t="n">
        <f aca="false">I863</f>
        <v>46103.9126610808</v>
      </c>
      <c r="X863" s="136" t="s">
        <v>174</v>
      </c>
      <c r="Y863" s="137" t="n">
        <f aca="false">IF(AND($X863=$X864, $X863&lt;&gt;""), $W864-$W863, 0)</f>
        <v>0.00451388885416667</v>
      </c>
      <c r="Z863" s="141"/>
      <c r="AA863" s="0"/>
    </row>
    <row r="864" customFormat="false" ht="21.75" hidden="false" customHeight="true" outlineLevel="0" collapsed="false">
      <c r="A864" s="118" t="n">
        <v>860</v>
      </c>
      <c r="B864" s="144" t="s">
        <v>2318</v>
      </c>
      <c r="C864" s="145" t="s">
        <v>2417</v>
      </c>
      <c r="D864" s="146" t="s">
        <v>186</v>
      </c>
      <c r="E864" s="147" t="s">
        <v>2414</v>
      </c>
      <c r="F864" s="147" t="s">
        <v>2418</v>
      </c>
      <c r="G864" s="148" t="n">
        <v>945</v>
      </c>
      <c r="H864" s="149" t="n">
        <f aca="true">INDIRECT("I" &amp; ROW())</f>
        <v>46103.9171749696</v>
      </c>
      <c r="I864" s="150" t="n">
        <f aca="true">INDIRECT("I" &amp; ROW()-1) + J864 * ((G863/1000) * $M$5)</f>
        <v>46103.9171749696</v>
      </c>
      <c r="J864" s="151" t="n">
        <v>6.5</v>
      </c>
      <c r="K864" s="152" t="n">
        <f aca="true">INDIRECT("H" &amp; ROW())</f>
        <v>46103.9171749696</v>
      </c>
      <c r="L864" s="128" t="s">
        <v>2419</v>
      </c>
      <c r="M864" s="133"/>
      <c r="N864" s="133"/>
      <c r="O864" s="133"/>
      <c r="P864" s="133"/>
      <c r="Q864" s="133"/>
      <c r="R864" s="133"/>
      <c r="S864" s="133"/>
      <c r="T864" s="133"/>
      <c r="U864" s="134"/>
      <c r="V864" s="133"/>
      <c r="W864" s="135" t="n">
        <f aca="false">I864</f>
        <v>46103.9171749696</v>
      </c>
      <c r="X864" s="136" t="s">
        <v>174</v>
      </c>
      <c r="Y864" s="137" t="n">
        <f aca="false">IF(AND($X864=$X865, $X864&lt;&gt;""), $W865-$W864, 0)</f>
        <v>0.00426562497685185</v>
      </c>
      <c r="Z864" s="141"/>
      <c r="AA864" s="0"/>
    </row>
    <row r="865" customFormat="false" ht="21.75" hidden="false" customHeight="true" outlineLevel="0" collapsed="false">
      <c r="A865" s="118" t="n">
        <v>861</v>
      </c>
      <c r="B865" s="144" t="s">
        <v>2318</v>
      </c>
      <c r="C865" s="145" t="s">
        <v>2420</v>
      </c>
      <c r="D865" s="146" t="s">
        <v>186</v>
      </c>
      <c r="E865" s="147" t="s">
        <v>2414</v>
      </c>
      <c r="F865" s="147" t="s">
        <v>2421</v>
      </c>
      <c r="G865" s="148" t="n">
        <v>995</v>
      </c>
      <c r="H865" s="149" t="n">
        <f aca="true">INDIRECT("I" &amp; ROW())</f>
        <v>46103.9214405946</v>
      </c>
      <c r="I865" s="150" t="n">
        <f aca="true">INDIRECT("I" &amp; ROW()-1) + J865 * ((G864/1000) * $M$5)</f>
        <v>46103.9214405946</v>
      </c>
      <c r="J865" s="151" t="n">
        <v>6.5</v>
      </c>
      <c r="K865" s="152" t="n">
        <f aca="true">INDIRECT("H" &amp; ROW())</f>
        <v>46103.9214405946</v>
      </c>
      <c r="L865" s="128" t="s">
        <v>2422</v>
      </c>
      <c r="M865" s="133"/>
      <c r="N865" s="133"/>
      <c r="O865" s="133"/>
      <c r="P865" s="133"/>
      <c r="Q865" s="133"/>
      <c r="R865" s="133"/>
      <c r="S865" s="133"/>
      <c r="T865" s="133"/>
      <c r="U865" s="134"/>
      <c r="V865" s="133"/>
      <c r="W865" s="135" t="n">
        <f aca="false">I865</f>
        <v>46103.9214405946</v>
      </c>
      <c r="X865" s="136" t="s">
        <v>174</v>
      </c>
      <c r="Y865" s="137" t="n">
        <f aca="false">IF(AND($X865=$X866, $X865&lt;&gt;""), $W866-$W865, 0)</f>
        <v>0.00449131940972222</v>
      </c>
      <c r="Z865" s="141"/>
      <c r="AA865" s="0"/>
    </row>
    <row r="866" customFormat="false" ht="21.75" hidden="false" customHeight="true" outlineLevel="0" collapsed="false">
      <c r="A866" s="118" t="n">
        <v>862</v>
      </c>
      <c r="B866" s="144" t="s">
        <v>2318</v>
      </c>
      <c r="C866" s="145" t="s">
        <v>2420</v>
      </c>
      <c r="D866" s="146" t="s">
        <v>186</v>
      </c>
      <c r="E866" s="147" t="s">
        <v>2414</v>
      </c>
      <c r="F866" s="147" t="s">
        <v>2423</v>
      </c>
      <c r="G866" s="148" t="n">
        <v>1100</v>
      </c>
      <c r="H866" s="149" t="n">
        <f aca="true">INDIRECT("I" &amp; ROW())</f>
        <v>46103.925931914</v>
      </c>
      <c r="I866" s="150" t="n">
        <f aca="true">INDIRECT("I" &amp; ROW()-1) + J866 * ((G865/1000) * $M$5)</f>
        <v>46103.925931914</v>
      </c>
      <c r="J866" s="151" t="n">
        <v>6.5</v>
      </c>
      <c r="K866" s="152" t="n">
        <f aca="true">INDIRECT("H" &amp; ROW())</f>
        <v>46103.925931914</v>
      </c>
      <c r="L866" s="128" t="s">
        <v>2424</v>
      </c>
      <c r="M866" s="133"/>
      <c r="N866" s="133"/>
      <c r="O866" s="133"/>
      <c r="P866" s="133"/>
      <c r="Q866" s="133"/>
      <c r="R866" s="133"/>
      <c r="S866" s="133"/>
      <c r="T866" s="133"/>
      <c r="U866" s="134"/>
      <c r="V866" s="133"/>
      <c r="W866" s="135" t="n">
        <f aca="false">I866</f>
        <v>46103.925931914</v>
      </c>
      <c r="X866" s="136" t="s">
        <v>174</v>
      </c>
      <c r="Y866" s="137" t="n">
        <f aca="false">IF(AND($X866=$X867, $X866&lt;&gt;""), $W867-$W866, 0)</f>
        <v>0.00496527774305556</v>
      </c>
      <c r="Z866" s="141"/>
      <c r="AA866" s="0"/>
    </row>
    <row r="867" customFormat="false" ht="21.75" hidden="false" customHeight="true" outlineLevel="0" collapsed="false">
      <c r="A867" s="118" t="n">
        <v>863</v>
      </c>
      <c r="B867" s="144" t="s">
        <v>2318</v>
      </c>
      <c r="C867" s="145" t="s">
        <v>2425</v>
      </c>
      <c r="D867" s="146" t="s">
        <v>186</v>
      </c>
      <c r="E867" s="147" t="s">
        <v>2414</v>
      </c>
      <c r="F867" s="147" t="s">
        <v>2426</v>
      </c>
      <c r="G867" s="148" t="n">
        <v>1100</v>
      </c>
      <c r="H867" s="149" t="n">
        <f aca="true">INDIRECT("I" &amp; ROW())</f>
        <v>46103.9308971918</v>
      </c>
      <c r="I867" s="150" t="n">
        <f aca="true">INDIRECT("I" &amp; ROW()-1) + J867 * ((G866/1000) * $M$5)</f>
        <v>46103.9308971918</v>
      </c>
      <c r="J867" s="151" t="n">
        <v>6.5</v>
      </c>
      <c r="K867" s="152" t="n">
        <f aca="true">INDIRECT("H" &amp; ROW())</f>
        <v>46103.9308971918</v>
      </c>
      <c r="L867" s="128" t="s">
        <v>2427</v>
      </c>
      <c r="M867" s="133"/>
      <c r="N867" s="133"/>
      <c r="O867" s="133"/>
      <c r="P867" s="133"/>
      <c r="Q867" s="133"/>
      <c r="R867" s="133"/>
      <c r="S867" s="133"/>
      <c r="T867" s="133"/>
      <c r="U867" s="134"/>
      <c r="V867" s="133"/>
      <c r="W867" s="135" t="n">
        <f aca="false">I867</f>
        <v>46103.9308971918</v>
      </c>
      <c r="X867" s="136" t="s">
        <v>174</v>
      </c>
      <c r="Y867" s="137" t="n">
        <f aca="false">IF(AND($X867=$X868, $X867&lt;&gt;""), $W868-$W867, 0)</f>
        <v>0.00496527774305556</v>
      </c>
      <c r="Z867" s="141"/>
      <c r="AA867" s="0"/>
    </row>
    <row r="868" customFormat="false" ht="21.75" hidden="false" customHeight="true" outlineLevel="0" collapsed="false">
      <c r="A868" s="118" t="n">
        <v>864</v>
      </c>
      <c r="B868" s="144" t="s">
        <v>2318</v>
      </c>
      <c r="C868" s="145" t="s">
        <v>2428</v>
      </c>
      <c r="D868" s="146" t="s">
        <v>186</v>
      </c>
      <c r="E868" s="147" t="s">
        <v>2429</v>
      </c>
      <c r="F868" s="147" t="s">
        <v>2430</v>
      </c>
      <c r="G868" s="148" t="n">
        <v>1122</v>
      </c>
      <c r="H868" s="149" t="n">
        <f aca="true">INDIRECT("I" &amp; ROW())</f>
        <v>46103.9358624695</v>
      </c>
      <c r="I868" s="150" t="n">
        <f aca="true">INDIRECT("I" &amp; ROW()-1) + J868 * ((G867/1000) * $M$5)</f>
        <v>46103.9358624695</v>
      </c>
      <c r="J868" s="151" t="n">
        <v>6.5</v>
      </c>
      <c r="K868" s="152" t="n">
        <f aca="true">INDIRECT("H" &amp; ROW())</f>
        <v>46103.9358624695</v>
      </c>
      <c r="L868" s="128" t="s">
        <v>2431</v>
      </c>
      <c r="M868" s="133"/>
      <c r="N868" s="133"/>
      <c r="O868" s="133"/>
      <c r="P868" s="133"/>
      <c r="Q868" s="133"/>
      <c r="R868" s="133"/>
      <c r="S868" s="133"/>
      <c r="T868" s="133"/>
      <c r="U868" s="134"/>
      <c r="V868" s="133"/>
      <c r="W868" s="135" t="n">
        <f aca="false">I868</f>
        <v>46103.9358624695</v>
      </c>
      <c r="X868" s="136" t="s">
        <v>174</v>
      </c>
      <c r="Y868" s="137" t="n">
        <f aca="false">IF(AND($X868=$X869, $X868&lt;&gt;""), $W869-$W868, 0)</f>
        <v>0.00506458329861111</v>
      </c>
      <c r="Z868" s="141"/>
      <c r="AA868" s="0"/>
    </row>
    <row r="869" customFormat="false" ht="21.75" hidden="false" customHeight="true" outlineLevel="0" collapsed="false">
      <c r="A869" s="118" t="n">
        <v>865</v>
      </c>
      <c r="B869" s="144" t="s">
        <v>2318</v>
      </c>
      <c r="C869" s="145" t="s">
        <v>2432</v>
      </c>
      <c r="D869" s="146" t="s">
        <v>186</v>
      </c>
      <c r="E869" s="147" t="s">
        <v>2414</v>
      </c>
      <c r="F869" s="147" t="s">
        <v>2433</v>
      </c>
      <c r="G869" s="148" t="n">
        <v>1000</v>
      </c>
      <c r="H869" s="149" t="n">
        <f aca="true">INDIRECT("I" &amp; ROW())</f>
        <v>46103.9409270528</v>
      </c>
      <c r="I869" s="150" t="n">
        <f aca="true">INDIRECT("I" &amp; ROW()-1) + J869 * ((G868/1000) * $M$5)</f>
        <v>46103.9409270528</v>
      </c>
      <c r="J869" s="151" t="n">
        <v>6.5</v>
      </c>
      <c r="K869" s="152" t="n">
        <f aca="true">INDIRECT("H" &amp; ROW())</f>
        <v>46103.9409270528</v>
      </c>
      <c r="L869" s="128" t="s">
        <v>2434</v>
      </c>
      <c r="M869" s="133"/>
      <c r="N869" s="133"/>
      <c r="O869" s="133"/>
      <c r="P869" s="133"/>
      <c r="Q869" s="133"/>
      <c r="R869" s="133"/>
      <c r="S869" s="133"/>
      <c r="T869" s="133"/>
      <c r="U869" s="134"/>
      <c r="V869" s="133"/>
      <c r="W869" s="135" t="n">
        <f aca="false">I869</f>
        <v>46103.9409270528</v>
      </c>
      <c r="X869" s="136" t="s">
        <v>174</v>
      </c>
      <c r="Y869" s="137" t="n">
        <f aca="false">IF(AND($X869=$X870, $X869&lt;&gt;""), $W870-$W869, 0)</f>
        <v>0.00451388885416667</v>
      </c>
      <c r="Z869" s="141"/>
      <c r="AA869" s="0"/>
    </row>
    <row r="870" customFormat="false" ht="21.75" hidden="false" customHeight="true" outlineLevel="0" collapsed="false">
      <c r="A870" s="118" t="n">
        <v>866</v>
      </c>
      <c r="B870" s="144" t="s">
        <v>2318</v>
      </c>
      <c r="C870" s="145" t="s">
        <v>2435</v>
      </c>
      <c r="D870" s="146" t="s">
        <v>186</v>
      </c>
      <c r="E870" s="147" t="s">
        <v>2414</v>
      </c>
      <c r="F870" s="147" t="s">
        <v>2436</v>
      </c>
      <c r="G870" s="148" t="n">
        <v>1200</v>
      </c>
      <c r="H870" s="149" t="n">
        <f aca="true">INDIRECT("I" &amp; ROW())</f>
        <v>46103.9454409417</v>
      </c>
      <c r="I870" s="150" t="n">
        <f aca="true">INDIRECT("I" &amp; ROW()-1) + J870 * ((G869/1000) * $M$5)</f>
        <v>46103.9454409417</v>
      </c>
      <c r="J870" s="151" t="n">
        <v>6.5</v>
      </c>
      <c r="K870" s="152" t="n">
        <f aca="true">INDIRECT("H" &amp; ROW())</f>
        <v>46103.9454409417</v>
      </c>
      <c r="L870" s="128" t="s">
        <v>2437</v>
      </c>
      <c r="M870" s="133"/>
      <c r="N870" s="133"/>
      <c r="O870" s="133"/>
      <c r="P870" s="133"/>
      <c r="Q870" s="133"/>
      <c r="R870" s="133"/>
      <c r="S870" s="133"/>
      <c r="T870" s="133"/>
      <c r="U870" s="134"/>
      <c r="V870" s="133"/>
      <c r="W870" s="135" t="n">
        <f aca="false">I870</f>
        <v>46103.9454409417</v>
      </c>
      <c r="X870" s="136" t="s">
        <v>174</v>
      </c>
      <c r="Y870" s="137" t="n">
        <f aca="false">IF(AND($X870=$X871, $X870&lt;&gt;""), $W871-$W870, 0)</f>
        <v>0.00541666663194444</v>
      </c>
      <c r="Z870" s="141"/>
      <c r="AA870" s="0"/>
    </row>
    <row r="871" customFormat="false" ht="21.75" hidden="false" customHeight="true" outlineLevel="0" collapsed="false">
      <c r="A871" s="118" t="n">
        <v>867</v>
      </c>
      <c r="B871" s="144" t="s">
        <v>2318</v>
      </c>
      <c r="C871" s="145" t="s">
        <v>2435</v>
      </c>
      <c r="D871" s="146" t="s">
        <v>186</v>
      </c>
      <c r="E871" s="147" t="s">
        <v>2438</v>
      </c>
      <c r="F871" s="147" t="s">
        <v>2439</v>
      </c>
      <c r="G871" s="148" t="n">
        <v>1200</v>
      </c>
      <c r="H871" s="149" t="n">
        <f aca="true">INDIRECT("I" &amp; ROW())</f>
        <v>46103.9508576083</v>
      </c>
      <c r="I871" s="150" t="n">
        <f aca="true">INDIRECT("I" &amp; ROW()-1) + J871 * ((G870/1000) * $M$5)</f>
        <v>46103.9508576083</v>
      </c>
      <c r="J871" s="151" t="n">
        <v>6.5</v>
      </c>
      <c r="K871" s="152" t="n">
        <f aca="true">INDIRECT("H" &amp; ROW())</f>
        <v>46103.9508576083</v>
      </c>
      <c r="L871" s="128" t="s">
        <v>2440</v>
      </c>
      <c r="M871" s="133"/>
      <c r="N871" s="133"/>
      <c r="O871" s="133"/>
      <c r="P871" s="133"/>
      <c r="Q871" s="133"/>
      <c r="R871" s="133"/>
      <c r="S871" s="133"/>
      <c r="T871" s="133"/>
      <c r="U871" s="134"/>
      <c r="V871" s="133"/>
      <c r="W871" s="135" t="n">
        <f aca="false">I871</f>
        <v>46103.9508576083</v>
      </c>
      <c r="X871" s="136" t="s">
        <v>174</v>
      </c>
      <c r="Y871" s="137" t="n">
        <f aca="false">IF(AND($X871=$X872, $X871&lt;&gt;""), $W872-$W871, 0)</f>
        <v>0.00541666663194444</v>
      </c>
      <c r="Z871" s="141"/>
      <c r="AA871" s="0"/>
    </row>
    <row r="872" customFormat="false" ht="21.75" hidden="false" customHeight="true" outlineLevel="0" collapsed="false">
      <c r="A872" s="118" t="n">
        <v>868</v>
      </c>
      <c r="B872" s="144" t="s">
        <v>2318</v>
      </c>
      <c r="C872" s="145" t="s">
        <v>2435</v>
      </c>
      <c r="D872" s="146" t="s">
        <v>186</v>
      </c>
      <c r="E872" s="147" t="s">
        <v>2441</v>
      </c>
      <c r="F872" s="147" t="s">
        <v>2441</v>
      </c>
      <c r="G872" s="148" t="n">
        <v>1000</v>
      </c>
      <c r="H872" s="149" t="n">
        <f aca="true">INDIRECT("I" &amp; ROW())</f>
        <v>46103.9562742749</v>
      </c>
      <c r="I872" s="150" t="n">
        <f aca="true">INDIRECT("I" &amp; ROW()-1) + J872 * ((G871/1000) * $M$5)</f>
        <v>46103.9562742749</v>
      </c>
      <c r="J872" s="151" t="n">
        <v>6.5</v>
      </c>
      <c r="K872" s="152" t="n">
        <f aca="true">INDIRECT("H" &amp; ROW())</f>
        <v>46103.9562742749</v>
      </c>
      <c r="L872" s="128" t="s">
        <v>2442</v>
      </c>
      <c r="M872" s="133"/>
      <c r="N872" s="133"/>
      <c r="O872" s="133"/>
      <c r="P872" s="133"/>
      <c r="Q872" s="133"/>
      <c r="R872" s="133"/>
      <c r="S872" s="133"/>
      <c r="T872" s="133"/>
      <c r="U872" s="134"/>
      <c r="V872" s="133"/>
      <c r="W872" s="135" t="n">
        <f aca="false">I872</f>
        <v>46103.9562742749</v>
      </c>
      <c r="X872" s="136" t="s">
        <v>174</v>
      </c>
      <c r="Y872" s="137" t="n">
        <f aca="false">IF(AND($X872=$X873, $X872&lt;&gt;""), $W873-$W872, 0)</f>
        <v>0.00451388885416667</v>
      </c>
      <c r="Z872" s="141"/>
      <c r="AA872" s="0"/>
    </row>
    <row r="873" customFormat="false" ht="21.75" hidden="false" customHeight="true" outlineLevel="0" collapsed="false">
      <c r="A873" s="118" t="n">
        <v>869</v>
      </c>
      <c r="B873" s="144" t="s">
        <v>2318</v>
      </c>
      <c r="C873" s="145" t="s">
        <v>2443</v>
      </c>
      <c r="D873" s="146" t="s">
        <v>186</v>
      </c>
      <c r="E873" s="147" t="s">
        <v>2444</v>
      </c>
      <c r="F873" s="147" t="s">
        <v>2444</v>
      </c>
      <c r="G873" s="148" t="n">
        <v>1150</v>
      </c>
      <c r="H873" s="149" t="n">
        <f aca="true">INDIRECT("I" &amp; ROW())</f>
        <v>46103.9607881638</v>
      </c>
      <c r="I873" s="150" t="n">
        <f aca="true">INDIRECT("I" &amp; ROW()-1) + J873 * ((G872/1000) * $M$5)</f>
        <v>46103.9607881638</v>
      </c>
      <c r="J873" s="151" t="n">
        <v>6.5</v>
      </c>
      <c r="K873" s="152" t="n">
        <f aca="true">INDIRECT("H" &amp; ROW())</f>
        <v>46103.9607881638</v>
      </c>
      <c r="L873" s="128" t="s">
        <v>2445</v>
      </c>
      <c r="M873" s="133"/>
      <c r="N873" s="133"/>
      <c r="O873" s="133"/>
      <c r="P873" s="133"/>
      <c r="Q873" s="133"/>
      <c r="R873" s="133"/>
      <c r="S873" s="133"/>
      <c r="T873" s="133"/>
      <c r="U873" s="134"/>
      <c r="V873" s="133"/>
      <c r="W873" s="135" t="n">
        <f aca="false">I873</f>
        <v>46103.9607881638</v>
      </c>
      <c r="X873" s="136" t="s">
        <v>174</v>
      </c>
      <c r="Y873" s="137" t="n">
        <f aca="false">IF(AND($X873=$X874, $X873&lt;&gt;""), $W874-$W873, 0)</f>
        <v>0.0051909721875</v>
      </c>
      <c r="Z873" s="141"/>
      <c r="AA873" s="0"/>
    </row>
    <row r="874" customFormat="false" ht="21.75" hidden="false" customHeight="true" outlineLevel="0" collapsed="false">
      <c r="A874" s="118" t="n">
        <v>870</v>
      </c>
      <c r="B874" s="144" t="s">
        <v>2318</v>
      </c>
      <c r="C874" s="145" t="s">
        <v>2443</v>
      </c>
      <c r="D874" s="146" t="s">
        <v>186</v>
      </c>
      <c r="E874" s="147" t="s">
        <v>2446</v>
      </c>
      <c r="F874" s="147" t="s">
        <v>2447</v>
      </c>
      <c r="G874" s="148" t="n">
        <v>1295</v>
      </c>
      <c r="H874" s="149" t="n">
        <f aca="true">INDIRECT("I" &amp; ROW())</f>
        <v>46103.965979136</v>
      </c>
      <c r="I874" s="150" t="n">
        <f aca="true">INDIRECT("I" &amp; ROW()-1) + J874 * ((G873/1000) * $M$5)</f>
        <v>46103.965979136</v>
      </c>
      <c r="J874" s="151" t="n">
        <v>6.5</v>
      </c>
      <c r="K874" s="152" t="n">
        <f aca="true">INDIRECT("H" &amp; ROW())</f>
        <v>46103.965979136</v>
      </c>
      <c r="L874" s="128" t="s">
        <v>2448</v>
      </c>
      <c r="M874" s="133"/>
      <c r="N874" s="133"/>
      <c r="O874" s="133"/>
      <c r="P874" s="133"/>
      <c r="Q874" s="133"/>
      <c r="R874" s="133"/>
      <c r="S874" s="133"/>
      <c r="T874" s="133"/>
      <c r="U874" s="134"/>
      <c r="V874" s="133"/>
      <c r="W874" s="135" t="n">
        <f aca="false">I874</f>
        <v>46103.965979136</v>
      </c>
      <c r="X874" s="136" t="s">
        <v>174</v>
      </c>
      <c r="Y874" s="137" t="n">
        <f aca="false">IF(AND($X874=$X875, $X874&lt;&gt;""), $W875-$W874, 0)</f>
        <v>0.00584548606481482</v>
      </c>
      <c r="Z874" s="141"/>
      <c r="AA874" s="0"/>
    </row>
    <row r="875" customFormat="false" ht="21.75" hidden="false" customHeight="true" outlineLevel="0" collapsed="false">
      <c r="A875" s="118" t="n">
        <v>871</v>
      </c>
      <c r="B875" s="144" t="s">
        <v>2318</v>
      </c>
      <c r="C875" s="145" t="s">
        <v>2443</v>
      </c>
      <c r="D875" s="146" t="s">
        <v>186</v>
      </c>
      <c r="E875" s="147" t="s">
        <v>2414</v>
      </c>
      <c r="F875" s="147" t="s">
        <v>2449</v>
      </c>
      <c r="G875" s="148" t="n">
        <v>1140</v>
      </c>
      <c r="H875" s="149" t="n">
        <f aca="true">INDIRECT("I" &amp; ROW())</f>
        <v>46103.971824622</v>
      </c>
      <c r="I875" s="150" t="n">
        <f aca="true">INDIRECT("I" &amp; ROW()-1) + J875 * ((G874/1000) * $M$5)</f>
        <v>46103.971824622</v>
      </c>
      <c r="J875" s="151" t="n">
        <v>6.5</v>
      </c>
      <c r="K875" s="152" t="n">
        <f aca="true">INDIRECT("H" &amp; ROW())</f>
        <v>46103.971824622</v>
      </c>
      <c r="L875" s="128" t="s">
        <v>2450</v>
      </c>
      <c r="M875" s="133"/>
      <c r="N875" s="133"/>
      <c r="O875" s="133"/>
      <c r="P875" s="133"/>
      <c r="Q875" s="133"/>
      <c r="R875" s="133"/>
      <c r="S875" s="133"/>
      <c r="T875" s="133"/>
      <c r="U875" s="134"/>
      <c r="V875" s="133"/>
      <c r="W875" s="135" t="n">
        <f aca="false">I875</f>
        <v>46103.971824622</v>
      </c>
      <c r="X875" s="136" t="s">
        <v>174</v>
      </c>
      <c r="Y875" s="137" t="n">
        <f aca="false">IF(AND($X875=$X876, $X875&lt;&gt;""), $W876-$W875, 0)</f>
        <v>0.00514583329861111</v>
      </c>
      <c r="Z875" s="141"/>
      <c r="AA875" s="0"/>
    </row>
    <row r="876" customFormat="false" ht="21.75" hidden="false" customHeight="true" outlineLevel="0" collapsed="false">
      <c r="A876" s="118" t="n">
        <v>872</v>
      </c>
      <c r="B876" s="144" t="s">
        <v>2318</v>
      </c>
      <c r="C876" s="145" t="s">
        <v>2451</v>
      </c>
      <c r="D876" s="146" t="s">
        <v>186</v>
      </c>
      <c r="E876" s="147" t="s">
        <v>2414</v>
      </c>
      <c r="F876" s="147" t="s">
        <v>2452</v>
      </c>
      <c r="G876" s="148" t="n">
        <v>1000</v>
      </c>
      <c r="H876" s="149" t="n">
        <f aca="true">INDIRECT("I" &amp; ROW())</f>
        <v>46103.9769704553</v>
      </c>
      <c r="I876" s="150" t="n">
        <f aca="true">INDIRECT("I" &amp; ROW()-1) + J876 * ((G875/1000) * $M$5)</f>
        <v>46103.9769704553</v>
      </c>
      <c r="J876" s="151" t="n">
        <v>6.5</v>
      </c>
      <c r="K876" s="152" t="n">
        <f aca="true">INDIRECT("H" &amp; ROW())</f>
        <v>46103.9769704553</v>
      </c>
      <c r="L876" s="128" t="s">
        <v>2453</v>
      </c>
      <c r="M876" s="133"/>
      <c r="N876" s="133"/>
      <c r="O876" s="133"/>
      <c r="P876" s="133"/>
      <c r="Q876" s="133"/>
      <c r="R876" s="133"/>
      <c r="S876" s="133"/>
      <c r="T876" s="133"/>
      <c r="U876" s="134"/>
      <c r="V876" s="133"/>
      <c r="W876" s="135" t="n">
        <f aca="false">I876</f>
        <v>46103.9769704553</v>
      </c>
      <c r="X876" s="136" t="s">
        <v>174</v>
      </c>
      <c r="Y876" s="137" t="n">
        <f aca="false">IF(AND($X876=$X877, $X876&lt;&gt;""), $W877-$W876, 0)</f>
        <v>0.00451388885416667</v>
      </c>
      <c r="Z876" s="141"/>
      <c r="AA876" s="0"/>
    </row>
    <row r="877" customFormat="false" ht="21.75" hidden="false" customHeight="true" outlineLevel="0" collapsed="false">
      <c r="A877" s="118" t="n">
        <v>873</v>
      </c>
      <c r="B877" s="144" t="s">
        <v>2318</v>
      </c>
      <c r="C877" s="145" t="s">
        <v>2451</v>
      </c>
      <c r="D877" s="146" t="s">
        <v>186</v>
      </c>
      <c r="E877" s="147" t="s">
        <v>2454</v>
      </c>
      <c r="F877" s="147" t="s">
        <v>2455</v>
      </c>
      <c r="G877" s="148" t="n">
        <v>1040</v>
      </c>
      <c r="H877" s="149" t="n">
        <f aca="true">INDIRECT("I" &amp; ROW())</f>
        <v>46103.9814843442</v>
      </c>
      <c r="I877" s="150" t="n">
        <f aca="true">INDIRECT("I" &amp; ROW()-1) + J877 * ((G876/1000) * $M$5)</f>
        <v>46103.9814843442</v>
      </c>
      <c r="J877" s="151" t="n">
        <v>6.5</v>
      </c>
      <c r="K877" s="152" t="n">
        <f aca="true">INDIRECT("H" &amp; ROW())</f>
        <v>46103.9814843442</v>
      </c>
      <c r="L877" s="128" t="s">
        <v>2456</v>
      </c>
      <c r="M877" s="133"/>
      <c r="N877" s="133"/>
      <c r="O877" s="133"/>
      <c r="P877" s="133"/>
      <c r="Q877" s="133"/>
      <c r="R877" s="133"/>
      <c r="S877" s="133"/>
      <c r="T877" s="133"/>
      <c r="U877" s="134"/>
      <c r="V877" s="133"/>
      <c r="W877" s="135" t="n">
        <f aca="false">I877</f>
        <v>46103.9814843442</v>
      </c>
      <c r="X877" s="136" t="s">
        <v>174</v>
      </c>
      <c r="Y877" s="137" t="n">
        <f aca="false">IF(AND($X877=$X878, $X877&lt;&gt;""), $W878-$W877, 0)</f>
        <v>0.00469444440972222</v>
      </c>
      <c r="Z877" s="141"/>
      <c r="AA877" s="0"/>
    </row>
    <row r="878" customFormat="false" ht="21.75" hidden="false" customHeight="true" outlineLevel="0" collapsed="false">
      <c r="A878" s="118" t="n">
        <v>874</v>
      </c>
      <c r="B878" s="144" t="s">
        <v>2318</v>
      </c>
      <c r="C878" s="145" t="s">
        <v>2451</v>
      </c>
      <c r="D878" s="146" t="s">
        <v>186</v>
      </c>
      <c r="E878" s="147" t="s">
        <v>2457</v>
      </c>
      <c r="F878" s="147" t="s">
        <v>2457</v>
      </c>
      <c r="G878" s="148" t="n">
        <v>900</v>
      </c>
      <c r="H878" s="149" t="n">
        <f aca="true">INDIRECT("I" &amp; ROW())</f>
        <v>46103.9861787886</v>
      </c>
      <c r="I878" s="150" t="n">
        <f aca="true">INDIRECT("I" &amp; ROW()-1) + J878 * ((G877/1000) * $M$5)</f>
        <v>46103.9861787886</v>
      </c>
      <c r="J878" s="151" t="n">
        <v>6.5</v>
      </c>
      <c r="K878" s="152" t="n">
        <f aca="true">INDIRECT("H" &amp; ROW())</f>
        <v>46103.9861787886</v>
      </c>
      <c r="L878" s="128" t="s">
        <v>2458</v>
      </c>
      <c r="M878" s="133"/>
      <c r="N878" s="133"/>
      <c r="O878" s="133"/>
      <c r="P878" s="133"/>
      <c r="Q878" s="133"/>
      <c r="R878" s="133"/>
      <c r="S878" s="133"/>
      <c r="T878" s="133"/>
      <c r="U878" s="134"/>
      <c r="V878" s="133"/>
      <c r="W878" s="135" t="n">
        <f aca="false">I878</f>
        <v>46103.9861787886</v>
      </c>
      <c r="X878" s="136" t="s">
        <v>174</v>
      </c>
      <c r="Y878" s="137" t="n">
        <f aca="false">IF(AND($X878=$X879, $X878&lt;&gt;""), $W879-$W878, 0)</f>
        <v>0.00406249996527778</v>
      </c>
      <c r="Z878" s="141"/>
      <c r="AA878" s="0"/>
    </row>
    <row r="879" customFormat="false" ht="21.75" hidden="false" customHeight="true" outlineLevel="0" collapsed="false">
      <c r="A879" s="118" t="n">
        <v>875</v>
      </c>
      <c r="B879" s="144" t="s">
        <v>2318</v>
      </c>
      <c r="C879" s="145" t="s">
        <v>2451</v>
      </c>
      <c r="D879" s="146" t="s">
        <v>186</v>
      </c>
      <c r="E879" s="147" t="s">
        <v>2459</v>
      </c>
      <c r="F879" s="147" t="s">
        <v>2460</v>
      </c>
      <c r="G879" s="148" t="n">
        <v>900</v>
      </c>
      <c r="H879" s="149" t="n">
        <f aca="true">INDIRECT("I" &amp; ROW())</f>
        <v>46103.9902412886</v>
      </c>
      <c r="I879" s="150" t="n">
        <f aca="true">INDIRECT("I" &amp; ROW()-1) + J879 * ((G878/1000) * $M$5)</f>
        <v>46103.9902412886</v>
      </c>
      <c r="J879" s="151" t="n">
        <v>6.5</v>
      </c>
      <c r="K879" s="152" t="n">
        <f aca="true">INDIRECT("H" &amp; ROW())</f>
        <v>46103.9902412886</v>
      </c>
      <c r="L879" s="128" t="s">
        <v>2461</v>
      </c>
      <c r="M879" s="133"/>
      <c r="N879" s="133"/>
      <c r="O879" s="133"/>
      <c r="P879" s="133"/>
      <c r="Q879" s="133"/>
      <c r="R879" s="133"/>
      <c r="S879" s="133"/>
      <c r="T879" s="133"/>
      <c r="U879" s="134"/>
      <c r="V879" s="133"/>
      <c r="W879" s="135" t="n">
        <f aca="false">I879</f>
        <v>46103.9902412886</v>
      </c>
      <c r="X879" s="136" t="s">
        <v>174</v>
      </c>
      <c r="Y879" s="137" t="n">
        <f aca="false">IF(AND($X879=$X880, $X879&lt;&gt;""), $W880-$W879, 0)</f>
        <v>0.00406249996527778</v>
      </c>
      <c r="Z879" s="141"/>
      <c r="AA879" s="0"/>
    </row>
    <row r="880" customFormat="false" ht="21.75" hidden="false" customHeight="true" outlineLevel="0" collapsed="false">
      <c r="A880" s="118" t="n">
        <v>876</v>
      </c>
      <c r="B880" s="144" t="s">
        <v>2318</v>
      </c>
      <c r="C880" s="145" t="s">
        <v>2451</v>
      </c>
      <c r="D880" s="146" t="s">
        <v>186</v>
      </c>
      <c r="E880" s="147" t="s">
        <v>2462</v>
      </c>
      <c r="F880" s="147" t="s">
        <v>2462</v>
      </c>
      <c r="G880" s="148" t="n">
        <v>1000</v>
      </c>
      <c r="H880" s="149" t="n">
        <f aca="true">INDIRECT("I" &amp; ROW())</f>
        <v>46103.9943037885</v>
      </c>
      <c r="I880" s="150" t="n">
        <f aca="true">INDIRECT("I" &amp; ROW()-1) + J880 * ((G879/1000) * $M$5)</f>
        <v>46103.9943037885</v>
      </c>
      <c r="J880" s="151" t="n">
        <v>6.5</v>
      </c>
      <c r="K880" s="152" t="n">
        <f aca="true">INDIRECT("H" &amp; ROW())</f>
        <v>46103.9943037885</v>
      </c>
      <c r="L880" s="128" t="s">
        <v>2463</v>
      </c>
      <c r="M880" s="133"/>
      <c r="N880" s="133"/>
      <c r="O880" s="133"/>
      <c r="P880" s="133"/>
      <c r="Q880" s="133"/>
      <c r="R880" s="133"/>
      <c r="S880" s="133"/>
      <c r="T880" s="133"/>
      <c r="U880" s="134"/>
      <c r="V880" s="133"/>
      <c r="W880" s="135" t="n">
        <f aca="false">I880</f>
        <v>46103.9943037885</v>
      </c>
      <c r="X880" s="136" t="s">
        <v>174</v>
      </c>
      <c r="Y880" s="137" t="n">
        <f aca="false">IF(AND($X880=$X881, $X880&lt;&gt;""), $W881-$W880, 0)</f>
        <v>0.00451388885416667</v>
      </c>
      <c r="Z880" s="141"/>
      <c r="AA880" s="0"/>
    </row>
    <row r="881" customFormat="false" ht="21.75" hidden="false" customHeight="true" outlineLevel="0" collapsed="false">
      <c r="A881" s="118" t="n">
        <v>877</v>
      </c>
      <c r="B881" s="144" t="s">
        <v>2318</v>
      </c>
      <c r="C881" s="145" t="s">
        <v>2464</v>
      </c>
      <c r="D881" s="146" t="s">
        <v>186</v>
      </c>
      <c r="E881" s="147" t="s">
        <v>2465</v>
      </c>
      <c r="F881" s="147" t="s">
        <v>2465</v>
      </c>
      <c r="G881" s="148" t="n">
        <v>1000</v>
      </c>
      <c r="H881" s="149" t="n">
        <f aca="true">INDIRECT("I" &amp; ROW())</f>
        <v>46103.9988176774</v>
      </c>
      <c r="I881" s="150" t="n">
        <f aca="true">INDIRECT("I" &amp; ROW()-1) + J881 * ((G880/1000) * $M$5)</f>
        <v>46103.9988176774</v>
      </c>
      <c r="J881" s="151" t="n">
        <v>6.5</v>
      </c>
      <c r="K881" s="152" t="n">
        <f aca="true">INDIRECT("H" &amp; ROW())</f>
        <v>46103.9988176774</v>
      </c>
      <c r="L881" s="128" t="s">
        <v>2466</v>
      </c>
      <c r="M881" s="133"/>
      <c r="N881" s="133"/>
      <c r="O881" s="133"/>
      <c r="P881" s="133"/>
      <c r="Q881" s="133"/>
      <c r="R881" s="133"/>
      <c r="S881" s="133"/>
      <c r="T881" s="133"/>
      <c r="U881" s="134"/>
      <c r="V881" s="133"/>
      <c r="W881" s="135" t="n">
        <f aca="false">I881</f>
        <v>46103.9988176774</v>
      </c>
      <c r="X881" s="136" t="s">
        <v>174</v>
      </c>
      <c r="Y881" s="137" t="n">
        <f aca="false">IF(AND($X881=$X882, $X881&lt;&gt;""), $W882-$W881, 0)</f>
        <v>0.00451388885416667</v>
      </c>
      <c r="Z881" s="141"/>
      <c r="AA881" s="0"/>
    </row>
    <row r="882" customFormat="false" ht="21.75" hidden="false" customHeight="true" outlineLevel="0" collapsed="false">
      <c r="A882" s="118" t="n">
        <v>878</v>
      </c>
      <c r="B882" s="144" t="s">
        <v>2318</v>
      </c>
      <c r="C882" s="145" t="s">
        <v>2467</v>
      </c>
      <c r="D882" s="146" t="s">
        <v>186</v>
      </c>
      <c r="E882" s="147" t="s">
        <v>2468</v>
      </c>
      <c r="F882" s="147" t="s">
        <v>2468</v>
      </c>
      <c r="G882" s="148" t="n">
        <v>1000</v>
      </c>
      <c r="H882" s="149" t="n">
        <f aca="true">INDIRECT("I" &amp; ROW())</f>
        <v>46104.0033315662</v>
      </c>
      <c r="I882" s="150" t="n">
        <f aca="true">INDIRECT("I" &amp; ROW()-1) + J882 * ((G881/1000) * $M$5)</f>
        <v>46104.0033315662</v>
      </c>
      <c r="J882" s="151" t="n">
        <v>6.5</v>
      </c>
      <c r="K882" s="152" t="n">
        <f aca="true">INDIRECT("H" &amp; ROW())</f>
        <v>46104.0033315662</v>
      </c>
      <c r="L882" s="128" t="s">
        <v>2469</v>
      </c>
      <c r="M882" s="133"/>
      <c r="N882" s="133"/>
      <c r="O882" s="133"/>
      <c r="P882" s="133"/>
      <c r="Q882" s="133"/>
      <c r="R882" s="133"/>
      <c r="S882" s="133"/>
      <c r="T882" s="133"/>
      <c r="U882" s="134"/>
      <c r="V882" s="133"/>
      <c r="W882" s="135" t="n">
        <f aca="false">I882</f>
        <v>46104.0033315662</v>
      </c>
      <c r="X882" s="136" t="s">
        <v>174</v>
      </c>
      <c r="Y882" s="137" t="n">
        <f aca="false">IF(AND($X882=$X883, $X882&lt;&gt;""), $W883-$W882, 0)</f>
        <v>0.00451388885416667</v>
      </c>
      <c r="Z882" s="141"/>
      <c r="AA882" s="0"/>
    </row>
    <row r="883" customFormat="false" ht="21.75" hidden="false" customHeight="true" outlineLevel="0" collapsed="false">
      <c r="A883" s="118" t="n">
        <v>879</v>
      </c>
      <c r="B883" s="144" t="s">
        <v>2318</v>
      </c>
      <c r="C883" s="145" t="s">
        <v>2467</v>
      </c>
      <c r="D883" s="146" t="s">
        <v>186</v>
      </c>
      <c r="E883" s="147" t="s">
        <v>2470</v>
      </c>
      <c r="F883" s="147" t="s">
        <v>2470</v>
      </c>
      <c r="G883" s="148" t="n">
        <v>1000</v>
      </c>
      <c r="H883" s="149" t="n">
        <f aca="true">INDIRECT("I" &amp; ROW())</f>
        <v>46104.0078454551</v>
      </c>
      <c r="I883" s="150" t="n">
        <f aca="true">INDIRECT("I" &amp; ROW()-1) + J883 * ((G882/1000) * $M$5)</f>
        <v>46104.0078454551</v>
      </c>
      <c r="J883" s="151" t="n">
        <v>6.5</v>
      </c>
      <c r="K883" s="152" t="n">
        <f aca="true">INDIRECT("H" &amp; ROW())</f>
        <v>46104.0078454551</v>
      </c>
      <c r="L883" s="128" t="s">
        <v>2471</v>
      </c>
      <c r="M883" s="133"/>
      <c r="N883" s="133"/>
      <c r="O883" s="133"/>
      <c r="P883" s="133"/>
      <c r="Q883" s="133"/>
      <c r="R883" s="133"/>
      <c r="S883" s="133"/>
      <c r="T883" s="133"/>
      <c r="U883" s="134"/>
      <c r="V883" s="133"/>
      <c r="W883" s="135" t="n">
        <f aca="false">I883</f>
        <v>46104.0078454551</v>
      </c>
      <c r="X883" s="136" t="s">
        <v>174</v>
      </c>
      <c r="Y883" s="137" t="n">
        <f aca="false">IF(AND($X883=$X884, $X883&lt;&gt;""), $W884-$W883, 0)</f>
        <v>0.00451388885416667</v>
      </c>
      <c r="Z883" s="141"/>
      <c r="AA883" s="0"/>
    </row>
    <row r="884" customFormat="false" ht="21.75" hidden="false" customHeight="true" outlineLevel="0" collapsed="false">
      <c r="A884" s="118" t="n">
        <v>880</v>
      </c>
      <c r="B884" s="144" t="s">
        <v>2472</v>
      </c>
      <c r="C884" s="145" t="s">
        <v>2473</v>
      </c>
      <c r="D884" s="146" t="s">
        <v>186</v>
      </c>
      <c r="E884" s="147" t="s">
        <v>2474</v>
      </c>
      <c r="F884" s="147" t="s">
        <v>2474</v>
      </c>
      <c r="G884" s="148" t="n">
        <v>830</v>
      </c>
      <c r="H884" s="149" t="n">
        <f aca="true">INDIRECT("I" &amp; ROW())</f>
        <v>46104.0123593439</v>
      </c>
      <c r="I884" s="150" t="n">
        <f aca="true">INDIRECT("I" &amp; ROW()-1) + J884 * ((G883/1000) * $M$5)</f>
        <v>46104.0123593439</v>
      </c>
      <c r="J884" s="151" t="n">
        <v>6.5</v>
      </c>
      <c r="K884" s="152" t="n">
        <f aca="true">INDIRECT("H" &amp; ROW())</f>
        <v>46104.0123593439</v>
      </c>
      <c r="L884" s="128" t="s">
        <v>2475</v>
      </c>
      <c r="M884" s="133"/>
      <c r="N884" s="133"/>
      <c r="O884" s="133"/>
      <c r="P884" s="133"/>
      <c r="Q884" s="133"/>
      <c r="R884" s="133"/>
      <c r="S884" s="133"/>
      <c r="T884" s="133"/>
      <c r="U884" s="134"/>
      <c r="V884" s="133"/>
      <c r="W884" s="135" t="n">
        <f aca="false">I884</f>
        <v>46104.0123593439</v>
      </c>
      <c r="X884" s="136" t="s">
        <v>174</v>
      </c>
      <c r="Y884" s="137" t="n">
        <f aca="false">IF(AND($X884=$X885, $X884&lt;&gt;""), $W885-$W884, 0)</f>
        <v>0.00374652775462963</v>
      </c>
      <c r="Z884" s="141"/>
      <c r="AA884" s="0"/>
    </row>
    <row r="885" customFormat="false" ht="21.75" hidden="false" customHeight="true" outlineLevel="0" collapsed="false">
      <c r="A885" s="118" t="n">
        <v>881</v>
      </c>
      <c r="B885" s="144" t="s">
        <v>2472</v>
      </c>
      <c r="C885" s="145" t="s">
        <v>2473</v>
      </c>
      <c r="D885" s="146" t="s">
        <v>186</v>
      </c>
      <c r="E885" s="147" t="s">
        <v>2476</v>
      </c>
      <c r="F885" s="147" t="s">
        <v>2477</v>
      </c>
      <c r="G885" s="148" t="n">
        <v>500</v>
      </c>
      <c r="H885" s="149" t="n">
        <f aca="true">INDIRECT("I" &amp; ROW())</f>
        <v>46104.0161058717</v>
      </c>
      <c r="I885" s="150" t="n">
        <f aca="true">INDIRECT("I" &amp; ROW()-1) + J885 * ((G884/1000) * $M$5)</f>
        <v>46104.0161058717</v>
      </c>
      <c r="J885" s="151" t="n">
        <v>6.5</v>
      </c>
      <c r="K885" s="152" t="n">
        <f aca="true">INDIRECT("H" &amp; ROW())</f>
        <v>46104.0161058717</v>
      </c>
      <c r="L885" s="128" t="s">
        <v>2478</v>
      </c>
      <c r="M885" s="133"/>
      <c r="N885" s="133"/>
      <c r="O885" s="133"/>
      <c r="P885" s="133"/>
      <c r="Q885" s="133"/>
      <c r="R885" s="133"/>
      <c r="S885" s="133"/>
      <c r="T885" s="133"/>
      <c r="U885" s="134"/>
      <c r="V885" s="133"/>
      <c r="W885" s="135" t="n">
        <f aca="false">I885</f>
        <v>46104.0161058717</v>
      </c>
      <c r="X885" s="136" t="s">
        <v>174</v>
      </c>
      <c r="Y885" s="137" t="n">
        <f aca="false">IF(AND($X885=$X886, $X885&lt;&gt;""), $W886-$W885, 0)</f>
        <v>0.0022569444212963</v>
      </c>
      <c r="Z885" s="141"/>
      <c r="AA885" s="0"/>
    </row>
    <row r="886" customFormat="false" ht="21.75" hidden="false" customHeight="true" outlineLevel="0" collapsed="false">
      <c r="A886" s="118" t="n">
        <v>882</v>
      </c>
      <c r="B886" s="144" t="s">
        <v>2472</v>
      </c>
      <c r="C886" s="145" t="s">
        <v>2473</v>
      </c>
      <c r="D886" s="146" t="s">
        <v>186</v>
      </c>
      <c r="E886" s="147" t="s">
        <v>2479</v>
      </c>
      <c r="F886" s="147" t="s">
        <v>2480</v>
      </c>
      <c r="G886" s="148" t="n">
        <v>507</v>
      </c>
      <c r="H886" s="149" t="n">
        <f aca="true">INDIRECT("I" &amp; ROW())</f>
        <v>46104.0183628161</v>
      </c>
      <c r="I886" s="150" t="n">
        <f aca="true">INDIRECT("I" &amp; ROW()-1) + J886 * ((G885/1000) * $M$5)</f>
        <v>46104.0183628161</v>
      </c>
      <c r="J886" s="151" t="n">
        <v>6.5</v>
      </c>
      <c r="K886" s="152" t="n">
        <f aca="true">INDIRECT("H" &amp; ROW())</f>
        <v>46104.0183628161</v>
      </c>
      <c r="L886" s="128" t="s">
        <v>2481</v>
      </c>
      <c r="M886" s="133"/>
      <c r="N886" s="133"/>
      <c r="O886" s="133"/>
      <c r="P886" s="133"/>
      <c r="Q886" s="133"/>
      <c r="R886" s="133"/>
      <c r="S886" s="133"/>
      <c r="T886" s="133"/>
      <c r="U886" s="134"/>
      <c r="V886" s="133"/>
      <c r="W886" s="135" t="n">
        <f aca="false">I886</f>
        <v>46104.0183628161</v>
      </c>
      <c r="X886" s="136" t="s">
        <v>174</v>
      </c>
      <c r="Y886" s="137" t="n">
        <f aca="false">IF(AND($X886=$X887, $X886&lt;&gt;""), $W887-$W886, 0)</f>
        <v>0.00228854164351852</v>
      </c>
      <c r="Z886" s="141"/>
      <c r="AA886" s="0"/>
    </row>
    <row r="887" customFormat="false" ht="21.75" hidden="false" customHeight="true" outlineLevel="0" collapsed="false">
      <c r="A887" s="118" t="n">
        <v>883</v>
      </c>
      <c r="B887" s="144" t="s">
        <v>2472</v>
      </c>
      <c r="C887" s="145" t="s">
        <v>2473</v>
      </c>
      <c r="D887" s="146" t="s">
        <v>186</v>
      </c>
      <c r="E887" s="147" t="s">
        <v>2482</v>
      </c>
      <c r="F887" s="147" t="s">
        <v>2483</v>
      </c>
      <c r="G887" s="148" t="n">
        <v>535</v>
      </c>
      <c r="H887" s="149" t="n">
        <f aca="true">INDIRECT("I" &amp; ROW())</f>
        <v>46104.0206513578</v>
      </c>
      <c r="I887" s="150" t="n">
        <f aca="true">INDIRECT("I" &amp; ROW()-1) + J887 * ((G886/1000) * $M$5)</f>
        <v>46104.0206513578</v>
      </c>
      <c r="J887" s="151" t="n">
        <v>6.5</v>
      </c>
      <c r="K887" s="152" t="n">
        <f aca="true">INDIRECT("H" &amp; ROW())</f>
        <v>46104.0206513578</v>
      </c>
      <c r="L887" s="128" t="s">
        <v>2484</v>
      </c>
      <c r="M887" s="133"/>
      <c r="N887" s="133"/>
      <c r="O887" s="133"/>
      <c r="P887" s="133"/>
      <c r="Q887" s="133"/>
      <c r="R887" s="133"/>
      <c r="S887" s="133"/>
      <c r="T887" s="133"/>
      <c r="U887" s="134"/>
      <c r="V887" s="133"/>
      <c r="W887" s="135" t="n">
        <f aca="false">I887</f>
        <v>46104.0206513578</v>
      </c>
      <c r="X887" s="136" t="s">
        <v>174</v>
      </c>
      <c r="Y887" s="137" t="n">
        <f aca="false">IF(AND($X887=$X888, $X887&lt;&gt;""), $W888-$W887, 0)</f>
        <v>0.00241493054398148</v>
      </c>
      <c r="Z887" s="141"/>
      <c r="AA887" s="0"/>
    </row>
    <row r="888" customFormat="false" ht="21.75" hidden="false" customHeight="true" outlineLevel="0" collapsed="false">
      <c r="A888" s="118" t="n">
        <v>884</v>
      </c>
      <c r="B888" s="144" t="s">
        <v>2472</v>
      </c>
      <c r="C888" s="145" t="s">
        <v>2473</v>
      </c>
      <c r="D888" s="146" t="s">
        <v>186</v>
      </c>
      <c r="E888" s="147" t="s">
        <v>2485</v>
      </c>
      <c r="F888" s="147" t="s">
        <v>2486</v>
      </c>
      <c r="G888" s="148" t="n">
        <v>1000</v>
      </c>
      <c r="H888" s="149" t="n">
        <f aca="true">INDIRECT("I" &amp; ROW())</f>
        <v>46104.0230662883</v>
      </c>
      <c r="I888" s="150" t="n">
        <f aca="true">INDIRECT("I" &amp; ROW()-1) + J888 * ((G887/1000) * $M$5)</f>
        <v>46104.0230662883</v>
      </c>
      <c r="J888" s="151" t="n">
        <v>6.5</v>
      </c>
      <c r="K888" s="152" t="n">
        <f aca="true">INDIRECT("H" &amp; ROW())</f>
        <v>46104.0230662883</v>
      </c>
      <c r="L888" s="128" t="s">
        <v>2487</v>
      </c>
      <c r="M888" s="133"/>
      <c r="N888" s="133"/>
      <c r="O888" s="133"/>
      <c r="P888" s="133"/>
      <c r="Q888" s="133"/>
      <c r="R888" s="133"/>
      <c r="S888" s="133"/>
      <c r="T888" s="133"/>
      <c r="U888" s="134"/>
      <c r="V888" s="133"/>
      <c r="W888" s="135" t="n">
        <f aca="false">I888</f>
        <v>46104.0230662883</v>
      </c>
      <c r="X888" s="136" t="s">
        <v>174</v>
      </c>
      <c r="Y888" s="137" t="n">
        <f aca="false">IF(AND($X888=$X889, $X888&lt;&gt;""), $W889-$W888, 0)</f>
        <v>0.00451388885416667</v>
      </c>
      <c r="Z888" s="141"/>
      <c r="AA888" s="0"/>
    </row>
    <row r="889" customFormat="false" ht="21.75" hidden="false" customHeight="true" outlineLevel="0" collapsed="false">
      <c r="A889" s="118" t="n">
        <v>885</v>
      </c>
      <c r="B889" s="144" t="s">
        <v>2472</v>
      </c>
      <c r="C889" s="145" t="s">
        <v>2473</v>
      </c>
      <c r="D889" s="146" t="s">
        <v>186</v>
      </c>
      <c r="E889" s="147" t="s">
        <v>2488</v>
      </c>
      <c r="F889" s="147" t="s">
        <v>2489</v>
      </c>
      <c r="G889" s="148" t="n">
        <v>950</v>
      </c>
      <c r="H889" s="149" t="n">
        <f aca="true">INDIRECT("I" &amp; ROW())</f>
        <v>46104.0275801772</v>
      </c>
      <c r="I889" s="150" t="n">
        <f aca="true">INDIRECT("I" &amp; ROW()-1) + J889 * ((G888/1000) * $M$5)</f>
        <v>46104.0275801772</v>
      </c>
      <c r="J889" s="151" t="n">
        <v>6.5</v>
      </c>
      <c r="K889" s="152" t="n">
        <f aca="true">INDIRECT("H" &amp; ROW())</f>
        <v>46104.0275801772</v>
      </c>
      <c r="L889" s="128" t="s">
        <v>2490</v>
      </c>
      <c r="M889" s="133"/>
      <c r="N889" s="133"/>
      <c r="O889" s="133"/>
      <c r="P889" s="133"/>
      <c r="Q889" s="133"/>
      <c r="R889" s="133"/>
      <c r="S889" s="133"/>
      <c r="T889" s="133"/>
      <c r="U889" s="134"/>
      <c r="V889" s="133"/>
      <c r="W889" s="135" t="n">
        <f aca="false">I889</f>
        <v>46104.0275801772</v>
      </c>
      <c r="X889" s="136" t="s">
        <v>174</v>
      </c>
      <c r="Y889" s="137" t="n">
        <f aca="false">IF(AND($X889=$X890, $X889&lt;&gt;""), $W890-$W889, 0)</f>
        <v>0.00428819440972222</v>
      </c>
      <c r="Z889" s="141"/>
      <c r="AA889" s="0"/>
    </row>
    <row r="890" customFormat="false" ht="21.75" hidden="false" customHeight="true" outlineLevel="0" collapsed="false">
      <c r="A890" s="118" t="n">
        <v>886</v>
      </c>
      <c r="B890" s="144" t="s">
        <v>2472</v>
      </c>
      <c r="C890" s="145" t="s">
        <v>2473</v>
      </c>
      <c r="D890" s="146" t="s">
        <v>186</v>
      </c>
      <c r="E890" s="147" t="s">
        <v>2414</v>
      </c>
      <c r="F890" s="147" t="s">
        <v>2491</v>
      </c>
      <c r="G890" s="148" t="n">
        <v>925</v>
      </c>
      <c r="H890" s="149" t="n">
        <f aca="true">INDIRECT("I" &amp; ROW())</f>
        <v>46104.0318683716</v>
      </c>
      <c r="I890" s="150" t="n">
        <f aca="true">INDIRECT("I" &amp; ROW()-1) + J890 * ((G889/1000) * $M$5)</f>
        <v>46104.0318683716</v>
      </c>
      <c r="J890" s="151" t="n">
        <v>6.5</v>
      </c>
      <c r="K890" s="152" t="n">
        <f aca="true">INDIRECT("H" &amp; ROW())</f>
        <v>46104.0318683716</v>
      </c>
      <c r="L890" s="128" t="s">
        <v>2492</v>
      </c>
      <c r="M890" s="133"/>
      <c r="N890" s="133"/>
      <c r="O890" s="133"/>
      <c r="P890" s="133"/>
      <c r="Q890" s="133"/>
      <c r="R890" s="133"/>
      <c r="S890" s="133"/>
      <c r="T890" s="133"/>
      <c r="U890" s="134"/>
      <c r="V890" s="133"/>
      <c r="W890" s="135" t="n">
        <f aca="false">I890</f>
        <v>46104.0318683716</v>
      </c>
      <c r="X890" s="136" t="s">
        <v>174</v>
      </c>
      <c r="Y890" s="137" t="n">
        <f aca="false">IF(AND($X890=$X891, $X890&lt;&gt;""), $W891-$W890, 0)</f>
        <v>0.0041753471875</v>
      </c>
      <c r="Z890" s="141"/>
      <c r="AA890" s="0"/>
    </row>
    <row r="891" customFormat="false" ht="21.75" hidden="false" customHeight="true" outlineLevel="0" collapsed="false">
      <c r="A891" s="118" t="n">
        <v>887</v>
      </c>
      <c r="B891" s="144" t="s">
        <v>2472</v>
      </c>
      <c r="C891" s="145" t="s">
        <v>2473</v>
      </c>
      <c r="D891" s="146" t="s">
        <v>186</v>
      </c>
      <c r="E891" s="147" t="s">
        <v>2493</v>
      </c>
      <c r="F891" s="147" t="s">
        <v>2494</v>
      </c>
      <c r="G891" s="148" t="n">
        <v>1030</v>
      </c>
      <c r="H891" s="149" t="n">
        <f aca="true">INDIRECT("I" &amp; ROW())</f>
        <v>46104.0360437188</v>
      </c>
      <c r="I891" s="150" t="n">
        <f aca="true">INDIRECT("I" &amp; ROW()-1) + J891 * ((G890/1000) * $M$5)</f>
        <v>46104.0360437188</v>
      </c>
      <c r="J891" s="151" t="n">
        <v>6.5</v>
      </c>
      <c r="K891" s="152" t="n">
        <f aca="true">INDIRECT("H" &amp; ROW())</f>
        <v>46104.0360437188</v>
      </c>
      <c r="L891" s="128" t="s">
        <v>2495</v>
      </c>
      <c r="M891" s="133"/>
      <c r="N891" s="133"/>
      <c r="O891" s="133"/>
      <c r="P891" s="133"/>
      <c r="Q891" s="133"/>
      <c r="R891" s="133"/>
      <c r="S891" s="133"/>
      <c r="T891" s="133"/>
      <c r="U891" s="134"/>
      <c r="V891" s="133"/>
      <c r="W891" s="135" t="n">
        <f aca="false">I891</f>
        <v>46104.0360437188</v>
      </c>
      <c r="X891" s="136" t="s">
        <v>174</v>
      </c>
      <c r="Y891" s="137" t="n">
        <f aca="false">IF(AND($X891=$X892, $X891&lt;&gt;""), $W892-$W891, 0)</f>
        <v>0.00464930552083333</v>
      </c>
      <c r="Z891" s="141"/>
      <c r="AA891" s="0"/>
    </row>
    <row r="892" customFormat="false" ht="21.75" hidden="false" customHeight="true" outlineLevel="0" collapsed="false">
      <c r="A892" s="118" t="n">
        <v>888</v>
      </c>
      <c r="B892" s="144" t="s">
        <v>2472</v>
      </c>
      <c r="C892" s="145" t="s">
        <v>2473</v>
      </c>
      <c r="D892" s="146" t="s">
        <v>186</v>
      </c>
      <c r="E892" s="147" t="s">
        <v>2496</v>
      </c>
      <c r="F892" s="147" t="s">
        <v>2497</v>
      </c>
      <c r="G892" s="148" t="n">
        <v>1080</v>
      </c>
      <c r="H892" s="149" t="n">
        <f aca="true">INDIRECT("I" &amp; ROW())</f>
        <v>46104.0406930243</v>
      </c>
      <c r="I892" s="150" t="n">
        <f aca="true">INDIRECT("I" &amp; ROW()-1) + J892 * ((G891/1000) * $M$5)</f>
        <v>46104.0406930243</v>
      </c>
      <c r="J892" s="151" t="n">
        <v>6.5</v>
      </c>
      <c r="K892" s="152" t="n">
        <f aca="true">INDIRECT("H" &amp; ROW())</f>
        <v>46104.0406930243</v>
      </c>
      <c r="L892" s="128" t="s">
        <v>2498</v>
      </c>
      <c r="M892" s="133"/>
      <c r="N892" s="133"/>
      <c r="O892" s="133"/>
      <c r="P892" s="133"/>
      <c r="Q892" s="133"/>
      <c r="R892" s="133"/>
      <c r="S892" s="133"/>
      <c r="T892" s="133"/>
      <c r="U892" s="134"/>
      <c r="V892" s="133"/>
      <c r="W892" s="135" t="n">
        <f aca="false">I892</f>
        <v>46104.0406930243</v>
      </c>
      <c r="X892" s="136" t="s">
        <v>174</v>
      </c>
      <c r="Y892" s="137" t="n">
        <f aca="false">IF(AND($X892=$X893, $X892&lt;&gt;""), $W893-$W892, 0)</f>
        <v>0.00487499996527778</v>
      </c>
      <c r="Z892" s="141"/>
      <c r="AA892" s="0"/>
    </row>
    <row r="893" customFormat="false" ht="21.75" hidden="false" customHeight="true" outlineLevel="0" collapsed="false">
      <c r="A893" s="118" t="n">
        <v>889</v>
      </c>
      <c r="B893" s="144" t="s">
        <v>2472</v>
      </c>
      <c r="C893" s="145" t="s">
        <v>2473</v>
      </c>
      <c r="D893" s="146" t="s">
        <v>186</v>
      </c>
      <c r="E893" s="147" t="s">
        <v>2414</v>
      </c>
      <c r="F893" s="147" t="s">
        <v>2499</v>
      </c>
      <c r="G893" s="148" t="n">
        <v>1000</v>
      </c>
      <c r="H893" s="149" t="n">
        <f aca="true">INDIRECT("I" &amp; ROW())</f>
        <v>46104.0455680242</v>
      </c>
      <c r="I893" s="150" t="n">
        <f aca="true">INDIRECT("I" &amp; ROW()-1) + J893 * ((G892/1000) * $M$5)</f>
        <v>46104.0455680242</v>
      </c>
      <c r="J893" s="151" t="n">
        <v>6.5</v>
      </c>
      <c r="K893" s="152" t="n">
        <f aca="true">INDIRECT("H" &amp; ROW())</f>
        <v>46104.0455680242</v>
      </c>
      <c r="L893" s="128" t="s">
        <v>2500</v>
      </c>
      <c r="M893" s="133"/>
      <c r="N893" s="133"/>
      <c r="O893" s="133"/>
      <c r="P893" s="133"/>
      <c r="Q893" s="133"/>
      <c r="R893" s="133"/>
      <c r="S893" s="133"/>
      <c r="T893" s="133"/>
      <c r="U893" s="134"/>
      <c r="V893" s="133"/>
      <c r="W893" s="135" t="n">
        <f aca="false">I893</f>
        <v>46104.0455680242</v>
      </c>
      <c r="X893" s="136" t="s">
        <v>174</v>
      </c>
      <c r="Y893" s="137" t="n">
        <f aca="false">IF(AND($X893=$X894, $X893&lt;&gt;""), $W894-$W893, 0)</f>
        <v>0.00451388885416667</v>
      </c>
      <c r="Z893" s="141"/>
      <c r="AA893" s="0"/>
    </row>
    <row r="894" customFormat="false" ht="21.75" hidden="false" customHeight="true" outlineLevel="0" collapsed="false">
      <c r="A894" s="118" t="n">
        <v>890</v>
      </c>
      <c r="B894" s="144" t="s">
        <v>2472</v>
      </c>
      <c r="C894" s="145" t="s">
        <v>2473</v>
      </c>
      <c r="D894" s="146" t="s">
        <v>186</v>
      </c>
      <c r="E894" s="147" t="s">
        <v>2414</v>
      </c>
      <c r="F894" s="147" t="s">
        <v>2501</v>
      </c>
      <c r="G894" s="148" t="n">
        <v>980</v>
      </c>
      <c r="H894" s="149" t="n">
        <f aca="true">INDIRECT("I" &amp; ROW())</f>
        <v>46104.0500819131</v>
      </c>
      <c r="I894" s="150" t="n">
        <f aca="true">INDIRECT("I" &amp; ROW()-1) + J894 * ((G893/1000) * $M$5)</f>
        <v>46104.0500819131</v>
      </c>
      <c r="J894" s="151" t="n">
        <v>6.5</v>
      </c>
      <c r="K894" s="152" t="n">
        <f aca="true">INDIRECT("H" &amp; ROW())</f>
        <v>46104.0500819131</v>
      </c>
      <c r="L894" s="128" t="s">
        <v>2502</v>
      </c>
      <c r="M894" s="133"/>
      <c r="N894" s="133"/>
      <c r="O894" s="133"/>
      <c r="P894" s="133"/>
      <c r="Q894" s="133"/>
      <c r="R894" s="133"/>
      <c r="S894" s="133"/>
      <c r="T894" s="133"/>
      <c r="U894" s="134"/>
      <c r="V894" s="133"/>
      <c r="W894" s="135" t="n">
        <f aca="false">I894</f>
        <v>46104.0500819131</v>
      </c>
      <c r="X894" s="136" t="s">
        <v>174</v>
      </c>
      <c r="Y894" s="137" t="n">
        <f aca="false">IF(AND($X894=$X895, $X894&lt;&gt;""), $W895-$W894, 0)</f>
        <v>0.00442361107638889</v>
      </c>
      <c r="Z894" s="141"/>
      <c r="AA894" s="0"/>
    </row>
    <row r="895" customFormat="false" ht="21.75" hidden="false" customHeight="true" outlineLevel="0" collapsed="false">
      <c r="A895" s="118" t="n">
        <v>891</v>
      </c>
      <c r="B895" s="144" t="s">
        <v>2472</v>
      </c>
      <c r="C895" s="145" t="s">
        <v>2473</v>
      </c>
      <c r="D895" s="146" t="s">
        <v>186</v>
      </c>
      <c r="E895" s="147" t="s">
        <v>2488</v>
      </c>
      <c r="F895" s="147" t="s">
        <v>2503</v>
      </c>
      <c r="G895" s="148" t="n">
        <v>1040</v>
      </c>
      <c r="H895" s="149" t="n">
        <f aca="true">INDIRECT("I" &amp; ROW())</f>
        <v>46104.0545055242</v>
      </c>
      <c r="I895" s="150" t="n">
        <f aca="true">INDIRECT("I" &amp; ROW()-1) + J895 * ((G894/1000) * $M$5)</f>
        <v>46104.0545055242</v>
      </c>
      <c r="J895" s="151" t="n">
        <v>6.5</v>
      </c>
      <c r="K895" s="152" t="n">
        <f aca="true">INDIRECT("H" &amp; ROW())</f>
        <v>46104.0545055242</v>
      </c>
      <c r="L895" s="128" t="s">
        <v>2504</v>
      </c>
      <c r="M895" s="133"/>
      <c r="N895" s="133"/>
      <c r="O895" s="133"/>
      <c r="P895" s="133"/>
      <c r="Q895" s="133"/>
      <c r="R895" s="133"/>
      <c r="S895" s="133"/>
      <c r="T895" s="133"/>
      <c r="U895" s="134"/>
      <c r="V895" s="133"/>
      <c r="W895" s="135" t="n">
        <f aca="false">I895</f>
        <v>46104.0545055242</v>
      </c>
      <c r="X895" s="136" t="s">
        <v>174</v>
      </c>
      <c r="Y895" s="137" t="n">
        <f aca="false">IF(AND($X895=$X896, $X895&lt;&gt;""), $W896-$W895, 0)</f>
        <v>0.00469444440972222</v>
      </c>
      <c r="Z895" s="141"/>
      <c r="AA895" s="0"/>
    </row>
    <row r="896" customFormat="false" ht="21.75" hidden="false" customHeight="true" outlineLevel="0" collapsed="false">
      <c r="A896" s="118" t="n">
        <v>892</v>
      </c>
      <c r="B896" s="144" t="s">
        <v>2472</v>
      </c>
      <c r="C896" s="145" t="s">
        <v>2473</v>
      </c>
      <c r="D896" s="146" t="s">
        <v>186</v>
      </c>
      <c r="E896" s="147" t="s">
        <v>2488</v>
      </c>
      <c r="F896" s="147" t="s">
        <v>2505</v>
      </c>
      <c r="G896" s="148" t="n">
        <v>965</v>
      </c>
      <c r="H896" s="149" t="n">
        <f aca="true">INDIRECT("I" &amp; ROW())</f>
        <v>46104.0591999686</v>
      </c>
      <c r="I896" s="150" t="n">
        <f aca="true">INDIRECT("I" &amp; ROW()-1) + J896 * ((G895/1000) * $M$5)</f>
        <v>46104.0591999686</v>
      </c>
      <c r="J896" s="151" t="n">
        <v>6.5</v>
      </c>
      <c r="K896" s="152" t="n">
        <f aca="true">INDIRECT("H" &amp; ROW())</f>
        <v>46104.0591999686</v>
      </c>
      <c r="L896" s="128" t="s">
        <v>2506</v>
      </c>
      <c r="M896" s="133"/>
      <c r="N896" s="133"/>
      <c r="O896" s="133"/>
      <c r="P896" s="133"/>
      <c r="Q896" s="133"/>
      <c r="R896" s="133"/>
      <c r="S896" s="133"/>
      <c r="T896" s="133"/>
      <c r="U896" s="134"/>
      <c r="V896" s="133"/>
      <c r="W896" s="135" t="n">
        <f aca="false">I896</f>
        <v>46104.0591999686</v>
      </c>
      <c r="X896" s="136" t="s">
        <v>174</v>
      </c>
      <c r="Y896" s="137" t="n">
        <f aca="false">IF(AND($X896=$X897, $X896&lt;&gt;""), $W897-$W896, 0)</f>
        <v>0.00435590274305556</v>
      </c>
      <c r="Z896" s="141"/>
      <c r="AA896" s="0"/>
    </row>
    <row r="897" customFormat="false" ht="21.75" hidden="false" customHeight="true" outlineLevel="0" collapsed="false">
      <c r="A897" s="118" t="n">
        <v>893</v>
      </c>
      <c r="B897" s="144" t="s">
        <v>2472</v>
      </c>
      <c r="C897" s="145" t="s">
        <v>2473</v>
      </c>
      <c r="D897" s="146" t="s">
        <v>186</v>
      </c>
      <c r="E897" s="147" t="s">
        <v>2488</v>
      </c>
      <c r="F897" s="147" t="s">
        <v>2507</v>
      </c>
      <c r="G897" s="148" t="n">
        <v>900</v>
      </c>
      <c r="H897" s="149" t="n">
        <f aca="true">INDIRECT("I" &amp; ROW())</f>
        <v>46104.0635558713</v>
      </c>
      <c r="I897" s="150" t="n">
        <f aca="true">INDIRECT("I" &amp; ROW()-1) + J897 * ((G896/1000) * $M$5)</f>
        <v>46104.0635558713</v>
      </c>
      <c r="J897" s="151" t="n">
        <v>6.5</v>
      </c>
      <c r="K897" s="152" t="n">
        <f aca="true">INDIRECT("H" &amp; ROW())</f>
        <v>46104.0635558713</v>
      </c>
      <c r="L897" s="128" t="s">
        <v>2508</v>
      </c>
      <c r="M897" s="133"/>
      <c r="N897" s="133"/>
      <c r="O897" s="133"/>
      <c r="P897" s="133"/>
      <c r="Q897" s="133"/>
      <c r="R897" s="133"/>
      <c r="S897" s="133"/>
      <c r="T897" s="133"/>
      <c r="U897" s="134"/>
      <c r="V897" s="133"/>
      <c r="W897" s="135" t="n">
        <f aca="false">I897</f>
        <v>46104.0635558713</v>
      </c>
      <c r="X897" s="136" t="s">
        <v>174</v>
      </c>
      <c r="Y897" s="137" t="n">
        <f aca="false">IF(AND($X897=$X898, $X897&lt;&gt;""), $W898-$W897, 0)</f>
        <v>0.00406249996527778</v>
      </c>
      <c r="Z897" s="141"/>
      <c r="AA897" s="0"/>
    </row>
    <row r="898" customFormat="false" ht="21.75" hidden="false" customHeight="true" outlineLevel="0" collapsed="false">
      <c r="A898" s="118" t="n">
        <v>894</v>
      </c>
      <c r="B898" s="144" t="s">
        <v>2472</v>
      </c>
      <c r="C898" s="145" t="s">
        <v>2472</v>
      </c>
      <c r="D898" s="146" t="s">
        <v>186</v>
      </c>
      <c r="E898" s="147" t="s">
        <v>2414</v>
      </c>
      <c r="F898" s="147" t="s">
        <v>2509</v>
      </c>
      <c r="G898" s="148" t="n">
        <v>730</v>
      </c>
      <c r="H898" s="149" t="n">
        <f aca="true">INDIRECT("I" &amp; ROW())</f>
        <v>46104.0676183713</v>
      </c>
      <c r="I898" s="150" t="n">
        <f aca="true">INDIRECT("I" &amp; ROW()-1) + J898 * ((G897/1000) * $M$5)</f>
        <v>46104.0676183713</v>
      </c>
      <c r="J898" s="151" t="n">
        <v>6.5</v>
      </c>
      <c r="K898" s="152" t="n">
        <f aca="true">INDIRECT("H" &amp; ROW())</f>
        <v>46104.0676183713</v>
      </c>
      <c r="L898" s="128" t="s">
        <v>2510</v>
      </c>
      <c r="M898" s="133"/>
      <c r="N898" s="133"/>
      <c r="O898" s="133"/>
      <c r="P898" s="133"/>
      <c r="Q898" s="133"/>
      <c r="R898" s="133"/>
      <c r="S898" s="133"/>
      <c r="T898" s="133"/>
      <c r="U898" s="134"/>
      <c r="V898" s="133"/>
      <c r="W898" s="135" t="n">
        <f aca="false">I898</f>
        <v>46104.0676183713</v>
      </c>
      <c r="X898" s="136" t="s">
        <v>174</v>
      </c>
      <c r="Y898" s="137" t="n">
        <f aca="false">IF(AND($X898=$X899, $X898&lt;&gt;""), $W899-$W898, 0)</f>
        <v>0.00329513886574074</v>
      </c>
      <c r="Z898" s="141"/>
      <c r="AA898" s="0"/>
    </row>
    <row r="899" customFormat="false" ht="21.75" hidden="false" customHeight="true" outlineLevel="0" collapsed="false">
      <c r="A899" s="118" t="n">
        <v>895</v>
      </c>
      <c r="B899" s="144" t="s">
        <v>2472</v>
      </c>
      <c r="C899" s="145" t="s">
        <v>2511</v>
      </c>
      <c r="D899" s="146" t="s">
        <v>186</v>
      </c>
      <c r="E899" s="147" t="s">
        <v>2512</v>
      </c>
      <c r="F899" s="147" t="s">
        <v>2512</v>
      </c>
      <c r="G899" s="148" t="n">
        <v>805</v>
      </c>
      <c r="H899" s="149" t="n">
        <f aca="true">INDIRECT("I" &amp; ROW())</f>
        <v>46104.0709135102</v>
      </c>
      <c r="I899" s="150" t="n">
        <f aca="true">INDIRECT("I" &amp; ROW()-1) + J899 * ((G898/1000) * $M$5)</f>
        <v>46104.0709135102</v>
      </c>
      <c r="J899" s="151" t="n">
        <v>6.5</v>
      </c>
      <c r="K899" s="152" t="n">
        <f aca="true">INDIRECT("H" &amp; ROW())</f>
        <v>46104.0709135102</v>
      </c>
      <c r="L899" s="128" t="s">
        <v>2513</v>
      </c>
      <c r="M899" s="133"/>
      <c r="N899" s="133"/>
      <c r="O899" s="133"/>
      <c r="P899" s="133"/>
      <c r="Q899" s="133"/>
      <c r="R899" s="133"/>
      <c r="S899" s="133"/>
      <c r="T899" s="133"/>
      <c r="U899" s="134"/>
      <c r="V899" s="133"/>
      <c r="W899" s="135" t="n">
        <f aca="false">I899</f>
        <v>46104.0709135102</v>
      </c>
      <c r="X899" s="136" t="s">
        <v>174</v>
      </c>
      <c r="Y899" s="137" t="n">
        <f aca="false">IF(AND($X899=$X900, $X899&lt;&gt;""), $W900-$W899, 0)</f>
        <v>0.00363368053240741</v>
      </c>
      <c r="Z899" s="141"/>
      <c r="AA899" s="0"/>
    </row>
    <row r="900" customFormat="false" ht="21.75" hidden="false" customHeight="true" outlineLevel="0" collapsed="false">
      <c r="A900" s="118" t="n">
        <v>896</v>
      </c>
      <c r="B900" s="144" t="s">
        <v>2472</v>
      </c>
      <c r="C900" s="145" t="s">
        <v>2511</v>
      </c>
      <c r="D900" s="146" t="s">
        <v>186</v>
      </c>
      <c r="E900" s="147" t="s">
        <v>2514</v>
      </c>
      <c r="F900" s="147" t="s">
        <v>2515</v>
      </c>
      <c r="G900" s="148" t="n">
        <v>950</v>
      </c>
      <c r="H900" s="149" t="n">
        <f aca="true">INDIRECT("I" &amp; ROW())</f>
        <v>46104.0745471907</v>
      </c>
      <c r="I900" s="150" t="n">
        <f aca="true">INDIRECT("I" &amp; ROW()-1) + J900 * ((G899/1000) * $M$5)</f>
        <v>46104.0745471907</v>
      </c>
      <c r="J900" s="151" t="n">
        <v>6.5</v>
      </c>
      <c r="K900" s="152" t="n">
        <f aca="true">INDIRECT("H" &amp; ROW())</f>
        <v>46104.0745471907</v>
      </c>
      <c r="L900" s="128" t="s">
        <v>2516</v>
      </c>
      <c r="M900" s="133"/>
      <c r="N900" s="133"/>
      <c r="O900" s="133"/>
      <c r="P900" s="133"/>
      <c r="Q900" s="133"/>
      <c r="R900" s="133"/>
      <c r="S900" s="133"/>
      <c r="T900" s="133"/>
      <c r="U900" s="134"/>
      <c r="V900" s="133"/>
      <c r="W900" s="135" t="n">
        <f aca="false">I900</f>
        <v>46104.0745471907</v>
      </c>
      <c r="X900" s="136" t="s">
        <v>174</v>
      </c>
      <c r="Y900" s="137" t="n">
        <f aca="false">IF(AND($X900=$X901, $X900&lt;&gt;""), $W901-$W900, 0)</f>
        <v>0.00428819440972222</v>
      </c>
      <c r="Z900" s="141"/>
      <c r="AA900" s="0"/>
    </row>
    <row r="901" customFormat="false" ht="21.75" hidden="false" customHeight="true" outlineLevel="0" collapsed="false">
      <c r="A901" s="118" t="n">
        <v>897</v>
      </c>
      <c r="B901" s="144" t="s">
        <v>2472</v>
      </c>
      <c r="C901" s="145" t="s">
        <v>2511</v>
      </c>
      <c r="D901" s="146" t="s">
        <v>186</v>
      </c>
      <c r="E901" s="147" t="s">
        <v>2517</v>
      </c>
      <c r="F901" s="147" t="s">
        <v>2518</v>
      </c>
      <c r="G901" s="148" t="n">
        <v>972</v>
      </c>
      <c r="H901" s="149" t="n">
        <f aca="true">INDIRECT("I" &amp; ROW())</f>
        <v>46104.0788353851</v>
      </c>
      <c r="I901" s="150" t="n">
        <f aca="true">INDIRECT("I" &amp; ROW()-1) + J901 * ((G900/1000) * $M$5)</f>
        <v>46104.0788353851</v>
      </c>
      <c r="J901" s="151" t="n">
        <v>6.5</v>
      </c>
      <c r="K901" s="152" t="n">
        <f aca="true">INDIRECT("H" &amp; ROW())</f>
        <v>46104.0788353851</v>
      </c>
      <c r="L901" s="128" t="s">
        <v>2519</v>
      </c>
      <c r="M901" s="133"/>
      <c r="N901" s="133"/>
      <c r="O901" s="133"/>
      <c r="P901" s="133"/>
      <c r="Q901" s="133"/>
      <c r="R901" s="133"/>
      <c r="S901" s="133"/>
      <c r="T901" s="133"/>
      <c r="U901" s="134"/>
      <c r="V901" s="133"/>
      <c r="W901" s="135" t="n">
        <f aca="false">I901</f>
        <v>46104.0788353851</v>
      </c>
      <c r="X901" s="136" t="s">
        <v>174</v>
      </c>
      <c r="Y901" s="137" t="n">
        <f aca="false">IF(AND($X901=$X902, $X901&lt;&gt;""), $W902-$W901, 0)</f>
        <v>0.00438749996527778</v>
      </c>
      <c r="Z901" s="141"/>
      <c r="AA901" s="0"/>
    </row>
    <row r="902" customFormat="false" ht="21.75" hidden="false" customHeight="true" outlineLevel="0" collapsed="false">
      <c r="A902" s="118" t="n">
        <v>898</v>
      </c>
      <c r="B902" s="164" t="s">
        <v>57</v>
      </c>
      <c r="C902" s="165" t="s">
        <v>2511</v>
      </c>
      <c r="D902" s="166" t="s">
        <v>187</v>
      </c>
      <c r="E902" s="167" t="s">
        <v>2520</v>
      </c>
      <c r="F902" s="167" t="s">
        <v>2521</v>
      </c>
      <c r="G902" s="168" t="n">
        <v>1000</v>
      </c>
      <c r="H902" s="169" t="n">
        <f aca="true">INDIRECT("I" &amp; ROW())</f>
        <v>46104.0832228851</v>
      </c>
      <c r="I902" s="170" t="n">
        <f aca="true">INDIRECT("I" &amp; ROW()-1) + J902 * ((G901/1000) * $M$5)</f>
        <v>46104.0832228851</v>
      </c>
      <c r="J902" s="171" t="n">
        <v>6.5</v>
      </c>
      <c r="K902" s="172" t="n">
        <f aca="true">INDIRECT("H" &amp; ROW())</f>
        <v>46104.0832228851</v>
      </c>
      <c r="L902" s="128" t="s">
        <v>2522</v>
      </c>
      <c r="M902" s="133"/>
      <c r="N902" s="133"/>
      <c r="O902" s="133"/>
      <c r="P902" s="133"/>
      <c r="Q902" s="133"/>
      <c r="R902" s="133"/>
      <c r="S902" s="133"/>
      <c r="T902" s="133"/>
      <c r="U902" s="134"/>
      <c r="V902" s="133"/>
      <c r="W902" s="135" t="n">
        <f aca="false">I902</f>
        <v>46104.0832228851</v>
      </c>
      <c r="X902" s="136" t="s">
        <v>174</v>
      </c>
      <c r="Y902" s="137" t="n">
        <f aca="false">IF(AND($X902=$X903, $X902&lt;&gt;""), $W903-$W902, 0)</f>
        <v>0.00451388885416667</v>
      </c>
      <c r="Z902" s="141"/>
      <c r="AA902" s="0"/>
    </row>
    <row r="903" customFormat="false" ht="21.75" hidden="false" customHeight="true" outlineLevel="0" collapsed="false">
      <c r="A903" s="118" t="n">
        <v>899</v>
      </c>
      <c r="B903" s="164" t="s">
        <v>57</v>
      </c>
      <c r="C903" s="165" t="s">
        <v>2523</v>
      </c>
      <c r="D903" s="173" t="s">
        <v>187</v>
      </c>
      <c r="E903" s="167" t="s">
        <v>2520</v>
      </c>
      <c r="F903" s="167" t="s">
        <v>2524</v>
      </c>
      <c r="G903" s="168" t="n">
        <v>1000</v>
      </c>
      <c r="H903" s="169" t="n">
        <f aca="true">INDIRECT("I" &amp; ROW())</f>
        <v>46104.0877367739</v>
      </c>
      <c r="I903" s="170" t="n">
        <f aca="true">INDIRECT("I" &amp; ROW()-1) + J903 * ((G902/1000) * $M$5)</f>
        <v>46104.0877367739</v>
      </c>
      <c r="J903" s="171" t="n">
        <v>6.5</v>
      </c>
      <c r="K903" s="172" t="n">
        <f aca="true">INDIRECT("H" &amp; ROW())</f>
        <v>46104.0877367739</v>
      </c>
      <c r="L903" s="128" t="s">
        <v>2525</v>
      </c>
      <c r="M903" s="133"/>
      <c r="N903" s="133"/>
      <c r="O903" s="133"/>
      <c r="P903" s="133"/>
      <c r="Q903" s="133"/>
      <c r="R903" s="133"/>
      <c r="S903" s="133"/>
      <c r="T903" s="133"/>
      <c r="U903" s="134"/>
      <c r="V903" s="133"/>
      <c r="W903" s="135" t="n">
        <f aca="false">I903</f>
        <v>46104.0877367739</v>
      </c>
      <c r="X903" s="136" t="s">
        <v>174</v>
      </c>
      <c r="Y903" s="137" t="n">
        <f aca="false">IF(AND($X903=$X904, $X903&lt;&gt;""), $W904-$W903, 0)</f>
        <v>0.00451388885416667</v>
      </c>
      <c r="Z903" s="141"/>
      <c r="AA903" s="0"/>
    </row>
    <row r="904" customFormat="false" ht="21.75" hidden="false" customHeight="true" outlineLevel="0" collapsed="false">
      <c r="A904" s="118" t="n">
        <v>900</v>
      </c>
      <c r="B904" s="164" t="s">
        <v>57</v>
      </c>
      <c r="C904" s="165" t="s">
        <v>2526</v>
      </c>
      <c r="D904" s="173" t="s">
        <v>187</v>
      </c>
      <c r="E904" s="167" t="s">
        <v>2527</v>
      </c>
      <c r="F904" s="167" t="s">
        <v>2527</v>
      </c>
      <c r="G904" s="168" t="n">
        <v>1000</v>
      </c>
      <c r="H904" s="169" t="n">
        <f aca="true">INDIRECT("I" &amp; ROW())</f>
        <v>46104.0922506628</v>
      </c>
      <c r="I904" s="170" t="n">
        <f aca="true">INDIRECT("I" &amp; ROW()-1) + J904 * ((G903/1000) * $M$5)</f>
        <v>46104.0922506628</v>
      </c>
      <c r="J904" s="171" t="n">
        <v>6.5</v>
      </c>
      <c r="K904" s="172" t="n">
        <f aca="true">INDIRECT("H" &amp; ROW())</f>
        <v>46104.0922506628</v>
      </c>
      <c r="L904" s="128" t="s">
        <v>2528</v>
      </c>
      <c r="M904" s="133"/>
      <c r="N904" s="133"/>
      <c r="O904" s="133"/>
      <c r="P904" s="133"/>
      <c r="Q904" s="133"/>
      <c r="R904" s="133"/>
      <c r="S904" s="133"/>
      <c r="T904" s="133"/>
      <c r="U904" s="134"/>
      <c r="V904" s="133"/>
      <c r="W904" s="135" t="n">
        <f aca="false">I904</f>
        <v>46104.0922506628</v>
      </c>
      <c r="X904" s="136" t="s">
        <v>174</v>
      </c>
      <c r="Y904" s="137" t="n">
        <f aca="false">IF(AND($X904=$X905, $X904&lt;&gt;""), $W905-$W904, 0)</f>
        <v>0.00451388885416667</v>
      </c>
      <c r="Z904" s="141"/>
      <c r="AA904" s="0"/>
    </row>
    <row r="905" customFormat="false" ht="21.75" hidden="false" customHeight="true" outlineLevel="0" collapsed="false">
      <c r="A905" s="118" t="n">
        <v>901</v>
      </c>
      <c r="B905" s="164" t="s">
        <v>57</v>
      </c>
      <c r="C905" s="165" t="s">
        <v>2526</v>
      </c>
      <c r="D905" s="173" t="s">
        <v>187</v>
      </c>
      <c r="E905" s="167" t="s">
        <v>2529</v>
      </c>
      <c r="F905" s="167" t="s">
        <v>2529</v>
      </c>
      <c r="G905" s="168" t="n">
        <v>1000</v>
      </c>
      <c r="H905" s="169" t="n">
        <f aca="true">INDIRECT("I" &amp; ROW())</f>
        <v>46104.0967645516</v>
      </c>
      <c r="I905" s="170" t="n">
        <f aca="true">INDIRECT("I" &amp; ROW()-1) + J905 * ((G904/1000) * $M$5)</f>
        <v>46104.0967645516</v>
      </c>
      <c r="J905" s="171" t="n">
        <v>6.5</v>
      </c>
      <c r="K905" s="172" t="n">
        <f aca="true">INDIRECT("H" &amp; ROW())</f>
        <v>46104.0967645516</v>
      </c>
      <c r="L905" s="128" t="s">
        <v>2530</v>
      </c>
      <c r="M905" s="133"/>
      <c r="N905" s="133"/>
      <c r="O905" s="133"/>
      <c r="P905" s="133"/>
      <c r="Q905" s="133"/>
      <c r="R905" s="133"/>
      <c r="S905" s="133"/>
      <c r="T905" s="133"/>
      <c r="U905" s="134"/>
      <c r="V905" s="133"/>
      <c r="W905" s="135" t="n">
        <f aca="false">I905</f>
        <v>46104.0967645516</v>
      </c>
      <c r="X905" s="136" t="s">
        <v>174</v>
      </c>
      <c r="Y905" s="137" t="n">
        <f aca="false">IF(AND($X905=$X906, $X905&lt;&gt;""), $W906-$W905, 0)</f>
        <v>0.00451388885416667</v>
      </c>
      <c r="Z905" s="141"/>
      <c r="AA905" s="0"/>
    </row>
    <row r="906" customFormat="false" ht="21.75" hidden="false" customHeight="true" outlineLevel="0" collapsed="false">
      <c r="A906" s="118" t="n">
        <v>902</v>
      </c>
      <c r="B906" s="164" t="s">
        <v>57</v>
      </c>
      <c r="C906" s="165" t="s">
        <v>2531</v>
      </c>
      <c r="D906" s="173" t="s">
        <v>187</v>
      </c>
      <c r="E906" s="167" t="s">
        <v>2532</v>
      </c>
      <c r="F906" s="167" t="s">
        <v>2532</v>
      </c>
      <c r="G906" s="168" t="n">
        <v>1000</v>
      </c>
      <c r="H906" s="169" t="n">
        <f aca="true">INDIRECT("I" &amp; ROW())</f>
        <v>46104.1012784405</v>
      </c>
      <c r="I906" s="170" t="n">
        <f aca="true">INDIRECT("I" &amp; ROW()-1) + J906 * ((G905/1000) * $M$5)</f>
        <v>46104.1012784405</v>
      </c>
      <c r="J906" s="171" t="n">
        <v>6.5</v>
      </c>
      <c r="K906" s="172" t="n">
        <f aca="true">INDIRECT("H" &amp; ROW())</f>
        <v>46104.1012784405</v>
      </c>
      <c r="L906" s="128" t="s">
        <v>2533</v>
      </c>
      <c r="M906" s="133"/>
      <c r="N906" s="133"/>
      <c r="O906" s="133"/>
      <c r="P906" s="133"/>
      <c r="Q906" s="133"/>
      <c r="R906" s="133"/>
      <c r="S906" s="133"/>
      <c r="T906" s="133"/>
      <c r="U906" s="134"/>
      <c r="V906" s="133"/>
      <c r="W906" s="135" t="n">
        <f aca="false">I906</f>
        <v>46104.1012784405</v>
      </c>
      <c r="X906" s="136" t="s">
        <v>174</v>
      </c>
      <c r="Y906" s="137" t="n">
        <f aca="false">IF(AND($X906=$X907, $X906&lt;&gt;""), $W907-$W906, 0)</f>
        <v>0.00451388885416667</v>
      </c>
      <c r="Z906" s="141"/>
      <c r="AA906" s="0"/>
    </row>
    <row r="907" customFormat="false" ht="21.75" hidden="false" customHeight="true" outlineLevel="0" collapsed="false">
      <c r="A907" s="118" t="n">
        <v>903</v>
      </c>
      <c r="B907" s="164" t="s">
        <v>57</v>
      </c>
      <c r="C907" s="165" t="s">
        <v>2531</v>
      </c>
      <c r="D907" s="173" t="s">
        <v>187</v>
      </c>
      <c r="E907" s="167" t="s">
        <v>2534</v>
      </c>
      <c r="F907" s="167" t="s">
        <v>2535</v>
      </c>
      <c r="G907" s="168" t="n">
        <v>1000</v>
      </c>
      <c r="H907" s="169" t="n">
        <f aca="true">INDIRECT("I" &amp; ROW())</f>
        <v>46104.1057923293</v>
      </c>
      <c r="I907" s="170" t="n">
        <f aca="true">INDIRECT("I" &amp; ROW()-1) + J907 * ((G906/1000) * $M$5)</f>
        <v>46104.1057923293</v>
      </c>
      <c r="J907" s="171" t="n">
        <v>6.5</v>
      </c>
      <c r="K907" s="172" t="n">
        <f aca="true">INDIRECT("H" &amp; ROW())</f>
        <v>46104.1057923293</v>
      </c>
      <c r="L907" s="128" t="s">
        <v>2536</v>
      </c>
      <c r="M907" s="133"/>
      <c r="N907" s="133"/>
      <c r="O907" s="133"/>
      <c r="P907" s="133"/>
      <c r="Q907" s="133"/>
      <c r="R907" s="133"/>
      <c r="S907" s="133"/>
      <c r="T907" s="133"/>
      <c r="U907" s="134"/>
      <c r="V907" s="133"/>
      <c r="W907" s="135" t="n">
        <f aca="false">I907</f>
        <v>46104.1057923293</v>
      </c>
      <c r="X907" s="136" t="s">
        <v>174</v>
      </c>
      <c r="Y907" s="137" t="n">
        <f aca="false">IF(AND($X907=$X908, $X907&lt;&gt;""), $W908-$W907, 0)</f>
        <v>0.00451388885416667</v>
      </c>
      <c r="Z907" s="141"/>
      <c r="AA907" s="0"/>
    </row>
    <row r="908" customFormat="false" ht="21.75" hidden="false" customHeight="true" outlineLevel="0" collapsed="false">
      <c r="A908" s="118" t="n">
        <v>904</v>
      </c>
      <c r="B908" s="164" t="s">
        <v>57</v>
      </c>
      <c r="C908" s="165" t="s">
        <v>2537</v>
      </c>
      <c r="D908" s="173" t="s">
        <v>187</v>
      </c>
      <c r="E908" s="167" t="s">
        <v>2538</v>
      </c>
      <c r="F908" s="167" t="s">
        <v>2538</v>
      </c>
      <c r="G908" s="168" t="n">
        <v>1000</v>
      </c>
      <c r="H908" s="169" t="n">
        <f aca="true">INDIRECT("I" &amp; ROW())</f>
        <v>46104.1103062182</v>
      </c>
      <c r="I908" s="170" t="n">
        <f aca="true">INDIRECT("I" &amp; ROW()-1) + J908 * ((G907/1000) * $M$5)</f>
        <v>46104.1103062182</v>
      </c>
      <c r="J908" s="171" t="n">
        <v>6.5</v>
      </c>
      <c r="K908" s="172" t="n">
        <f aca="true">INDIRECT("H" &amp; ROW())</f>
        <v>46104.1103062182</v>
      </c>
      <c r="L908" s="128" t="s">
        <v>2539</v>
      </c>
      <c r="M908" s="133"/>
      <c r="N908" s="133"/>
      <c r="O908" s="133"/>
      <c r="P908" s="133"/>
      <c r="Q908" s="133"/>
      <c r="R908" s="133"/>
      <c r="S908" s="133"/>
      <c r="T908" s="133"/>
      <c r="U908" s="134"/>
      <c r="V908" s="133"/>
      <c r="W908" s="135" t="n">
        <f aca="false">I908</f>
        <v>46104.1103062182</v>
      </c>
      <c r="X908" s="136" t="s">
        <v>174</v>
      </c>
      <c r="Y908" s="137" t="n">
        <f aca="false">IF(AND($X908=$X909, $X908&lt;&gt;""), $W909-$W908, 0)</f>
        <v>0.00451388885416667</v>
      </c>
      <c r="Z908" s="141"/>
      <c r="AA908" s="0"/>
    </row>
    <row r="909" customFormat="false" ht="21.75" hidden="false" customHeight="true" outlineLevel="0" collapsed="false">
      <c r="A909" s="118" t="n">
        <v>905</v>
      </c>
      <c r="B909" s="164" t="s">
        <v>57</v>
      </c>
      <c r="C909" s="165" t="s">
        <v>2537</v>
      </c>
      <c r="D909" s="173" t="s">
        <v>187</v>
      </c>
      <c r="E909" s="167" t="s">
        <v>2540</v>
      </c>
      <c r="F909" s="167" t="s">
        <v>2540</v>
      </c>
      <c r="G909" s="168" t="n">
        <v>1000</v>
      </c>
      <c r="H909" s="169" t="n">
        <f aca="true">INDIRECT("I" &amp; ROW())</f>
        <v>46104.114820107</v>
      </c>
      <c r="I909" s="170" t="n">
        <f aca="true">INDIRECT("I" &amp; ROW()-1) + J909 * ((G908/1000) * $M$5)</f>
        <v>46104.114820107</v>
      </c>
      <c r="J909" s="171" t="n">
        <v>6.5</v>
      </c>
      <c r="K909" s="172" t="n">
        <f aca="true">INDIRECT("H" &amp; ROW())</f>
        <v>46104.114820107</v>
      </c>
      <c r="L909" s="128" t="s">
        <v>2541</v>
      </c>
      <c r="M909" s="133"/>
      <c r="N909" s="133"/>
      <c r="O909" s="133"/>
      <c r="P909" s="133"/>
      <c r="Q909" s="133"/>
      <c r="R909" s="133"/>
      <c r="S909" s="133"/>
      <c r="T909" s="133"/>
      <c r="U909" s="134"/>
      <c r="V909" s="133"/>
      <c r="W909" s="135" t="n">
        <f aca="false">I909</f>
        <v>46104.114820107</v>
      </c>
      <c r="X909" s="136" t="s">
        <v>174</v>
      </c>
      <c r="Y909" s="137" t="n">
        <f aca="false">IF(AND($X909=$X910, $X909&lt;&gt;""), $W910-$W909, 0)</f>
        <v>0.00451388885416667</v>
      </c>
      <c r="Z909" s="141"/>
      <c r="AA909" s="0"/>
    </row>
    <row r="910" customFormat="false" ht="21.75" hidden="false" customHeight="true" outlineLevel="0" collapsed="false">
      <c r="A910" s="118" t="n">
        <v>906</v>
      </c>
      <c r="B910" s="164" t="s">
        <v>57</v>
      </c>
      <c r="C910" s="165" t="s">
        <v>2537</v>
      </c>
      <c r="D910" s="173" t="s">
        <v>187</v>
      </c>
      <c r="E910" s="167" t="s">
        <v>2542</v>
      </c>
      <c r="F910" s="167" t="s">
        <v>2542</v>
      </c>
      <c r="G910" s="168" t="n">
        <v>1000</v>
      </c>
      <c r="H910" s="169" t="n">
        <f aca="true">INDIRECT("I" &amp; ROW())</f>
        <v>46104.1193339959</v>
      </c>
      <c r="I910" s="170" t="n">
        <f aca="true">INDIRECT("I" &amp; ROW()-1) + J910 * ((G909/1000) * $M$5)</f>
        <v>46104.1193339959</v>
      </c>
      <c r="J910" s="171" t="n">
        <v>6.5</v>
      </c>
      <c r="K910" s="172" t="n">
        <f aca="true">INDIRECT("H" &amp; ROW())</f>
        <v>46104.1193339959</v>
      </c>
      <c r="L910" s="128" t="s">
        <v>2543</v>
      </c>
      <c r="M910" s="133"/>
      <c r="N910" s="133"/>
      <c r="O910" s="133"/>
      <c r="P910" s="133"/>
      <c r="Q910" s="133"/>
      <c r="R910" s="133"/>
      <c r="S910" s="133"/>
      <c r="T910" s="133"/>
      <c r="U910" s="134"/>
      <c r="V910" s="133"/>
      <c r="W910" s="135" t="n">
        <f aca="false">I910</f>
        <v>46104.1193339959</v>
      </c>
      <c r="X910" s="136" t="s">
        <v>174</v>
      </c>
      <c r="Y910" s="137" t="n">
        <f aca="false">IF(AND($X910=$X911, $X910&lt;&gt;""), $W911-$W910, 0)</f>
        <v>0.00451388885416667</v>
      </c>
      <c r="Z910" s="141"/>
      <c r="AA910" s="0"/>
    </row>
    <row r="911" customFormat="false" ht="21.75" hidden="false" customHeight="true" outlineLevel="0" collapsed="false">
      <c r="A911" s="118" t="n">
        <v>907</v>
      </c>
      <c r="B911" s="164" t="s">
        <v>57</v>
      </c>
      <c r="C911" s="165" t="s">
        <v>2537</v>
      </c>
      <c r="D911" s="173" t="s">
        <v>187</v>
      </c>
      <c r="E911" s="167" t="s">
        <v>2544</v>
      </c>
      <c r="F911" s="167" t="s">
        <v>2544</v>
      </c>
      <c r="G911" s="168" t="n">
        <v>1000</v>
      </c>
      <c r="H911" s="169" t="n">
        <f aca="true">INDIRECT("I" &amp; ROW())</f>
        <v>46104.1238478847</v>
      </c>
      <c r="I911" s="170" t="n">
        <f aca="true">INDIRECT("I" &amp; ROW()-1) + J911 * ((G910/1000) * $M$5)</f>
        <v>46104.1238478847</v>
      </c>
      <c r="J911" s="171" t="n">
        <v>6.5</v>
      </c>
      <c r="K911" s="172" t="n">
        <f aca="true">INDIRECT("H" &amp; ROW())</f>
        <v>46104.1238478847</v>
      </c>
      <c r="L911" s="128" t="s">
        <v>2545</v>
      </c>
      <c r="M911" s="133"/>
      <c r="N911" s="133"/>
      <c r="O911" s="133"/>
      <c r="P911" s="133"/>
      <c r="Q911" s="133"/>
      <c r="R911" s="133"/>
      <c r="S911" s="133"/>
      <c r="T911" s="133"/>
      <c r="U911" s="134"/>
      <c r="V911" s="133"/>
      <c r="W911" s="135" t="n">
        <f aca="false">I911</f>
        <v>46104.1238478847</v>
      </c>
      <c r="X911" s="136" t="s">
        <v>174</v>
      </c>
      <c r="Y911" s="137" t="n">
        <f aca="false">IF(AND($X911=$X912, $X911&lt;&gt;""), $W912-$W911, 0)</f>
        <v>0.00451388885416667</v>
      </c>
      <c r="Z911" s="141"/>
      <c r="AA911" s="0"/>
    </row>
    <row r="912" customFormat="false" ht="21.75" hidden="false" customHeight="true" outlineLevel="0" collapsed="false">
      <c r="A912" s="118" t="n">
        <v>908</v>
      </c>
      <c r="B912" s="164" t="s">
        <v>57</v>
      </c>
      <c r="C912" s="165" t="s">
        <v>2537</v>
      </c>
      <c r="D912" s="173" t="s">
        <v>187</v>
      </c>
      <c r="E912" s="167" t="s">
        <v>2546</v>
      </c>
      <c r="F912" s="167" t="s">
        <v>2546</v>
      </c>
      <c r="G912" s="168" t="n">
        <v>1000</v>
      </c>
      <c r="H912" s="169" t="n">
        <f aca="true">INDIRECT("I" &amp; ROW())</f>
        <v>46104.1283617736</v>
      </c>
      <c r="I912" s="170" t="n">
        <f aca="true">INDIRECT("I" &amp; ROW()-1) + J912 * ((G911/1000) * $M$5)</f>
        <v>46104.1283617736</v>
      </c>
      <c r="J912" s="171" t="n">
        <v>6.5</v>
      </c>
      <c r="K912" s="172" t="n">
        <f aca="true">INDIRECT("H" &amp; ROW())</f>
        <v>46104.1283617736</v>
      </c>
      <c r="L912" s="128" t="s">
        <v>2547</v>
      </c>
      <c r="M912" s="133"/>
      <c r="N912" s="133"/>
      <c r="O912" s="133"/>
      <c r="P912" s="133"/>
      <c r="Q912" s="133"/>
      <c r="R912" s="133"/>
      <c r="S912" s="133"/>
      <c r="T912" s="133"/>
      <c r="U912" s="134"/>
      <c r="V912" s="133"/>
      <c r="W912" s="135" t="n">
        <f aca="false">I912</f>
        <v>46104.1283617736</v>
      </c>
      <c r="X912" s="136" t="s">
        <v>174</v>
      </c>
      <c r="Y912" s="137" t="n">
        <f aca="false">IF(AND($X912=$X913, $X912&lt;&gt;""), $W913-$W912, 0)</f>
        <v>0.00451388885416667</v>
      </c>
      <c r="Z912" s="141"/>
      <c r="AA912" s="0"/>
    </row>
    <row r="913" customFormat="false" ht="21.75" hidden="false" customHeight="true" outlineLevel="0" collapsed="false">
      <c r="A913" s="118" t="n">
        <v>909</v>
      </c>
      <c r="B913" s="164" t="s">
        <v>57</v>
      </c>
      <c r="C913" s="165" t="s">
        <v>2537</v>
      </c>
      <c r="D913" s="173" t="s">
        <v>187</v>
      </c>
      <c r="E913" s="167" t="s">
        <v>2548</v>
      </c>
      <c r="F913" s="167" t="s">
        <v>2548</v>
      </c>
      <c r="G913" s="168" t="n">
        <v>1380</v>
      </c>
      <c r="H913" s="169" t="n">
        <f aca="true">INDIRECT("I" &amp; ROW())</f>
        <v>46104.1328756624</v>
      </c>
      <c r="I913" s="170" t="n">
        <f aca="true">INDIRECT("I" &amp; ROW()-1) + J913 * ((G912/1000) * $M$5)</f>
        <v>46104.1328756624</v>
      </c>
      <c r="J913" s="171" t="n">
        <v>6.5</v>
      </c>
      <c r="K913" s="172" t="n">
        <f aca="true">INDIRECT("H" &amp; ROW())</f>
        <v>46104.1328756624</v>
      </c>
      <c r="L913" s="128" t="s">
        <v>2549</v>
      </c>
      <c r="M913" s="133"/>
      <c r="N913" s="133"/>
      <c r="O913" s="133"/>
      <c r="P913" s="133"/>
      <c r="Q913" s="133"/>
      <c r="R913" s="133"/>
      <c r="S913" s="133"/>
      <c r="T913" s="133"/>
      <c r="U913" s="134"/>
      <c r="V913" s="133"/>
      <c r="W913" s="135" t="n">
        <f aca="false">I913</f>
        <v>46104.1328756624</v>
      </c>
      <c r="X913" s="136" t="s">
        <v>174</v>
      </c>
      <c r="Y913" s="137" t="n">
        <f aca="false">IF(AND($X913=$X914, $X913&lt;&gt;""), $W914-$W913, 0)</f>
        <v>0.00622916662037037</v>
      </c>
      <c r="Z913" s="141"/>
      <c r="AA913" s="0"/>
    </row>
    <row r="914" customFormat="false" ht="21.75" hidden="false" customHeight="true" outlineLevel="0" collapsed="false">
      <c r="A914" s="118" t="n">
        <v>910</v>
      </c>
      <c r="B914" s="164" t="s">
        <v>57</v>
      </c>
      <c r="C914" s="165" t="s">
        <v>2550</v>
      </c>
      <c r="D914" s="173" t="s">
        <v>187</v>
      </c>
      <c r="E914" s="167" t="s">
        <v>2551</v>
      </c>
      <c r="F914" s="167" t="s">
        <v>2552</v>
      </c>
      <c r="G914" s="168" t="n">
        <v>620</v>
      </c>
      <c r="H914" s="169" t="n">
        <f aca="true">INDIRECT("I" &amp; ROW())</f>
        <v>46104.1391048291</v>
      </c>
      <c r="I914" s="170" t="n">
        <f aca="true">INDIRECT("I" &amp; ROW()-1) + J914 * ((G913/1000) * $M$5)</f>
        <v>46104.1391048291</v>
      </c>
      <c r="J914" s="171" t="n">
        <v>6.5</v>
      </c>
      <c r="K914" s="172" t="n">
        <f aca="true">INDIRECT("H" &amp; ROW())</f>
        <v>46104.1391048291</v>
      </c>
      <c r="L914" s="128" t="s">
        <v>2553</v>
      </c>
      <c r="M914" s="133"/>
      <c r="N914" s="133"/>
      <c r="O914" s="133"/>
      <c r="P914" s="133"/>
      <c r="Q914" s="133"/>
      <c r="R914" s="133"/>
      <c r="S914" s="133"/>
      <c r="T914" s="133"/>
      <c r="U914" s="134"/>
      <c r="V914" s="133"/>
      <c r="W914" s="135" t="n">
        <f aca="false">I914</f>
        <v>46104.1391048291</v>
      </c>
      <c r="X914" s="136" t="s">
        <v>174</v>
      </c>
      <c r="Y914" s="137" t="n">
        <f aca="false">IF(AND($X914=$X915, $X914&lt;&gt;""), $W915-$W914, 0)</f>
        <v>0.00279861109953704</v>
      </c>
      <c r="Z914" s="141"/>
      <c r="AA914" s="0"/>
    </row>
    <row r="915" customFormat="false" ht="21.75" hidden="false" customHeight="true" outlineLevel="0" collapsed="false">
      <c r="A915" s="118" t="n">
        <v>911</v>
      </c>
      <c r="B915" s="164" t="s">
        <v>57</v>
      </c>
      <c r="C915" s="165" t="s">
        <v>2554</v>
      </c>
      <c r="D915" s="173" t="s">
        <v>187</v>
      </c>
      <c r="E915" s="167" t="s">
        <v>2551</v>
      </c>
      <c r="F915" s="167" t="s">
        <v>2555</v>
      </c>
      <c r="G915" s="168" t="n">
        <v>1000</v>
      </c>
      <c r="H915" s="169" t="n">
        <f aca="true">INDIRECT("I" &amp; ROW())</f>
        <v>46104.1419034402</v>
      </c>
      <c r="I915" s="170" t="n">
        <f aca="true">INDIRECT("I" &amp; ROW()-1) + J915 * ((G914/1000) * $M$5)</f>
        <v>46104.1419034402</v>
      </c>
      <c r="J915" s="171" t="n">
        <v>6.5</v>
      </c>
      <c r="K915" s="172" t="n">
        <f aca="true">INDIRECT("H" &amp; ROW())</f>
        <v>46104.1419034402</v>
      </c>
      <c r="L915" s="128" t="s">
        <v>2556</v>
      </c>
      <c r="M915" s="133"/>
      <c r="N915" s="133"/>
      <c r="O915" s="133"/>
      <c r="P915" s="133"/>
      <c r="Q915" s="133"/>
      <c r="R915" s="133"/>
      <c r="S915" s="133"/>
      <c r="T915" s="133"/>
      <c r="U915" s="134"/>
      <c r="V915" s="133"/>
      <c r="W915" s="135" t="n">
        <f aca="false">I915</f>
        <v>46104.1419034402</v>
      </c>
      <c r="X915" s="136" t="s">
        <v>174</v>
      </c>
      <c r="Y915" s="137" t="n">
        <f aca="false">IF(AND($X915=$X916, $X915&lt;&gt;""), $W916-$W915, 0)</f>
        <v>0.00451388885416667</v>
      </c>
      <c r="Z915" s="141"/>
      <c r="AA915" s="0"/>
    </row>
    <row r="916" customFormat="false" ht="21.75" hidden="false" customHeight="true" outlineLevel="0" collapsed="false">
      <c r="A916" s="118" t="n">
        <v>912</v>
      </c>
      <c r="B916" s="164" t="s">
        <v>57</v>
      </c>
      <c r="C916" s="165" t="s">
        <v>2554</v>
      </c>
      <c r="D916" s="173" t="s">
        <v>187</v>
      </c>
      <c r="E916" s="167" t="s">
        <v>2557</v>
      </c>
      <c r="F916" s="167" t="s">
        <v>2557</v>
      </c>
      <c r="G916" s="168" t="n">
        <v>1000</v>
      </c>
      <c r="H916" s="169" t="n">
        <f aca="true">INDIRECT("I" &amp; ROW())</f>
        <v>46104.146417329</v>
      </c>
      <c r="I916" s="170" t="n">
        <f aca="true">INDIRECT("I" &amp; ROW()-1) + J916 * ((G915/1000) * $M$5)</f>
        <v>46104.146417329</v>
      </c>
      <c r="J916" s="171" t="n">
        <v>6.5</v>
      </c>
      <c r="K916" s="172" t="n">
        <f aca="true">INDIRECT("H" &amp; ROW())</f>
        <v>46104.146417329</v>
      </c>
      <c r="L916" s="128" t="s">
        <v>2558</v>
      </c>
      <c r="M916" s="133"/>
      <c r="N916" s="133"/>
      <c r="O916" s="133"/>
      <c r="P916" s="133"/>
      <c r="Q916" s="133"/>
      <c r="R916" s="133"/>
      <c r="S916" s="133"/>
      <c r="T916" s="133"/>
      <c r="U916" s="134"/>
      <c r="V916" s="133"/>
      <c r="W916" s="135" t="n">
        <f aca="false">I916</f>
        <v>46104.146417329</v>
      </c>
      <c r="X916" s="136" t="s">
        <v>174</v>
      </c>
      <c r="Y916" s="137" t="n">
        <f aca="false">IF(AND($X916=$X917, $X916&lt;&gt;""), $W917-$W916, 0)</f>
        <v>0.00451388885416667</v>
      </c>
      <c r="Z916" s="141"/>
      <c r="AA916" s="0"/>
    </row>
    <row r="917" customFormat="false" ht="21.75" hidden="false" customHeight="true" outlineLevel="0" collapsed="false">
      <c r="A917" s="118" t="n">
        <v>913</v>
      </c>
      <c r="B917" s="164" t="s">
        <v>59</v>
      </c>
      <c r="C917" s="165" t="s">
        <v>2554</v>
      </c>
      <c r="D917" s="174" t="s">
        <v>186</v>
      </c>
      <c r="E917" s="167" t="s">
        <v>2559</v>
      </c>
      <c r="F917" s="167" t="s">
        <v>2560</v>
      </c>
      <c r="G917" s="168" t="n">
        <v>1000</v>
      </c>
      <c r="H917" s="169" t="n">
        <f aca="true">INDIRECT("I" &amp; ROW())</f>
        <v>46104.1509312179</v>
      </c>
      <c r="I917" s="170" t="n">
        <f aca="true">INDIRECT("I" &amp; ROW()-1) + J917 * ((G916/1000) * $M$5)</f>
        <v>46104.1509312179</v>
      </c>
      <c r="J917" s="171" t="n">
        <v>6.5</v>
      </c>
      <c r="K917" s="172" t="n">
        <f aca="true">INDIRECT("H" &amp; ROW())</f>
        <v>46104.1509312179</v>
      </c>
      <c r="L917" s="128" t="s">
        <v>2561</v>
      </c>
      <c r="M917" s="133"/>
      <c r="N917" s="133"/>
      <c r="O917" s="133"/>
      <c r="P917" s="133"/>
      <c r="Q917" s="133"/>
      <c r="R917" s="133"/>
      <c r="S917" s="133"/>
      <c r="T917" s="133"/>
      <c r="U917" s="134"/>
      <c r="V917" s="133"/>
      <c r="W917" s="135" t="n">
        <f aca="false">I917</f>
        <v>46104.1509312179</v>
      </c>
      <c r="X917" s="136" t="s">
        <v>174</v>
      </c>
      <c r="Y917" s="137" t="n">
        <f aca="false">IF(AND($X917=$X918, $X917&lt;&gt;""), $W918-$W917, 0)</f>
        <v>0.00451388885416667</v>
      </c>
      <c r="Z917" s="141"/>
      <c r="AA917" s="0"/>
    </row>
    <row r="918" customFormat="false" ht="21.75" hidden="false" customHeight="true" outlineLevel="0" collapsed="false">
      <c r="A918" s="118" t="n">
        <v>914</v>
      </c>
      <c r="B918" s="164" t="s">
        <v>59</v>
      </c>
      <c r="C918" s="165" t="s">
        <v>2554</v>
      </c>
      <c r="D918" s="174" t="s">
        <v>186</v>
      </c>
      <c r="E918" s="167" t="s">
        <v>2562</v>
      </c>
      <c r="F918" s="167" t="s">
        <v>2562</v>
      </c>
      <c r="G918" s="168" t="n">
        <v>1000</v>
      </c>
      <c r="H918" s="169" t="n">
        <f aca="true">INDIRECT("I" &amp; ROW())</f>
        <v>46104.1554451067</v>
      </c>
      <c r="I918" s="170" t="n">
        <f aca="true">INDIRECT("I" &amp; ROW()-1) + J918 * ((G917/1000) * $M$5)</f>
        <v>46104.1554451067</v>
      </c>
      <c r="J918" s="171" t="n">
        <v>6.5</v>
      </c>
      <c r="K918" s="172" t="n">
        <f aca="true">INDIRECT("H" &amp; ROW())</f>
        <v>46104.1554451067</v>
      </c>
      <c r="L918" s="128" t="s">
        <v>2563</v>
      </c>
      <c r="M918" s="133"/>
      <c r="N918" s="133"/>
      <c r="O918" s="133"/>
      <c r="P918" s="133"/>
      <c r="Q918" s="133"/>
      <c r="R918" s="133"/>
      <c r="S918" s="133"/>
      <c r="T918" s="133"/>
      <c r="U918" s="134"/>
      <c r="V918" s="133"/>
      <c r="W918" s="135" t="n">
        <f aca="false">I918</f>
        <v>46104.1554451067</v>
      </c>
      <c r="X918" s="136" t="s">
        <v>174</v>
      </c>
      <c r="Y918" s="137" t="n">
        <f aca="false">IF(AND($X918=$X919, $X918&lt;&gt;""), $W919-$W918, 0)</f>
        <v>0.00451388885416667</v>
      </c>
      <c r="Z918" s="141"/>
      <c r="AA918" s="0"/>
    </row>
    <row r="919" customFormat="false" ht="21.75" hidden="false" customHeight="true" outlineLevel="0" collapsed="false">
      <c r="A919" s="118" t="n">
        <v>915</v>
      </c>
      <c r="B919" s="164" t="s">
        <v>59</v>
      </c>
      <c r="C919" s="165" t="s">
        <v>2554</v>
      </c>
      <c r="D919" s="174" t="s">
        <v>186</v>
      </c>
      <c r="E919" s="167" t="s">
        <v>2564</v>
      </c>
      <c r="F919" s="167" t="s">
        <v>2564</v>
      </c>
      <c r="G919" s="168" t="n">
        <v>1000</v>
      </c>
      <c r="H919" s="169" t="n">
        <f aca="true">INDIRECT("I" &amp; ROW())</f>
        <v>46104.1599589956</v>
      </c>
      <c r="I919" s="170" t="n">
        <f aca="true">INDIRECT("I" &amp; ROW()-1) + J919 * ((G918/1000) * $M$5)</f>
        <v>46104.1599589956</v>
      </c>
      <c r="J919" s="171" t="n">
        <v>6.5</v>
      </c>
      <c r="K919" s="172" t="n">
        <f aca="true">INDIRECT("H" &amp; ROW())</f>
        <v>46104.1599589956</v>
      </c>
      <c r="L919" s="128" t="s">
        <v>2565</v>
      </c>
      <c r="M919" s="133"/>
      <c r="N919" s="133"/>
      <c r="O919" s="133"/>
      <c r="P919" s="133"/>
      <c r="Q919" s="133"/>
      <c r="R919" s="133"/>
      <c r="S919" s="133"/>
      <c r="T919" s="133"/>
      <c r="U919" s="134"/>
      <c r="V919" s="133"/>
      <c r="W919" s="135" t="n">
        <f aca="false">I919</f>
        <v>46104.1599589956</v>
      </c>
      <c r="X919" s="136" t="s">
        <v>174</v>
      </c>
      <c r="Y919" s="137" t="n">
        <f aca="false">IF(AND($X919=$X920, $X919&lt;&gt;""), $W920-$W919, 0)</f>
        <v>0.00451388885416667</v>
      </c>
      <c r="Z919" s="141"/>
      <c r="AA919" s="0"/>
    </row>
    <row r="920" customFormat="false" ht="21.75" hidden="false" customHeight="true" outlineLevel="0" collapsed="false">
      <c r="A920" s="118" t="n">
        <v>916</v>
      </c>
      <c r="B920" s="164" t="s">
        <v>59</v>
      </c>
      <c r="C920" s="165" t="s">
        <v>2566</v>
      </c>
      <c r="D920" s="174" t="s">
        <v>186</v>
      </c>
      <c r="E920" s="167" t="s">
        <v>2567</v>
      </c>
      <c r="F920" s="167" t="s">
        <v>2568</v>
      </c>
      <c r="G920" s="168" t="n">
        <v>1000</v>
      </c>
      <c r="H920" s="169" t="n">
        <f aca="true">INDIRECT("I" &amp; ROW())</f>
        <v>46104.1644728844</v>
      </c>
      <c r="I920" s="170" t="n">
        <f aca="true">INDIRECT("I" &amp; ROW()-1) + J920 * ((G919/1000) * $M$5)</f>
        <v>46104.1644728844</v>
      </c>
      <c r="J920" s="171" t="n">
        <v>6.5</v>
      </c>
      <c r="K920" s="172" t="n">
        <f aca="true">INDIRECT("H" &amp; ROW())</f>
        <v>46104.1644728844</v>
      </c>
      <c r="L920" s="128" t="s">
        <v>2569</v>
      </c>
      <c r="M920" s="133"/>
      <c r="N920" s="133"/>
      <c r="O920" s="133"/>
      <c r="P920" s="133"/>
      <c r="Q920" s="133"/>
      <c r="R920" s="133"/>
      <c r="S920" s="133"/>
      <c r="T920" s="133"/>
      <c r="U920" s="134"/>
      <c r="V920" s="133"/>
      <c r="W920" s="135" t="n">
        <f aca="false">I920</f>
        <v>46104.1644728844</v>
      </c>
      <c r="X920" s="136" t="s">
        <v>174</v>
      </c>
      <c r="Y920" s="137" t="n">
        <f aca="false">IF(AND($X920=$X921, $X920&lt;&gt;""), $W921-$W920, 0)</f>
        <v>0.00451388885416667</v>
      </c>
      <c r="Z920" s="141"/>
      <c r="AA920" s="0"/>
    </row>
    <row r="921" customFormat="false" ht="21.75" hidden="false" customHeight="true" outlineLevel="0" collapsed="false">
      <c r="A921" s="118" t="n">
        <v>917</v>
      </c>
      <c r="B921" s="164" t="s">
        <v>59</v>
      </c>
      <c r="C921" s="165" t="s">
        <v>2570</v>
      </c>
      <c r="D921" s="174" t="s">
        <v>186</v>
      </c>
      <c r="E921" s="167" t="s">
        <v>2571</v>
      </c>
      <c r="F921" s="167" t="s">
        <v>2572</v>
      </c>
      <c r="G921" s="168" t="n">
        <v>960</v>
      </c>
      <c r="H921" s="169" t="n">
        <f aca="true">INDIRECT("I" &amp; ROW())</f>
        <v>46104.1689867733</v>
      </c>
      <c r="I921" s="170" t="n">
        <f aca="true">INDIRECT("I" &amp; ROW()-1) + J921 * ((G920/1000) * $M$5)</f>
        <v>46104.1689867733</v>
      </c>
      <c r="J921" s="171" t="n">
        <v>6.5</v>
      </c>
      <c r="K921" s="172" t="n">
        <f aca="true">INDIRECT("H" &amp; ROW())</f>
        <v>46104.1689867733</v>
      </c>
      <c r="L921" s="128" t="s">
        <v>2573</v>
      </c>
      <c r="M921" s="133"/>
      <c r="N921" s="133"/>
      <c r="O921" s="133"/>
      <c r="P921" s="133"/>
      <c r="Q921" s="133"/>
      <c r="R921" s="133"/>
      <c r="S921" s="133"/>
      <c r="T921" s="133"/>
      <c r="U921" s="134"/>
      <c r="V921" s="133"/>
      <c r="W921" s="135" t="n">
        <f aca="false">I921</f>
        <v>46104.1689867733</v>
      </c>
      <c r="X921" s="136" t="s">
        <v>174</v>
      </c>
      <c r="Y921" s="137" t="n">
        <f aca="false">IF(AND($X921=$X922, $X921&lt;&gt;""), $W922-$W921, 0)</f>
        <v>0.00433333329861111</v>
      </c>
      <c r="Z921" s="141"/>
      <c r="AA921" s="0"/>
    </row>
    <row r="922" customFormat="false" ht="21.75" hidden="false" customHeight="true" outlineLevel="0" collapsed="false">
      <c r="A922" s="118" t="n">
        <v>918</v>
      </c>
      <c r="B922" s="164" t="s">
        <v>59</v>
      </c>
      <c r="C922" s="165" t="s">
        <v>2574</v>
      </c>
      <c r="D922" s="174" t="s">
        <v>186</v>
      </c>
      <c r="E922" s="167" t="s">
        <v>2575</v>
      </c>
      <c r="F922" s="167" t="s">
        <v>2575</v>
      </c>
      <c r="G922" s="168" t="n">
        <v>1000</v>
      </c>
      <c r="H922" s="169" t="n">
        <f aca="true">INDIRECT("I" &amp; ROW())</f>
        <v>46104.1733201066</v>
      </c>
      <c r="I922" s="170" t="n">
        <f aca="true">INDIRECT("I" &amp; ROW()-1) + J922 * ((G921/1000) * $M$5)</f>
        <v>46104.1733201066</v>
      </c>
      <c r="J922" s="171" t="n">
        <v>6.5</v>
      </c>
      <c r="K922" s="172" t="n">
        <f aca="true">INDIRECT("H" &amp; ROW())</f>
        <v>46104.1733201066</v>
      </c>
      <c r="L922" s="128" t="s">
        <v>2576</v>
      </c>
      <c r="M922" s="133"/>
      <c r="N922" s="133"/>
      <c r="O922" s="133"/>
      <c r="P922" s="133"/>
      <c r="Q922" s="133"/>
      <c r="R922" s="133"/>
      <c r="S922" s="133"/>
      <c r="T922" s="133"/>
      <c r="U922" s="134"/>
      <c r="V922" s="133"/>
      <c r="W922" s="135" t="n">
        <f aca="false">I922</f>
        <v>46104.1733201066</v>
      </c>
      <c r="X922" s="136" t="s">
        <v>174</v>
      </c>
      <c r="Y922" s="137" t="n">
        <f aca="false">IF(AND($X922=$X923, $X922&lt;&gt;""), $W923-$W922, 0)</f>
        <v>0.00451388885416667</v>
      </c>
      <c r="Z922" s="141"/>
      <c r="AA922" s="0"/>
    </row>
    <row r="923" customFormat="false" ht="21.75" hidden="false" customHeight="true" outlineLevel="0" collapsed="false">
      <c r="A923" s="118" t="n">
        <v>919</v>
      </c>
      <c r="B923" s="164" t="s">
        <v>59</v>
      </c>
      <c r="C923" s="165" t="s">
        <v>2574</v>
      </c>
      <c r="D923" s="174" t="s">
        <v>186</v>
      </c>
      <c r="E923" s="167" t="s">
        <v>2577</v>
      </c>
      <c r="F923" s="167" t="s">
        <v>2577</v>
      </c>
      <c r="G923" s="168" t="n">
        <v>1000</v>
      </c>
      <c r="H923" s="169" t="n">
        <f aca="true">INDIRECT("I" &amp; ROW())</f>
        <v>46104.1778339954</v>
      </c>
      <c r="I923" s="170" t="n">
        <f aca="true">INDIRECT("I" &amp; ROW()-1) + J923 * ((G922/1000) * $M$5)</f>
        <v>46104.1778339954</v>
      </c>
      <c r="J923" s="171" t="n">
        <v>6.5</v>
      </c>
      <c r="K923" s="172" t="n">
        <f aca="true">INDIRECT("H" &amp; ROW())</f>
        <v>46104.1778339954</v>
      </c>
      <c r="L923" s="128" t="s">
        <v>2578</v>
      </c>
      <c r="M923" s="133"/>
      <c r="N923" s="133"/>
      <c r="O923" s="133"/>
      <c r="P923" s="133"/>
      <c r="Q923" s="133"/>
      <c r="R923" s="133"/>
      <c r="S923" s="133"/>
      <c r="T923" s="133"/>
      <c r="U923" s="134"/>
      <c r="V923" s="133"/>
      <c r="W923" s="135" t="n">
        <f aca="false">I923</f>
        <v>46104.1778339954</v>
      </c>
      <c r="X923" s="136" t="s">
        <v>174</v>
      </c>
      <c r="Y923" s="137" t="n">
        <f aca="false">IF(AND($X923=$X924, $X923&lt;&gt;""), $W924-$W923, 0)</f>
        <v>0.00451388885416667</v>
      </c>
      <c r="Z923" s="141"/>
      <c r="AA923" s="0"/>
    </row>
    <row r="924" customFormat="false" ht="21.75" hidden="false" customHeight="true" outlineLevel="0" collapsed="false">
      <c r="A924" s="118" t="n">
        <v>920</v>
      </c>
      <c r="B924" s="164" t="s">
        <v>59</v>
      </c>
      <c r="C924" s="165" t="s">
        <v>2574</v>
      </c>
      <c r="D924" s="174" t="s">
        <v>186</v>
      </c>
      <c r="E924" s="167" t="s">
        <v>2579</v>
      </c>
      <c r="F924" s="167" t="s">
        <v>2579</v>
      </c>
      <c r="G924" s="168" t="n">
        <v>1000</v>
      </c>
      <c r="H924" s="169" t="n">
        <f aca="true">INDIRECT("I" &amp; ROW())</f>
        <v>46104.1823478843</v>
      </c>
      <c r="I924" s="170" t="n">
        <f aca="true">INDIRECT("I" &amp; ROW()-1) + J924 * ((G923/1000) * $M$5)</f>
        <v>46104.1823478843</v>
      </c>
      <c r="J924" s="171" t="n">
        <v>6.5</v>
      </c>
      <c r="K924" s="172" t="n">
        <f aca="true">INDIRECT("H" &amp; ROW())</f>
        <v>46104.1823478843</v>
      </c>
      <c r="L924" s="128" t="s">
        <v>2580</v>
      </c>
      <c r="M924" s="133"/>
      <c r="N924" s="133"/>
      <c r="O924" s="133"/>
      <c r="P924" s="133"/>
      <c r="Q924" s="133"/>
      <c r="R924" s="133"/>
      <c r="S924" s="133"/>
      <c r="T924" s="133"/>
      <c r="U924" s="134"/>
      <c r="V924" s="133"/>
      <c r="W924" s="135" t="n">
        <f aca="false">I924</f>
        <v>46104.1823478843</v>
      </c>
      <c r="X924" s="136" t="s">
        <v>174</v>
      </c>
      <c r="Y924" s="137" t="n">
        <f aca="false">IF(AND($X924=$X925, $X924&lt;&gt;""), $W925-$W924, 0)</f>
        <v>0.00451388885416667</v>
      </c>
      <c r="Z924" s="141"/>
      <c r="AA924" s="0"/>
    </row>
    <row r="925" customFormat="false" ht="21.75" hidden="false" customHeight="true" outlineLevel="0" collapsed="false">
      <c r="A925" s="118" t="n">
        <v>921</v>
      </c>
      <c r="B925" s="164" t="s">
        <v>59</v>
      </c>
      <c r="C925" s="165" t="s">
        <v>2574</v>
      </c>
      <c r="D925" s="174" t="s">
        <v>186</v>
      </c>
      <c r="E925" s="167" t="s">
        <v>2581</v>
      </c>
      <c r="F925" s="167" t="s">
        <v>2581</v>
      </c>
      <c r="G925" s="168" t="n">
        <v>1000</v>
      </c>
      <c r="H925" s="169" t="n">
        <f aca="true">INDIRECT("I" &amp; ROW())</f>
        <v>46104.1868617731</v>
      </c>
      <c r="I925" s="170" t="n">
        <f aca="true">INDIRECT("I" &amp; ROW()-1) + J925 * ((G924/1000) * $M$5)</f>
        <v>46104.1868617731</v>
      </c>
      <c r="J925" s="171" t="n">
        <v>6.5</v>
      </c>
      <c r="K925" s="172" t="n">
        <f aca="true">INDIRECT("H" &amp; ROW())</f>
        <v>46104.1868617731</v>
      </c>
      <c r="L925" s="128" t="s">
        <v>2582</v>
      </c>
      <c r="M925" s="133"/>
      <c r="N925" s="133"/>
      <c r="O925" s="133"/>
      <c r="P925" s="133"/>
      <c r="Q925" s="133"/>
      <c r="R925" s="133"/>
      <c r="S925" s="133"/>
      <c r="T925" s="133"/>
      <c r="U925" s="134"/>
      <c r="V925" s="133"/>
      <c r="W925" s="135" t="n">
        <f aca="false">I925</f>
        <v>46104.1868617731</v>
      </c>
      <c r="X925" s="136" t="s">
        <v>174</v>
      </c>
      <c r="Y925" s="137" t="n">
        <f aca="false">IF(AND($X925=$X926, $X925&lt;&gt;""), $W926-$W925, 0)</f>
        <v>0.00451388885416667</v>
      </c>
      <c r="Z925" s="141"/>
      <c r="AA925" s="0"/>
    </row>
    <row r="926" customFormat="false" ht="21.75" hidden="false" customHeight="true" outlineLevel="0" collapsed="false">
      <c r="A926" s="118" t="n">
        <v>922</v>
      </c>
      <c r="B926" s="164" t="s">
        <v>59</v>
      </c>
      <c r="C926" s="165" t="s">
        <v>2574</v>
      </c>
      <c r="D926" s="174" t="s">
        <v>186</v>
      </c>
      <c r="E926" s="167" t="s">
        <v>2583</v>
      </c>
      <c r="F926" s="167" t="s">
        <v>2583</v>
      </c>
      <c r="G926" s="168" t="n">
        <v>1000</v>
      </c>
      <c r="H926" s="169" t="n">
        <f aca="true">INDIRECT("I" &amp; ROW())</f>
        <v>46104.191375662</v>
      </c>
      <c r="I926" s="170" t="n">
        <f aca="true">INDIRECT("I" &amp; ROW()-1) + J926 * ((G925/1000) * $M$5)</f>
        <v>46104.191375662</v>
      </c>
      <c r="J926" s="171" t="n">
        <v>6.5</v>
      </c>
      <c r="K926" s="172" t="n">
        <f aca="true">INDIRECT("H" &amp; ROW())</f>
        <v>46104.191375662</v>
      </c>
      <c r="L926" s="128" t="s">
        <v>2584</v>
      </c>
      <c r="M926" s="133"/>
      <c r="N926" s="133"/>
      <c r="O926" s="133"/>
      <c r="P926" s="133"/>
      <c r="Q926" s="133"/>
      <c r="R926" s="133"/>
      <c r="S926" s="133"/>
      <c r="T926" s="133"/>
      <c r="U926" s="134"/>
      <c r="V926" s="133"/>
      <c r="W926" s="135" t="n">
        <f aca="false">I926</f>
        <v>46104.191375662</v>
      </c>
      <c r="X926" s="136" t="s">
        <v>174</v>
      </c>
      <c r="Y926" s="137" t="n">
        <f aca="false">IF(AND($X926=$X927, $X926&lt;&gt;""), $W927-$W926, 0)</f>
        <v>0.00451388885416667</v>
      </c>
      <c r="Z926" s="141"/>
      <c r="AA926" s="0"/>
    </row>
    <row r="927" customFormat="false" ht="21.75" hidden="false" customHeight="true" outlineLevel="0" collapsed="false">
      <c r="A927" s="118" t="n">
        <v>923</v>
      </c>
      <c r="B927" s="164" t="s">
        <v>59</v>
      </c>
      <c r="C927" s="165" t="s">
        <v>2574</v>
      </c>
      <c r="D927" s="174" t="s">
        <v>186</v>
      </c>
      <c r="E927" s="167" t="s">
        <v>2585</v>
      </c>
      <c r="F927" s="167" t="s">
        <v>2585</v>
      </c>
      <c r="G927" s="168" t="n">
        <v>1000</v>
      </c>
      <c r="H927" s="169" t="n">
        <f aca="true">INDIRECT("I" &amp; ROW())</f>
        <v>46104.1958895508</v>
      </c>
      <c r="I927" s="170" t="n">
        <f aca="true">INDIRECT("I" &amp; ROW()-1) + J927 * ((G926/1000) * $M$5)</f>
        <v>46104.1958895508</v>
      </c>
      <c r="J927" s="171" t="n">
        <v>6.5</v>
      </c>
      <c r="K927" s="172" t="n">
        <f aca="true">INDIRECT("H" &amp; ROW())</f>
        <v>46104.1958895508</v>
      </c>
      <c r="L927" s="128" t="s">
        <v>2586</v>
      </c>
      <c r="M927" s="133"/>
      <c r="N927" s="133"/>
      <c r="O927" s="133"/>
      <c r="P927" s="133"/>
      <c r="Q927" s="133"/>
      <c r="R927" s="133"/>
      <c r="S927" s="133"/>
      <c r="T927" s="133"/>
      <c r="U927" s="134"/>
      <c r="V927" s="133"/>
      <c r="W927" s="135" t="n">
        <f aca="false">I927</f>
        <v>46104.1958895508</v>
      </c>
      <c r="X927" s="136" t="s">
        <v>174</v>
      </c>
      <c r="Y927" s="137" t="n">
        <f aca="false">IF(AND($X927=$X928, $X927&lt;&gt;""), $W928-$W927, 0)</f>
        <v>0.00451388885416667</v>
      </c>
      <c r="Z927" s="141"/>
      <c r="AA927" s="0"/>
    </row>
    <row r="928" customFormat="false" ht="21.75" hidden="false" customHeight="true" outlineLevel="0" collapsed="false">
      <c r="A928" s="118" t="n">
        <v>924</v>
      </c>
      <c r="B928" s="164" t="s">
        <v>59</v>
      </c>
      <c r="C928" s="165" t="s">
        <v>2574</v>
      </c>
      <c r="D928" s="174" t="s">
        <v>186</v>
      </c>
      <c r="E928" s="167" t="s">
        <v>2587</v>
      </c>
      <c r="F928" s="167" t="s">
        <v>2587</v>
      </c>
      <c r="G928" s="168" t="n">
        <v>1350</v>
      </c>
      <c r="H928" s="169" t="n">
        <f aca="true">INDIRECT("I" &amp; ROW())</f>
        <v>46104.2004034397</v>
      </c>
      <c r="I928" s="170" t="n">
        <f aca="true">INDIRECT("I" &amp; ROW()-1) + J928 * ((G927/1000) * $M$5)</f>
        <v>46104.2004034397</v>
      </c>
      <c r="J928" s="171" t="n">
        <v>6.5</v>
      </c>
      <c r="K928" s="172" t="n">
        <f aca="true">INDIRECT("H" &amp; ROW())</f>
        <v>46104.2004034397</v>
      </c>
      <c r="L928" s="128" t="s">
        <v>2588</v>
      </c>
      <c r="M928" s="133"/>
      <c r="N928" s="133"/>
      <c r="O928" s="133"/>
      <c r="P928" s="133"/>
      <c r="Q928" s="133"/>
      <c r="R928" s="133"/>
      <c r="S928" s="133"/>
      <c r="T928" s="133"/>
      <c r="U928" s="134"/>
      <c r="V928" s="133"/>
      <c r="W928" s="135" t="n">
        <f aca="false">I928</f>
        <v>46104.2004034397</v>
      </c>
      <c r="X928" s="136" t="s">
        <v>174</v>
      </c>
      <c r="Y928" s="137" t="n">
        <f aca="false">IF(AND($X928=$X929, $X928&lt;&gt;""), $W929-$W928, 0)</f>
        <v>0.0060937499537037</v>
      </c>
      <c r="Z928" s="141"/>
      <c r="AA928" s="0"/>
    </row>
    <row r="929" customFormat="false" ht="21.75" hidden="false" customHeight="true" outlineLevel="0" collapsed="false">
      <c r="A929" s="118" t="n">
        <v>925</v>
      </c>
      <c r="B929" s="164" t="s">
        <v>59</v>
      </c>
      <c r="C929" s="165" t="s">
        <v>2589</v>
      </c>
      <c r="D929" s="174" t="s">
        <v>186</v>
      </c>
      <c r="E929" s="167" t="s">
        <v>2590</v>
      </c>
      <c r="F929" s="167" t="s">
        <v>2591</v>
      </c>
      <c r="G929" s="168" t="n">
        <v>650</v>
      </c>
      <c r="H929" s="169" t="n">
        <f aca="true">INDIRECT("I" &amp; ROW())</f>
        <v>46104.2064971897</v>
      </c>
      <c r="I929" s="170" t="n">
        <f aca="true">INDIRECT("I" &amp; ROW()-1) + J929 * ((G928/1000) * $M$5)</f>
        <v>46104.2064971897</v>
      </c>
      <c r="J929" s="171" t="n">
        <v>6.5</v>
      </c>
      <c r="K929" s="172" t="n">
        <f aca="true">INDIRECT("H" &amp; ROW())</f>
        <v>46104.2064971897</v>
      </c>
      <c r="L929" s="128" t="s">
        <v>2592</v>
      </c>
      <c r="M929" s="133"/>
      <c r="N929" s="133"/>
      <c r="O929" s="133"/>
      <c r="P929" s="133"/>
      <c r="Q929" s="133"/>
      <c r="R929" s="133"/>
      <c r="S929" s="133"/>
      <c r="T929" s="133"/>
      <c r="U929" s="134"/>
      <c r="V929" s="133"/>
      <c r="W929" s="135" t="n">
        <f aca="false">I929</f>
        <v>46104.2064971897</v>
      </c>
      <c r="X929" s="136" t="s">
        <v>174</v>
      </c>
      <c r="Y929" s="137" t="n">
        <f aca="false">IF(AND($X929=$X930, $X929&lt;&gt;""), $W930-$W929, 0)</f>
        <v>0.00293402775462963</v>
      </c>
      <c r="Z929" s="141"/>
      <c r="AA929" s="0"/>
    </row>
    <row r="930" customFormat="false" ht="21.75" hidden="false" customHeight="true" outlineLevel="0" collapsed="false">
      <c r="A930" s="118" t="n">
        <v>926</v>
      </c>
      <c r="B930" s="164" t="s">
        <v>59</v>
      </c>
      <c r="C930" s="165" t="s">
        <v>2593</v>
      </c>
      <c r="D930" s="174" t="s">
        <v>186</v>
      </c>
      <c r="E930" s="167" t="s">
        <v>2590</v>
      </c>
      <c r="F930" s="167" t="s">
        <v>2594</v>
      </c>
      <c r="G930" s="168" t="n">
        <v>1000</v>
      </c>
      <c r="H930" s="169" t="n">
        <f aca="true">INDIRECT("I" &amp; ROW())</f>
        <v>46104.2094312174</v>
      </c>
      <c r="I930" s="170" t="n">
        <f aca="true">INDIRECT("I" &amp; ROW()-1) + J930 * ((G929/1000) * $M$5)</f>
        <v>46104.2094312174</v>
      </c>
      <c r="J930" s="171" t="n">
        <v>6.5</v>
      </c>
      <c r="K930" s="172" t="n">
        <f aca="true">INDIRECT("H" &amp; ROW())</f>
        <v>46104.2094312174</v>
      </c>
      <c r="L930" s="128" t="s">
        <v>2595</v>
      </c>
      <c r="M930" s="133"/>
      <c r="N930" s="133"/>
      <c r="O930" s="133"/>
      <c r="P930" s="133"/>
      <c r="Q930" s="133"/>
      <c r="R930" s="133"/>
      <c r="S930" s="133"/>
      <c r="T930" s="133"/>
      <c r="U930" s="134"/>
      <c r="V930" s="133"/>
      <c r="W930" s="135" t="n">
        <f aca="false">I930</f>
        <v>46104.2094312174</v>
      </c>
      <c r="X930" s="136" t="s">
        <v>174</v>
      </c>
      <c r="Y930" s="137" t="n">
        <f aca="false">IF(AND($X930=$X931, $X930&lt;&gt;""), $W931-$W930, 0)</f>
        <v>0.00451388885416667</v>
      </c>
      <c r="Z930" s="141"/>
      <c r="AA930" s="0"/>
    </row>
    <row r="931" customFormat="false" ht="21.75" hidden="false" customHeight="true" outlineLevel="0" collapsed="false">
      <c r="A931" s="118" t="n">
        <v>927</v>
      </c>
      <c r="B931" s="164" t="s">
        <v>59</v>
      </c>
      <c r="C931" s="165" t="s">
        <v>2593</v>
      </c>
      <c r="D931" s="173" t="s">
        <v>187</v>
      </c>
      <c r="E931" s="167" t="s">
        <v>2596</v>
      </c>
      <c r="F931" s="167" t="s">
        <v>2597</v>
      </c>
      <c r="G931" s="168" t="n">
        <v>1000</v>
      </c>
      <c r="H931" s="169" t="n">
        <f aca="true">INDIRECT("I" &amp; ROW())</f>
        <v>46104.2139451063</v>
      </c>
      <c r="I931" s="170" t="n">
        <f aca="true">INDIRECT("I" &amp; ROW()-1) + J931 * ((G930/1000) * $M$5)</f>
        <v>46104.2139451063</v>
      </c>
      <c r="J931" s="171" t="n">
        <v>6.5</v>
      </c>
      <c r="K931" s="172" t="n">
        <f aca="true">INDIRECT("H" &amp; ROW())</f>
        <v>46104.2139451063</v>
      </c>
      <c r="L931" s="128" t="s">
        <v>2598</v>
      </c>
      <c r="M931" s="133"/>
      <c r="N931" s="133"/>
      <c r="O931" s="133"/>
      <c r="P931" s="133"/>
      <c r="Q931" s="133"/>
      <c r="R931" s="133"/>
      <c r="S931" s="133"/>
      <c r="T931" s="133"/>
      <c r="U931" s="134"/>
      <c r="V931" s="133"/>
      <c r="W931" s="135" t="n">
        <f aca="false">I931</f>
        <v>46104.2139451063</v>
      </c>
      <c r="X931" s="136" t="s">
        <v>174</v>
      </c>
      <c r="Y931" s="137" t="n">
        <f aca="false">IF(AND($X931=$X932, $X931&lt;&gt;""), $W932-$W931, 0)</f>
        <v>0.00451388885416667</v>
      </c>
      <c r="Z931" s="141"/>
      <c r="AA931" s="0"/>
    </row>
    <row r="932" customFormat="false" ht="21.75" hidden="false" customHeight="true" outlineLevel="0" collapsed="false">
      <c r="A932" s="118" t="n">
        <v>928</v>
      </c>
      <c r="B932" s="164" t="s">
        <v>59</v>
      </c>
      <c r="C932" s="165" t="s">
        <v>2593</v>
      </c>
      <c r="D932" s="173" t="s">
        <v>187</v>
      </c>
      <c r="E932" s="167" t="s">
        <v>2599</v>
      </c>
      <c r="F932" s="167" t="s">
        <v>2599</v>
      </c>
      <c r="G932" s="168" t="n">
        <v>1200</v>
      </c>
      <c r="H932" s="169" t="n">
        <f aca="true">INDIRECT("I" &amp; ROW())</f>
        <v>46104.2184589951</v>
      </c>
      <c r="I932" s="170" t="n">
        <f aca="true">INDIRECT("I" &amp; ROW()-1) + J932 * ((G931/1000) * $M$5)</f>
        <v>46104.2184589951</v>
      </c>
      <c r="J932" s="171" t="n">
        <v>6.5</v>
      </c>
      <c r="K932" s="172" t="n">
        <f aca="true">INDIRECT("H" &amp; ROW())</f>
        <v>46104.2184589951</v>
      </c>
      <c r="L932" s="128" t="s">
        <v>2600</v>
      </c>
      <c r="M932" s="133"/>
      <c r="N932" s="133"/>
      <c r="O932" s="133"/>
      <c r="P932" s="133"/>
      <c r="Q932" s="133"/>
      <c r="R932" s="133"/>
      <c r="S932" s="133"/>
      <c r="T932" s="133"/>
      <c r="U932" s="134"/>
      <c r="V932" s="133"/>
      <c r="W932" s="135" t="n">
        <f aca="false">I932</f>
        <v>46104.2184589951</v>
      </c>
      <c r="X932" s="136" t="s">
        <v>174</v>
      </c>
      <c r="Y932" s="137" t="n">
        <f aca="false">IF(AND($X932=$X933, $X932&lt;&gt;""), $W933-$W932, 0)</f>
        <v>0.00541666663194444</v>
      </c>
      <c r="Z932" s="141"/>
      <c r="AA932" s="0"/>
    </row>
    <row r="933" customFormat="false" ht="21.75" hidden="false" customHeight="true" outlineLevel="0" collapsed="false">
      <c r="A933" s="118" t="n">
        <v>929</v>
      </c>
      <c r="B933" s="164" t="s">
        <v>59</v>
      </c>
      <c r="C933" s="165" t="s">
        <v>2593</v>
      </c>
      <c r="D933" s="173" t="s">
        <v>187</v>
      </c>
      <c r="E933" s="167" t="s">
        <v>2601</v>
      </c>
      <c r="F933" s="167" t="s">
        <v>2602</v>
      </c>
      <c r="G933" s="168" t="n">
        <v>800</v>
      </c>
      <c r="H933" s="169" t="n">
        <f aca="true">INDIRECT("I" &amp; ROW())</f>
        <v>46104.2238756617</v>
      </c>
      <c r="I933" s="170" t="n">
        <f aca="true">INDIRECT("I" &amp; ROW()-1) + J933 * ((G932/1000) * $M$5)</f>
        <v>46104.2238756617</v>
      </c>
      <c r="J933" s="171" t="n">
        <v>6.5</v>
      </c>
      <c r="K933" s="172" t="n">
        <f aca="true">INDIRECT("H" &amp; ROW())</f>
        <v>46104.2238756617</v>
      </c>
      <c r="L933" s="128" t="s">
        <v>2603</v>
      </c>
      <c r="M933" s="133"/>
      <c r="N933" s="133"/>
      <c r="O933" s="133"/>
      <c r="P933" s="133"/>
      <c r="Q933" s="133"/>
      <c r="R933" s="133"/>
      <c r="S933" s="133"/>
      <c r="T933" s="133"/>
      <c r="U933" s="134"/>
      <c r="V933" s="133"/>
      <c r="W933" s="135" t="n">
        <f aca="false">I933</f>
        <v>46104.2238756617</v>
      </c>
      <c r="X933" s="136" t="s">
        <v>174</v>
      </c>
      <c r="Y933" s="137" t="n">
        <f aca="false">IF(AND($X933=$X934, $X933&lt;&gt;""), $W934-$W933, 0)</f>
        <v>0.00361111107638889</v>
      </c>
      <c r="Z933" s="141"/>
      <c r="AA933" s="0"/>
    </row>
    <row r="934" customFormat="false" ht="21.75" hidden="false" customHeight="true" outlineLevel="0" collapsed="false">
      <c r="A934" s="118" t="n">
        <v>930</v>
      </c>
      <c r="B934" s="164" t="s">
        <v>59</v>
      </c>
      <c r="C934" s="165" t="s">
        <v>2604</v>
      </c>
      <c r="D934" s="173" t="s">
        <v>187</v>
      </c>
      <c r="E934" s="167" t="s">
        <v>2605</v>
      </c>
      <c r="F934" s="167" t="s">
        <v>2606</v>
      </c>
      <c r="G934" s="168" t="n">
        <v>620</v>
      </c>
      <c r="H934" s="169" t="n">
        <f aca="true">INDIRECT("I" &amp; ROW())</f>
        <v>46104.2274867728</v>
      </c>
      <c r="I934" s="170" t="n">
        <f aca="true">INDIRECT("I" &amp; ROW()-1) + J934 * ((G933/1000) * $M$5)</f>
        <v>46104.2274867728</v>
      </c>
      <c r="J934" s="171" t="n">
        <v>6.5</v>
      </c>
      <c r="K934" s="172" t="n">
        <f aca="true">INDIRECT("H" &amp; ROW())</f>
        <v>46104.2274867728</v>
      </c>
      <c r="L934" s="128" t="s">
        <v>2607</v>
      </c>
      <c r="M934" s="133"/>
      <c r="N934" s="133"/>
      <c r="O934" s="133"/>
      <c r="P934" s="133"/>
      <c r="Q934" s="133"/>
      <c r="R934" s="133"/>
      <c r="S934" s="133"/>
      <c r="T934" s="133"/>
      <c r="U934" s="134"/>
      <c r="V934" s="133"/>
      <c r="W934" s="135" t="n">
        <f aca="false">I934</f>
        <v>46104.2274867728</v>
      </c>
      <c r="X934" s="136" t="s">
        <v>174</v>
      </c>
      <c r="Y934" s="137" t="n">
        <f aca="false">IF(AND($X934=$X935, $X934&lt;&gt;""), $W935-$W934, 0)</f>
        <v>0.00279861109953704</v>
      </c>
      <c r="Z934" s="141"/>
      <c r="AA934" s="0"/>
    </row>
    <row r="935" customFormat="false" ht="21.75" hidden="false" customHeight="true" outlineLevel="0" collapsed="false">
      <c r="A935" s="118" t="n">
        <v>931</v>
      </c>
      <c r="B935" s="164" t="s">
        <v>59</v>
      </c>
      <c r="C935" s="165" t="s">
        <v>2604</v>
      </c>
      <c r="D935" s="173" t="s">
        <v>187</v>
      </c>
      <c r="E935" s="175" t="s">
        <v>2608</v>
      </c>
      <c r="F935" s="176" t="s">
        <v>2609</v>
      </c>
      <c r="G935" s="168" t="n">
        <v>900</v>
      </c>
      <c r="H935" s="169" t="n">
        <f aca="true">INDIRECT("I" &amp; ROW())</f>
        <v>46104.2302853839</v>
      </c>
      <c r="I935" s="170" t="n">
        <f aca="true">INDIRECT("I" &amp; ROW()-1) + J935 * ((G934/1000) * $M$5)</f>
        <v>46104.2302853839</v>
      </c>
      <c r="J935" s="171" t="n">
        <v>6.5</v>
      </c>
      <c r="K935" s="172" t="n">
        <f aca="true">INDIRECT("H" &amp; ROW())</f>
        <v>46104.2302853839</v>
      </c>
      <c r="L935" s="128" t="s">
        <v>2610</v>
      </c>
      <c r="M935" s="133"/>
      <c r="N935" s="133"/>
      <c r="O935" s="133"/>
      <c r="P935" s="133"/>
      <c r="Q935" s="133"/>
      <c r="R935" s="133"/>
      <c r="S935" s="133"/>
      <c r="T935" s="133"/>
      <c r="U935" s="134"/>
      <c r="V935" s="133"/>
      <c r="W935" s="135" t="n">
        <f aca="false">I935</f>
        <v>46104.2302853839</v>
      </c>
      <c r="X935" s="136" t="s">
        <v>174</v>
      </c>
      <c r="Y935" s="137" t="n">
        <f aca="false">IF(AND($X935=$X936, $X935&lt;&gt;""), $W936-$W935, 0)</f>
        <v>0.00406249996527778</v>
      </c>
      <c r="Z935" s="141"/>
      <c r="AA935" s="0"/>
    </row>
    <row r="936" customFormat="false" ht="21.75" hidden="false" customHeight="true" outlineLevel="0" collapsed="false">
      <c r="A936" s="118" t="n">
        <v>932</v>
      </c>
      <c r="B936" s="164" t="s">
        <v>59</v>
      </c>
      <c r="C936" s="165" t="s">
        <v>2611</v>
      </c>
      <c r="D936" s="173" t="s">
        <v>187</v>
      </c>
      <c r="E936" s="167" t="s">
        <v>2612</v>
      </c>
      <c r="F936" s="167" t="s">
        <v>2613</v>
      </c>
      <c r="G936" s="168" t="n">
        <v>830</v>
      </c>
      <c r="H936" s="169" t="n">
        <f aca="true">INDIRECT("I" &amp; ROW())</f>
        <v>46104.2343478839</v>
      </c>
      <c r="I936" s="170" t="n">
        <f aca="true">INDIRECT("I" &amp; ROW()-1) + J936 * ((G935/1000) * $M$5)</f>
        <v>46104.2343478839</v>
      </c>
      <c r="J936" s="171" t="n">
        <v>6.5</v>
      </c>
      <c r="K936" s="172" t="n">
        <f aca="true">INDIRECT("H" &amp; ROW())</f>
        <v>46104.2343478839</v>
      </c>
      <c r="L936" s="128" t="s">
        <v>2614</v>
      </c>
      <c r="M936" s="133"/>
      <c r="N936" s="133"/>
      <c r="O936" s="133"/>
      <c r="P936" s="133"/>
      <c r="Q936" s="133"/>
      <c r="R936" s="133"/>
      <c r="S936" s="133"/>
      <c r="T936" s="133"/>
      <c r="U936" s="134"/>
      <c r="V936" s="133"/>
      <c r="W936" s="135" t="n">
        <f aca="false">I936</f>
        <v>46104.2343478839</v>
      </c>
      <c r="X936" s="136" t="s">
        <v>174</v>
      </c>
      <c r="Y936" s="137" t="n">
        <f aca="false">IF(AND($X936=$X937, $X936&lt;&gt;""), $W937-$W936, 0)</f>
        <v>0.00374652775462963</v>
      </c>
      <c r="Z936" s="141"/>
      <c r="AA936" s="0"/>
    </row>
    <row r="937" customFormat="false" ht="21.75" hidden="false" customHeight="true" outlineLevel="0" collapsed="false">
      <c r="A937" s="118" t="n">
        <v>933</v>
      </c>
      <c r="B937" s="164" t="s">
        <v>59</v>
      </c>
      <c r="C937" s="165" t="s">
        <v>2611</v>
      </c>
      <c r="D937" s="173" t="s">
        <v>187</v>
      </c>
      <c r="E937" s="167" t="s">
        <v>2615</v>
      </c>
      <c r="F937" s="167" t="s">
        <v>2616</v>
      </c>
      <c r="G937" s="168" t="n">
        <v>900</v>
      </c>
      <c r="H937" s="169" t="n">
        <f aca="true">INDIRECT("I" &amp; ROW())</f>
        <v>46104.2380944116</v>
      </c>
      <c r="I937" s="170" t="n">
        <f aca="true">INDIRECT("I" &amp; ROW()-1) + J937 * ((G936/1000) * $M$5)</f>
        <v>46104.2380944116</v>
      </c>
      <c r="J937" s="171" t="n">
        <v>6.5</v>
      </c>
      <c r="K937" s="172" t="n">
        <f aca="true">INDIRECT("H" &amp; ROW())</f>
        <v>46104.2380944116</v>
      </c>
      <c r="L937" s="128" t="s">
        <v>2617</v>
      </c>
      <c r="M937" s="133"/>
      <c r="N937" s="133"/>
      <c r="O937" s="133"/>
      <c r="P937" s="133"/>
      <c r="Q937" s="133"/>
      <c r="R937" s="133"/>
      <c r="S937" s="133"/>
      <c r="T937" s="133"/>
      <c r="U937" s="134"/>
      <c r="V937" s="133"/>
      <c r="W937" s="135" t="n">
        <f aca="false">I937</f>
        <v>46104.2380944116</v>
      </c>
      <c r="X937" s="136" t="s">
        <v>174</v>
      </c>
      <c r="Y937" s="137" t="n">
        <f aca="false">IF(AND($X937=$X938, $X937&lt;&gt;""), $W938-$W937, 0)</f>
        <v>0.00406249996527778</v>
      </c>
      <c r="Z937" s="141"/>
      <c r="AA937" s="0"/>
    </row>
    <row r="938" customFormat="false" ht="21.75" hidden="false" customHeight="true" outlineLevel="0" collapsed="false">
      <c r="A938" s="118" t="n">
        <v>934</v>
      </c>
      <c r="B938" s="164" t="s">
        <v>59</v>
      </c>
      <c r="C938" s="165" t="s">
        <v>2611</v>
      </c>
      <c r="D938" s="173" t="s">
        <v>187</v>
      </c>
      <c r="E938" s="167" t="s">
        <v>2618</v>
      </c>
      <c r="F938" s="167" t="s">
        <v>2618</v>
      </c>
      <c r="G938" s="168" t="n">
        <v>1000</v>
      </c>
      <c r="H938" s="169" t="n">
        <f aca="true">INDIRECT("I" &amp; ROW())</f>
        <v>46104.2421569116</v>
      </c>
      <c r="I938" s="170" t="n">
        <f aca="true">INDIRECT("I" &amp; ROW()-1) + J938 * ((G937/1000) * $M$5)</f>
        <v>46104.2421569116</v>
      </c>
      <c r="J938" s="171" t="n">
        <v>6.5</v>
      </c>
      <c r="K938" s="172" t="n">
        <f aca="true">INDIRECT("H" &amp; ROW())</f>
        <v>46104.2421569116</v>
      </c>
      <c r="L938" s="128" t="s">
        <v>2619</v>
      </c>
      <c r="M938" s="133"/>
      <c r="N938" s="133"/>
      <c r="O938" s="133"/>
      <c r="P938" s="133"/>
      <c r="Q938" s="133"/>
      <c r="R938" s="133"/>
      <c r="S938" s="133"/>
      <c r="T938" s="133"/>
      <c r="U938" s="134"/>
      <c r="V938" s="133"/>
      <c r="W938" s="135" t="n">
        <f aca="false">I938</f>
        <v>46104.2421569116</v>
      </c>
      <c r="X938" s="136" t="s">
        <v>174</v>
      </c>
      <c r="Y938" s="137" t="n">
        <f aca="false">IF(AND($X938=$X939, $X938&lt;&gt;""), $W939-$W938, 0)</f>
        <v>0.00451388885416667</v>
      </c>
      <c r="Z938" s="141"/>
      <c r="AA938" s="0"/>
    </row>
    <row r="939" customFormat="false" ht="21.75" hidden="false" customHeight="true" outlineLevel="0" collapsed="false">
      <c r="A939" s="118" t="n">
        <v>935</v>
      </c>
      <c r="B939" s="164" t="s">
        <v>59</v>
      </c>
      <c r="C939" s="165" t="s">
        <v>2611</v>
      </c>
      <c r="D939" s="173" t="s">
        <v>187</v>
      </c>
      <c r="E939" s="167" t="s">
        <v>2620</v>
      </c>
      <c r="F939" s="167" t="s">
        <v>2620</v>
      </c>
      <c r="G939" s="168" t="n">
        <v>1000</v>
      </c>
      <c r="H939" s="169" t="n">
        <f aca="true">INDIRECT("I" &amp; ROW())</f>
        <v>46104.2466708005</v>
      </c>
      <c r="I939" s="170" t="n">
        <f aca="true">INDIRECT("I" &amp; ROW()-1) + J939 * ((G938/1000) * $M$5)</f>
        <v>46104.2466708005</v>
      </c>
      <c r="J939" s="171" t="n">
        <v>6.5</v>
      </c>
      <c r="K939" s="172" t="n">
        <f aca="true">INDIRECT("H" &amp; ROW())</f>
        <v>46104.2466708005</v>
      </c>
      <c r="L939" s="128" t="s">
        <v>2621</v>
      </c>
      <c r="M939" s="133"/>
      <c r="N939" s="133"/>
      <c r="O939" s="133"/>
      <c r="P939" s="133"/>
      <c r="Q939" s="133"/>
      <c r="R939" s="133"/>
      <c r="S939" s="133"/>
      <c r="T939" s="133"/>
      <c r="U939" s="134"/>
      <c r="V939" s="133"/>
      <c r="W939" s="135" t="n">
        <f aca="false">I939</f>
        <v>46104.2466708005</v>
      </c>
      <c r="X939" s="136" t="s">
        <v>174</v>
      </c>
      <c r="Y939" s="137" t="n">
        <f aca="false">IF(AND($X939=$X940, $X939&lt;&gt;""), $W940-$W939, 0)</f>
        <v>0.00451388885416667</v>
      </c>
      <c r="Z939" s="141"/>
      <c r="AA939" s="0"/>
    </row>
    <row r="940" customFormat="false" ht="21.75" hidden="false" customHeight="true" outlineLevel="0" collapsed="false">
      <c r="A940" s="118" t="n">
        <v>936</v>
      </c>
      <c r="B940" s="164" t="s">
        <v>59</v>
      </c>
      <c r="C940" s="165" t="s">
        <v>2611</v>
      </c>
      <c r="D940" s="173" t="s">
        <v>187</v>
      </c>
      <c r="E940" s="167" t="s">
        <v>2622</v>
      </c>
      <c r="F940" s="167" t="s">
        <v>2622</v>
      </c>
      <c r="G940" s="168" t="n">
        <v>1000</v>
      </c>
      <c r="H940" s="169" t="n">
        <f aca="true">INDIRECT("I" &amp; ROW())</f>
        <v>46104.2511846893</v>
      </c>
      <c r="I940" s="170" t="n">
        <f aca="true">INDIRECT("I" &amp; ROW()-1) + J940 * ((G939/1000) * $M$5)</f>
        <v>46104.2511846893</v>
      </c>
      <c r="J940" s="171" t="n">
        <v>6.5</v>
      </c>
      <c r="K940" s="172" t="n">
        <f aca="true">INDIRECT("H" &amp; ROW())</f>
        <v>46104.2511846893</v>
      </c>
      <c r="L940" s="128" t="s">
        <v>2623</v>
      </c>
      <c r="M940" s="133"/>
      <c r="N940" s="133"/>
      <c r="O940" s="133"/>
      <c r="P940" s="133"/>
      <c r="Q940" s="133"/>
      <c r="R940" s="133"/>
      <c r="S940" s="133"/>
      <c r="T940" s="133"/>
      <c r="U940" s="134"/>
      <c r="V940" s="133"/>
      <c r="W940" s="135" t="n">
        <f aca="false">I940</f>
        <v>46104.2511846893</v>
      </c>
      <c r="X940" s="136" t="s">
        <v>174</v>
      </c>
      <c r="Y940" s="137" t="n">
        <f aca="false">IF(AND($X940=$X941, $X940&lt;&gt;""), $W941-$W940, 0)</f>
        <v>0.00451388885416667</v>
      </c>
      <c r="Z940" s="141"/>
      <c r="AA940" s="0"/>
    </row>
    <row r="941" customFormat="false" ht="21.75" hidden="false" customHeight="true" outlineLevel="0" collapsed="false">
      <c r="A941" s="118" t="n">
        <v>937</v>
      </c>
      <c r="B941" s="164" t="s">
        <v>59</v>
      </c>
      <c r="C941" s="165" t="s">
        <v>2611</v>
      </c>
      <c r="D941" s="173" t="s">
        <v>187</v>
      </c>
      <c r="E941" s="167" t="s">
        <v>2624</v>
      </c>
      <c r="F941" s="167" t="s">
        <v>2624</v>
      </c>
      <c r="G941" s="168" t="n">
        <v>1000</v>
      </c>
      <c r="H941" s="169" t="n">
        <f aca="true">INDIRECT("I" &amp; ROW())</f>
        <v>46104.2556985782</v>
      </c>
      <c r="I941" s="170" t="n">
        <f aca="true">INDIRECT("I" &amp; ROW()-1) + J941 * ((G940/1000) * $M$5)</f>
        <v>46104.2556985782</v>
      </c>
      <c r="J941" s="171" t="n">
        <v>6.5</v>
      </c>
      <c r="K941" s="172" t="n">
        <f aca="true">INDIRECT("H" &amp; ROW())</f>
        <v>46104.2556985782</v>
      </c>
      <c r="L941" s="128" t="s">
        <v>2625</v>
      </c>
      <c r="M941" s="133"/>
      <c r="N941" s="133"/>
      <c r="O941" s="133"/>
      <c r="P941" s="133"/>
      <c r="Q941" s="133"/>
      <c r="R941" s="133"/>
      <c r="S941" s="133"/>
      <c r="T941" s="133"/>
      <c r="U941" s="134"/>
      <c r="V941" s="133"/>
      <c r="W941" s="135" t="n">
        <f aca="false">I941</f>
        <v>46104.2556985782</v>
      </c>
      <c r="X941" s="136" t="s">
        <v>174</v>
      </c>
      <c r="Y941" s="137" t="n">
        <f aca="false">IF(AND($X941=$X942, $X941&lt;&gt;""), $W942-$W941, 0)</f>
        <v>0.00451388885416667</v>
      </c>
      <c r="Z941" s="141"/>
      <c r="AA941" s="0"/>
    </row>
    <row r="942" customFormat="false" ht="21.75" hidden="false" customHeight="true" outlineLevel="0" collapsed="false">
      <c r="A942" s="118" t="n">
        <v>938</v>
      </c>
      <c r="B942" s="164" t="s">
        <v>59</v>
      </c>
      <c r="C942" s="165" t="s">
        <v>2611</v>
      </c>
      <c r="D942" s="173" t="s">
        <v>187</v>
      </c>
      <c r="E942" s="167" t="s">
        <v>2626</v>
      </c>
      <c r="F942" s="167" t="s">
        <v>2626</v>
      </c>
      <c r="G942" s="168" t="n">
        <v>1000</v>
      </c>
      <c r="H942" s="169" t="n">
        <f aca="true">INDIRECT("I" &amp; ROW())</f>
        <v>46104.260212467</v>
      </c>
      <c r="I942" s="170" t="n">
        <f aca="true">INDIRECT("I" &amp; ROW()-1) + J942 * ((G941/1000) * $M$5)</f>
        <v>46104.260212467</v>
      </c>
      <c r="J942" s="171" t="n">
        <v>6.5</v>
      </c>
      <c r="K942" s="172" t="n">
        <f aca="true">INDIRECT("H" &amp; ROW())</f>
        <v>46104.260212467</v>
      </c>
      <c r="L942" s="128" t="s">
        <v>2627</v>
      </c>
      <c r="M942" s="133"/>
      <c r="N942" s="133"/>
      <c r="O942" s="133"/>
      <c r="P942" s="133"/>
      <c r="Q942" s="133"/>
      <c r="R942" s="133"/>
      <c r="S942" s="133"/>
      <c r="T942" s="133"/>
      <c r="U942" s="134"/>
      <c r="V942" s="133"/>
      <c r="W942" s="135" t="n">
        <f aca="false">I942</f>
        <v>46104.260212467</v>
      </c>
      <c r="X942" s="136" t="s">
        <v>174</v>
      </c>
      <c r="Y942" s="137" t="n">
        <f aca="false">IF(AND($X942=$X943, $X942&lt;&gt;""), $W943-$W942, 0)</f>
        <v>0.00451388885416667</v>
      </c>
      <c r="Z942" s="141"/>
      <c r="AA942" s="0"/>
    </row>
    <row r="943" customFormat="false" ht="21.75" hidden="false" customHeight="true" outlineLevel="0" collapsed="false">
      <c r="A943" s="118" t="n">
        <v>939</v>
      </c>
      <c r="B943" s="164" t="s">
        <v>59</v>
      </c>
      <c r="C943" s="165" t="s">
        <v>2611</v>
      </c>
      <c r="D943" s="173" t="s">
        <v>187</v>
      </c>
      <c r="E943" s="167" t="s">
        <v>2628</v>
      </c>
      <c r="F943" s="167" t="s">
        <v>2628</v>
      </c>
      <c r="G943" s="168" t="n">
        <v>1000</v>
      </c>
      <c r="H943" s="169" t="n">
        <f aca="true">INDIRECT("I" &amp; ROW())</f>
        <v>46104.2647263559</v>
      </c>
      <c r="I943" s="170" t="n">
        <f aca="true">INDIRECT("I" &amp; ROW()-1) + J943 * ((G942/1000) * $M$5)</f>
        <v>46104.2647263559</v>
      </c>
      <c r="J943" s="171" t="n">
        <v>6.5</v>
      </c>
      <c r="K943" s="172" t="n">
        <f aca="true">INDIRECT("H" &amp; ROW())</f>
        <v>46104.2647263559</v>
      </c>
      <c r="L943" s="128" t="s">
        <v>2629</v>
      </c>
      <c r="M943" s="133"/>
      <c r="N943" s="133"/>
      <c r="O943" s="133"/>
      <c r="P943" s="133"/>
      <c r="Q943" s="133"/>
      <c r="R943" s="133"/>
      <c r="S943" s="133"/>
      <c r="T943" s="133"/>
      <c r="U943" s="134"/>
      <c r="V943" s="133"/>
      <c r="W943" s="135" t="n">
        <f aca="false">I943</f>
        <v>46104.2647263559</v>
      </c>
      <c r="X943" s="136" t="s">
        <v>174</v>
      </c>
      <c r="Y943" s="137" t="n">
        <f aca="false">IF(AND($X943=$X944, $X943&lt;&gt;""), $W944-$W943, 0)</f>
        <v>0.00451388885416667</v>
      </c>
      <c r="Z943" s="141"/>
      <c r="AA943" s="0"/>
    </row>
    <row r="944" customFormat="false" ht="21.75" hidden="false" customHeight="true" outlineLevel="0" collapsed="false">
      <c r="A944" s="118" t="n">
        <v>940</v>
      </c>
      <c r="B944" s="164" t="s">
        <v>59</v>
      </c>
      <c r="C944" s="165" t="s">
        <v>2611</v>
      </c>
      <c r="D944" s="173" t="s">
        <v>187</v>
      </c>
      <c r="E944" s="167" t="s">
        <v>2630</v>
      </c>
      <c r="F944" s="167" t="s">
        <v>2630</v>
      </c>
      <c r="G944" s="168" t="n">
        <v>1000</v>
      </c>
      <c r="H944" s="169" t="n">
        <f aca="true">INDIRECT("I" &amp; ROW())</f>
        <v>46104.2692402447</v>
      </c>
      <c r="I944" s="170" t="n">
        <f aca="true">INDIRECT("I" &amp; ROW()-1) + J944 * ((G943/1000) * $M$5)</f>
        <v>46104.2692402447</v>
      </c>
      <c r="J944" s="171" t="n">
        <v>6.5</v>
      </c>
      <c r="K944" s="172" t="n">
        <f aca="true">INDIRECT("H" &amp; ROW())</f>
        <v>46104.2692402447</v>
      </c>
      <c r="L944" s="128" t="s">
        <v>2631</v>
      </c>
      <c r="M944" s="133"/>
      <c r="N944" s="133"/>
      <c r="O944" s="133"/>
      <c r="P944" s="133"/>
      <c r="Q944" s="133"/>
      <c r="R944" s="133"/>
      <c r="S944" s="133"/>
      <c r="T944" s="133"/>
      <c r="U944" s="134"/>
      <c r="V944" s="133"/>
      <c r="W944" s="135" t="n">
        <f aca="false">I944</f>
        <v>46104.2692402447</v>
      </c>
      <c r="X944" s="136" t="s">
        <v>174</v>
      </c>
      <c r="Y944" s="137" t="n">
        <f aca="false">IF(AND($X944=$X945, $X944&lt;&gt;""), $W945-$W944, 0)</f>
        <v>0.00451388885416667</v>
      </c>
      <c r="Z944" s="141"/>
      <c r="AA944" s="0"/>
    </row>
    <row r="945" customFormat="false" ht="21.75" hidden="false" customHeight="true" outlineLevel="0" collapsed="false">
      <c r="A945" s="118" t="n">
        <v>941</v>
      </c>
      <c r="B945" s="164" t="s">
        <v>59</v>
      </c>
      <c r="C945" s="165" t="s">
        <v>2632</v>
      </c>
      <c r="D945" s="173" t="s">
        <v>187</v>
      </c>
      <c r="E945" s="167" t="s">
        <v>2633</v>
      </c>
      <c r="F945" s="167" t="s">
        <v>2633</v>
      </c>
      <c r="G945" s="168" t="n">
        <v>1000</v>
      </c>
      <c r="H945" s="169" t="n">
        <f aca="true">INDIRECT("I" &amp; ROW())</f>
        <v>46104.2737541336</v>
      </c>
      <c r="I945" s="170" t="n">
        <f aca="true">INDIRECT("I" &amp; ROW()-1) + J945 * ((G944/1000) * $M$5)</f>
        <v>46104.2737541336</v>
      </c>
      <c r="J945" s="171" t="n">
        <v>6.5</v>
      </c>
      <c r="K945" s="172" t="n">
        <f aca="true">INDIRECT("H" &amp; ROW())</f>
        <v>46104.2737541336</v>
      </c>
      <c r="L945" s="128" t="s">
        <v>2634</v>
      </c>
      <c r="M945" s="133"/>
      <c r="N945" s="133"/>
      <c r="O945" s="133"/>
      <c r="P945" s="133"/>
      <c r="Q945" s="133"/>
      <c r="R945" s="133"/>
      <c r="S945" s="133"/>
      <c r="T945" s="133"/>
      <c r="U945" s="134"/>
      <c r="V945" s="133"/>
      <c r="W945" s="135" t="n">
        <f aca="false">I945</f>
        <v>46104.2737541336</v>
      </c>
      <c r="X945" s="136" t="s">
        <v>174</v>
      </c>
      <c r="Y945" s="137" t="n">
        <f aca="false">IF(AND($X945=$X946, $X945&lt;&gt;""), $W946-$W945, 0)</f>
        <v>0.00451388885416667</v>
      </c>
      <c r="Z945" s="141"/>
      <c r="AA945" s="0"/>
    </row>
    <row r="946" customFormat="false" ht="21.75" hidden="false" customHeight="true" outlineLevel="0" collapsed="false">
      <c r="A946" s="118" t="n">
        <v>942</v>
      </c>
      <c r="B946" s="164" t="s">
        <v>59</v>
      </c>
      <c r="C946" s="165" t="s">
        <v>2635</v>
      </c>
      <c r="D946" s="173" t="s">
        <v>187</v>
      </c>
      <c r="E946" s="167" t="s">
        <v>2636</v>
      </c>
      <c r="F946" s="167" t="s">
        <v>2636</v>
      </c>
      <c r="G946" s="168" t="n">
        <v>1300</v>
      </c>
      <c r="H946" s="169" t="n">
        <f aca="true">INDIRECT("I" &amp; ROW())</f>
        <v>46104.2782680224</v>
      </c>
      <c r="I946" s="170" t="n">
        <f aca="true">INDIRECT("I" &amp; ROW()-1) + J946 * ((G945/1000) * $M$5)</f>
        <v>46104.2782680224</v>
      </c>
      <c r="J946" s="171" t="n">
        <v>6.5</v>
      </c>
      <c r="K946" s="172" t="n">
        <f aca="true">INDIRECT("H" &amp; ROW())</f>
        <v>46104.2782680224</v>
      </c>
      <c r="L946" s="128" t="s">
        <v>2637</v>
      </c>
      <c r="M946" s="133"/>
      <c r="N946" s="133"/>
      <c r="O946" s="133"/>
      <c r="P946" s="133"/>
      <c r="Q946" s="133"/>
      <c r="R946" s="133"/>
      <c r="S946" s="133"/>
      <c r="T946" s="133"/>
      <c r="U946" s="134"/>
      <c r="V946" s="133"/>
      <c r="W946" s="135" t="n">
        <f aca="false">I946</f>
        <v>46104.2782680224</v>
      </c>
      <c r="X946" s="136" t="s">
        <v>174</v>
      </c>
      <c r="Y946" s="137" t="n">
        <f aca="false">IF(AND($X946=$X947, $X946&lt;&gt;""), $W947-$W946, 0)</f>
        <v>0.00586805552083333</v>
      </c>
      <c r="Z946" s="141"/>
      <c r="AA946" s="0"/>
    </row>
    <row r="947" customFormat="false" ht="21.75" hidden="false" customHeight="true" outlineLevel="0" collapsed="false">
      <c r="A947" s="118" t="n">
        <v>943</v>
      </c>
      <c r="B947" s="164" t="s">
        <v>59</v>
      </c>
      <c r="C947" s="165" t="s">
        <v>2638</v>
      </c>
      <c r="D947" s="173" t="s">
        <v>187</v>
      </c>
      <c r="E947" s="167" t="s">
        <v>2639</v>
      </c>
      <c r="F947" s="167" t="s">
        <v>2640</v>
      </c>
      <c r="G947" s="168" t="n">
        <v>1000</v>
      </c>
      <c r="H947" s="169" t="n">
        <f aca="true">INDIRECT("I" &amp; ROW())</f>
        <v>46104.2841360779</v>
      </c>
      <c r="I947" s="170" t="n">
        <f aca="true">INDIRECT("I" &amp; ROW()-1) + J947 * ((G946/1000) * $M$5)</f>
        <v>46104.2841360779</v>
      </c>
      <c r="J947" s="171" t="n">
        <v>6.5</v>
      </c>
      <c r="K947" s="172" t="n">
        <f aca="true">INDIRECT("H" &amp; ROW())</f>
        <v>46104.2841360779</v>
      </c>
      <c r="L947" s="128" t="s">
        <v>2641</v>
      </c>
      <c r="M947" s="133"/>
      <c r="N947" s="133"/>
      <c r="O947" s="133"/>
      <c r="P947" s="133"/>
      <c r="Q947" s="133"/>
      <c r="R947" s="133"/>
      <c r="S947" s="133"/>
      <c r="T947" s="133"/>
      <c r="U947" s="134"/>
      <c r="V947" s="133"/>
      <c r="W947" s="135" t="n">
        <f aca="false">I947</f>
        <v>46104.2841360779</v>
      </c>
      <c r="X947" s="136" t="s">
        <v>174</v>
      </c>
      <c r="Y947" s="137" t="n">
        <f aca="false">IF(AND($X947=$X948, $X947&lt;&gt;""), $W948-$W947, 0)</f>
        <v>0.00451388885416667</v>
      </c>
      <c r="Z947" s="141"/>
      <c r="AA947" s="0"/>
    </row>
    <row r="948" customFormat="false" ht="21.75" hidden="false" customHeight="true" outlineLevel="0" collapsed="false">
      <c r="A948" s="118" t="n">
        <v>944</v>
      </c>
      <c r="B948" s="164" t="s">
        <v>59</v>
      </c>
      <c r="C948" s="165" t="s">
        <v>2642</v>
      </c>
      <c r="D948" s="173" t="s">
        <v>187</v>
      </c>
      <c r="E948" s="167" t="s">
        <v>2643</v>
      </c>
      <c r="F948" s="167" t="s">
        <v>2644</v>
      </c>
      <c r="G948" s="168" t="n">
        <v>1000</v>
      </c>
      <c r="H948" s="169" t="n">
        <f aca="true">INDIRECT("I" &amp; ROW())</f>
        <v>46104.2886499668</v>
      </c>
      <c r="I948" s="170" t="n">
        <f aca="true">INDIRECT("I" &amp; ROW()-1) + J948 * ((G947/1000) * $M$5)</f>
        <v>46104.2886499668</v>
      </c>
      <c r="J948" s="171" t="n">
        <v>6.5</v>
      </c>
      <c r="K948" s="172" t="n">
        <f aca="true">INDIRECT("H" &amp; ROW())</f>
        <v>46104.2886499668</v>
      </c>
      <c r="L948" s="128" t="s">
        <v>2645</v>
      </c>
      <c r="M948" s="133"/>
      <c r="N948" s="133"/>
      <c r="O948" s="133"/>
      <c r="P948" s="133"/>
      <c r="Q948" s="133"/>
      <c r="R948" s="133"/>
      <c r="S948" s="133"/>
      <c r="T948" s="133"/>
      <c r="U948" s="134"/>
      <c r="V948" s="133"/>
      <c r="W948" s="135" t="n">
        <f aca="false">I948</f>
        <v>46104.2886499668</v>
      </c>
      <c r="X948" s="136" t="s">
        <v>174</v>
      </c>
      <c r="Y948" s="137" t="n">
        <f aca="false">IF(AND($X948=$X949, $X948&lt;&gt;""), $W949-$W948, 0)</f>
        <v>0.00451388885416667</v>
      </c>
      <c r="Z948" s="141"/>
      <c r="AA948" s="0"/>
    </row>
    <row r="949" customFormat="false" ht="21.75" hidden="false" customHeight="true" outlineLevel="0" collapsed="false">
      <c r="A949" s="118" t="n">
        <v>945</v>
      </c>
      <c r="B949" s="164" t="s">
        <v>59</v>
      </c>
      <c r="C949" s="165" t="s">
        <v>2642</v>
      </c>
      <c r="D949" s="173" t="s">
        <v>187</v>
      </c>
      <c r="E949" s="167" t="s">
        <v>2646</v>
      </c>
      <c r="F949" s="167" t="s">
        <v>2646</v>
      </c>
      <c r="G949" s="168" t="n">
        <v>1000</v>
      </c>
      <c r="H949" s="169" t="n">
        <f aca="true">INDIRECT("I" &amp; ROW())</f>
        <v>46104.2931638556</v>
      </c>
      <c r="I949" s="170" t="n">
        <f aca="true">INDIRECT("I" &amp; ROW()-1) + J949 * ((G948/1000) * $M$5)</f>
        <v>46104.2931638556</v>
      </c>
      <c r="J949" s="171" t="n">
        <v>6.5</v>
      </c>
      <c r="K949" s="172" t="n">
        <f aca="true">INDIRECT("H" &amp; ROW())</f>
        <v>46104.2931638556</v>
      </c>
      <c r="L949" s="128" t="s">
        <v>2647</v>
      </c>
      <c r="M949" s="133"/>
      <c r="N949" s="133"/>
      <c r="O949" s="133"/>
      <c r="P949" s="133"/>
      <c r="Q949" s="133"/>
      <c r="R949" s="133"/>
      <c r="S949" s="133"/>
      <c r="T949" s="133"/>
      <c r="U949" s="134"/>
      <c r="V949" s="133"/>
      <c r="W949" s="135" t="n">
        <f aca="false">I949</f>
        <v>46104.2931638556</v>
      </c>
      <c r="X949" s="136" t="s">
        <v>174</v>
      </c>
      <c r="Y949" s="137" t="n">
        <f aca="false">IF(AND($X949=$X950, $X949&lt;&gt;""), $W950-$W949, 0)</f>
        <v>0.00451388885416667</v>
      </c>
      <c r="Z949" s="141"/>
      <c r="AA949" s="0"/>
    </row>
    <row r="950" customFormat="false" ht="21.75" hidden="false" customHeight="true" outlineLevel="0" collapsed="false">
      <c r="A950" s="118" t="n">
        <v>946</v>
      </c>
      <c r="B950" s="164" t="s">
        <v>59</v>
      </c>
      <c r="C950" s="165" t="s">
        <v>2648</v>
      </c>
      <c r="D950" s="173" t="s">
        <v>187</v>
      </c>
      <c r="E950" s="167" t="s">
        <v>2649</v>
      </c>
      <c r="F950" s="167" t="s">
        <v>2649</v>
      </c>
      <c r="G950" s="168" t="n">
        <v>1000</v>
      </c>
      <c r="H950" s="169" t="n">
        <f aca="true">INDIRECT("I" &amp; ROW())</f>
        <v>46104.2976777445</v>
      </c>
      <c r="I950" s="170" t="n">
        <f aca="true">INDIRECT("I" &amp; ROW()-1) + J950 * ((G949/1000) * $M$5)</f>
        <v>46104.2976777445</v>
      </c>
      <c r="J950" s="171" t="n">
        <v>6.5</v>
      </c>
      <c r="K950" s="172" t="n">
        <f aca="true">INDIRECT("H" &amp; ROW())</f>
        <v>46104.2976777445</v>
      </c>
      <c r="L950" s="128" t="s">
        <v>2650</v>
      </c>
      <c r="M950" s="133"/>
      <c r="N950" s="133"/>
      <c r="O950" s="133"/>
      <c r="P950" s="133"/>
      <c r="Q950" s="133"/>
      <c r="R950" s="133"/>
      <c r="S950" s="133"/>
      <c r="T950" s="133"/>
      <c r="U950" s="134"/>
      <c r="V950" s="133"/>
      <c r="W950" s="135" t="n">
        <f aca="false">I950</f>
        <v>46104.2976777445</v>
      </c>
      <c r="X950" s="136" t="s">
        <v>174</v>
      </c>
      <c r="Y950" s="137" t="n">
        <f aca="false">IF(AND($X950=$X951, $X950&lt;&gt;""), $W951-$W950, 0)</f>
        <v>0.00451388885416667</v>
      </c>
      <c r="Z950" s="141"/>
      <c r="AA950" s="0"/>
    </row>
    <row r="951" customFormat="false" ht="21.75" hidden="false" customHeight="true" outlineLevel="0" collapsed="false">
      <c r="A951" s="118" t="n">
        <v>947</v>
      </c>
      <c r="B951" s="164" t="s">
        <v>59</v>
      </c>
      <c r="C951" s="165" t="s">
        <v>2651</v>
      </c>
      <c r="D951" s="173" t="s">
        <v>187</v>
      </c>
      <c r="E951" s="167" t="s">
        <v>2652</v>
      </c>
      <c r="F951" s="167" t="s">
        <v>2653</v>
      </c>
      <c r="G951" s="168" t="n">
        <v>1000</v>
      </c>
      <c r="H951" s="169" t="n">
        <f aca="true">INDIRECT("I" &amp; ROW())</f>
        <v>46104.3021916333</v>
      </c>
      <c r="I951" s="170" t="n">
        <f aca="true">INDIRECT("I" &amp; ROW()-1) + J951 * ((G950/1000) * $M$5)</f>
        <v>46104.3021916333</v>
      </c>
      <c r="J951" s="171" t="n">
        <v>6.5</v>
      </c>
      <c r="K951" s="172" t="n">
        <f aca="true">INDIRECT("H" &amp; ROW())</f>
        <v>46104.3021916333</v>
      </c>
      <c r="L951" s="128" t="s">
        <v>2654</v>
      </c>
      <c r="M951" s="133"/>
      <c r="N951" s="133"/>
      <c r="O951" s="133"/>
      <c r="P951" s="133"/>
      <c r="Q951" s="133"/>
      <c r="R951" s="133"/>
      <c r="S951" s="133"/>
      <c r="T951" s="133"/>
      <c r="U951" s="134"/>
      <c r="V951" s="133"/>
      <c r="W951" s="135" t="n">
        <f aca="false">I951</f>
        <v>46104.3021916333</v>
      </c>
      <c r="X951" s="136" t="s">
        <v>174</v>
      </c>
      <c r="Y951" s="137" t="n">
        <f aca="false">IF(AND($X951=$X952, $X951&lt;&gt;""), $W952-$W951, 0)</f>
        <v>0.00451388885416667</v>
      </c>
      <c r="Z951" s="141"/>
      <c r="AA951" s="0"/>
    </row>
    <row r="952" customFormat="false" ht="21.75" hidden="false" customHeight="true" outlineLevel="0" collapsed="false">
      <c r="A952" s="118" t="n">
        <v>948</v>
      </c>
      <c r="B952" s="164" t="s">
        <v>59</v>
      </c>
      <c r="C952" s="165" t="s">
        <v>2655</v>
      </c>
      <c r="D952" s="173" t="s">
        <v>187</v>
      </c>
      <c r="E952" s="167" t="s">
        <v>2656</v>
      </c>
      <c r="F952" s="167" t="s">
        <v>2656</v>
      </c>
      <c r="G952" s="168" t="n">
        <v>1000</v>
      </c>
      <c r="H952" s="169" t="n">
        <f aca="true">INDIRECT("I" &amp; ROW())</f>
        <v>46104.3067055222</v>
      </c>
      <c r="I952" s="170" t="n">
        <f aca="true">INDIRECT("I" &amp; ROW()-1) + J952 * ((G951/1000) * $M$5)</f>
        <v>46104.3067055222</v>
      </c>
      <c r="J952" s="171" t="n">
        <v>6.5</v>
      </c>
      <c r="K952" s="172" t="n">
        <f aca="true">INDIRECT("H" &amp; ROW())</f>
        <v>46104.3067055222</v>
      </c>
      <c r="L952" s="128" t="s">
        <v>2657</v>
      </c>
      <c r="M952" s="133"/>
      <c r="N952" s="133"/>
      <c r="O952" s="133"/>
      <c r="P952" s="133"/>
      <c r="Q952" s="133"/>
      <c r="R952" s="133"/>
      <c r="S952" s="133"/>
      <c r="T952" s="133"/>
      <c r="U952" s="134"/>
      <c r="V952" s="133"/>
      <c r="W952" s="135" t="n">
        <f aca="false">I952</f>
        <v>46104.3067055222</v>
      </c>
      <c r="X952" s="136" t="s">
        <v>174</v>
      </c>
      <c r="Y952" s="137" t="n">
        <f aca="false">IF(AND($X952=$X953, $X952&lt;&gt;""), $W953-$W952, 0)</f>
        <v>0.00451388885416667</v>
      </c>
      <c r="Z952" s="141"/>
      <c r="AA952" s="0"/>
    </row>
    <row r="953" customFormat="false" ht="21.75" hidden="false" customHeight="true" outlineLevel="0" collapsed="false">
      <c r="A953" s="118" t="n">
        <v>949</v>
      </c>
      <c r="B953" s="164" t="s">
        <v>59</v>
      </c>
      <c r="C953" s="165" t="s">
        <v>2655</v>
      </c>
      <c r="D953" s="173" t="s">
        <v>187</v>
      </c>
      <c r="E953" s="167" t="s">
        <v>2658</v>
      </c>
      <c r="F953" s="167" t="s">
        <v>2658</v>
      </c>
      <c r="G953" s="168" t="n">
        <v>1000</v>
      </c>
      <c r="H953" s="169" t="n">
        <f aca="true">INDIRECT("I" &amp; ROW())</f>
        <v>46104.3112194111</v>
      </c>
      <c r="I953" s="170" t="n">
        <f aca="true">INDIRECT("I" &amp; ROW()-1) + J953 * ((G952/1000) * $M$5)</f>
        <v>46104.3112194111</v>
      </c>
      <c r="J953" s="171" t="n">
        <v>6.5</v>
      </c>
      <c r="K953" s="172" t="n">
        <f aca="true">INDIRECT("H" &amp; ROW())</f>
        <v>46104.3112194111</v>
      </c>
      <c r="L953" s="128" t="s">
        <v>2659</v>
      </c>
      <c r="M953" s="133"/>
      <c r="N953" s="133"/>
      <c r="O953" s="133"/>
      <c r="P953" s="133"/>
      <c r="Q953" s="133"/>
      <c r="R953" s="133"/>
      <c r="S953" s="133"/>
      <c r="T953" s="133"/>
      <c r="U953" s="134"/>
      <c r="V953" s="133"/>
      <c r="W953" s="135" t="n">
        <f aca="false">I953</f>
        <v>46104.3112194111</v>
      </c>
      <c r="X953" s="136" t="s">
        <v>174</v>
      </c>
      <c r="Y953" s="137" t="n">
        <f aca="false">IF(AND($X953=$X954, $X953&lt;&gt;""), $W954-$W953, 0)</f>
        <v>0.00451388885416667</v>
      </c>
      <c r="Z953" s="141"/>
      <c r="AA953" s="0"/>
    </row>
    <row r="954" customFormat="false" ht="21.75" hidden="false" customHeight="true" outlineLevel="0" collapsed="false">
      <c r="A954" s="118" t="n">
        <v>950</v>
      </c>
      <c r="B954" s="164" t="s">
        <v>59</v>
      </c>
      <c r="C954" s="165" t="s">
        <v>2655</v>
      </c>
      <c r="D954" s="173" t="s">
        <v>187</v>
      </c>
      <c r="E954" s="167" t="s">
        <v>2660</v>
      </c>
      <c r="F954" s="167" t="s">
        <v>2660</v>
      </c>
      <c r="G954" s="168" t="n">
        <v>1000</v>
      </c>
      <c r="H954" s="169" t="n">
        <f aca="true">INDIRECT("I" &amp; ROW())</f>
        <v>46104.3157332999</v>
      </c>
      <c r="I954" s="170" t="n">
        <f aca="true">INDIRECT("I" &amp; ROW()-1) + J954 * ((G953/1000) * $M$5)</f>
        <v>46104.3157332999</v>
      </c>
      <c r="J954" s="171" t="n">
        <v>6.5</v>
      </c>
      <c r="K954" s="172" t="n">
        <f aca="true">INDIRECT("H" &amp; ROW())</f>
        <v>46104.3157332999</v>
      </c>
      <c r="L954" s="128" t="s">
        <v>2661</v>
      </c>
      <c r="M954" s="133"/>
      <c r="N954" s="133"/>
      <c r="O954" s="133"/>
      <c r="P954" s="133"/>
      <c r="Q954" s="133"/>
      <c r="R954" s="133"/>
      <c r="S954" s="133"/>
      <c r="T954" s="133"/>
      <c r="U954" s="134"/>
      <c r="V954" s="133"/>
      <c r="W954" s="135" t="n">
        <f aca="false">I954</f>
        <v>46104.3157332999</v>
      </c>
      <c r="X954" s="136" t="s">
        <v>174</v>
      </c>
      <c r="Y954" s="137" t="n">
        <f aca="false">IF(AND($X954=$X955, $X954&lt;&gt;""), $W955-$W954, 0)</f>
        <v>0.00451388885416667</v>
      </c>
      <c r="Z954" s="141"/>
      <c r="AA954" s="0"/>
    </row>
    <row r="955" customFormat="false" ht="21.75" hidden="false" customHeight="true" outlineLevel="0" collapsed="false">
      <c r="A955" s="118" t="n">
        <v>951</v>
      </c>
      <c r="B955" s="164" t="s">
        <v>59</v>
      </c>
      <c r="C955" s="165" t="s">
        <v>2662</v>
      </c>
      <c r="D955" s="173" t="s">
        <v>187</v>
      </c>
      <c r="E955" s="167" t="s">
        <v>2663</v>
      </c>
      <c r="F955" s="167" t="s">
        <v>2664</v>
      </c>
      <c r="G955" s="168" t="n">
        <v>1320</v>
      </c>
      <c r="H955" s="169" t="n">
        <f aca="true">INDIRECT("I" &amp; ROW())</f>
        <v>46104.3202471888</v>
      </c>
      <c r="I955" s="170" t="n">
        <f aca="true">INDIRECT("I" &amp; ROW()-1) + J955 * ((G954/1000) * $M$5)</f>
        <v>46104.3202471888</v>
      </c>
      <c r="J955" s="171" t="n">
        <v>6.5</v>
      </c>
      <c r="K955" s="172" t="n">
        <f aca="true">INDIRECT("H" &amp; ROW())</f>
        <v>46104.3202471888</v>
      </c>
      <c r="L955" s="128" t="s">
        <v>2665</v>
      </c>
      <c r="M955" s="133"/>
      <c r="N955" s="133"/>
      <c r="O955" s="133"/>
      <c r="P955" s="133"/>
      <c r="Q955" s="133"/>
      <c r="R955" s="133"/>
      <c r="S955" s="133"/>
      <c r="T955" s="133"/>
      <c r="U955" s="134"/>
      <c r="V955" s="133"/>
      <c r="W955" s="135" t="n">
        <f aca="false">I955</f>
        <v>46104.3202471888</v>
      </c>
      <c r="X955" s="136" t="s">
        <v>174</v>
      </c>
      <c r="Y955" s="137" t="n">
        <f aca="false">IF(AND($X955=$X956, $X955&lt;&gt;""), $W956-$W955, 0)</f>
        <v>0.00595833328703704</v>
      </c>
      <c r="Z955" s="141"/>
      <c r="AA955" s="0"/>
    </row>
    <row r="956" customFormat="false" ht="21.75" hidden="false" customHeight="true" outlineLevel="0" collapsed="false">
      <c r="A956" s="118" t="n">
        <v>952</v>
      </c>
      <c r="B956" s="164" t="s">
        <v>61</v>
      </c>
      <c r="C956" s="165" t="s">
        <v>2666</v>
      </c>
      <c r="D956" s="173" t="s">
        <v>187</v>
      </c>
      <c r="E956" s="167" t="s">
        <v>2667</v>
      </c>
      <c r="F956" s="167" t="s">
        <v>2668</v>
      </c>
      <c r="G956" s="168" t="n">
        <v>500</v>
      </c>
      <c r="H956" s="169" t="n">
        <f aca="true">INDIRECT("I" &amp; ROW())</f>
        <v>46104.3262055221</v>
      </c>
      <c r="I956" s="170" t="n">
        <f aca="true">INDIRECT("I" &amp; ROW()-1) + J956 * ((G955/1000) * $M$5)</f>
        <v>46104.3262055221</v>
      </c>
      <c r="J956" s="171" t="n">
        <v>6.5</v>
      </c>
      <c r="K956" s="172" t="n">
        <f aca="true">INDIRECT("H" &amp; ROW())</f>
        <v>46104.3262055221</v>
      </c>
      <c r="L956" s="128" t="s">
        <v>2669</v>
      </c>
      <c r="M956" s="133"/>
      <c r="N956" s="133"/>
      <c r="O956" s="133"/>
      <c r="P956" s="133"/>
      <c r="Q956" s="133"/>
      <c r="R956" s="133"/>
      <c r="S956" s="133"/>
      <c r="T956" s="133"/>
      <c r="U956" s="134"/>
      <c r="V956" s="133"/>
      <c r="W956" s="135" t="n">
        <f aca="false">I956</f>
        <v>46104.3262055221</v>
      </c>
      <c r="X956" s="136" t="s">
        <v>174</v>
      </c>
      <c r="Y956" s="137" t="n">
        <f aca="false">IF(AND($X956=$X957, $X956&lt;&gt;""), $W957-$W956, 0)</f>
        <v>0.0022569444212963</v>
      </c>
      <c r="Z956" s="141"/>
      <c r="AA956" s="0"/>
    </row>
    <row r="957" customFormat="false" ht="21.75" hidden="false" customHeight="true" outlineLevel="0" collapsed="false">
      <c r="A957" s="118" t="n">
        <v>953</v>
      </c>
      <c r="B957" s="164" t="s">
        <v>61</v>
      </c>
      <c r="C957" s="165" t="s">
        <v>2666</v>
      </c>
      <c r="D957" s="173" t="s">
        <v>187</v>
      </c>
      <c r="E957" s="167" t="s">
        <v>2670</v>
      </c>
      <c r="F957" s="167" t="s">
        <v>2670</v>
      </c>
      <c r="G957" s="168" t="n">
        <v>1000</v>
      </c>
      <c r="H957" s="169" t="n">
        <f aca="true">INDIRECT("I" &amp; ROW())</f>
        <v>46104.3284624665</v>
      </c>
      <c r="I957" s="170" t="n">
        <f aca="true">INDIRECT("I" &amp; ROW()-1) + J957 * ((G956/1000) * $M$5)</f>
        <v>46104.3284624665</v>
      </c>
      <c r="J957" s="171" t="n">
        <v>6.5</v>
      </c>
      <c r="K957" s="172" t="n">
        <f aca="true">INDIRECT("H" &amp; ROW())</f>
        <v>46104.3284624665</v>
      </c>
      <c r="L957" s="128" t="s">
        <v>2671</v>
      </c>
      <c r="M957" s="133"/>
      <c r="N957" s="133"/>
      <c r="O957" s="133"/>
      <c r="P957" s="133"/>
      <c r="Q957" s="133"/>
      <c r="R957" s="133"/>
      <c r="S957" s="133"/>
      <c r="T957" s="133"/>
      <c r="U957" s="134"/>
      <c r="V957" s="133"/>
      <c r="W957" s="135" t="n">
        <f aca="false">I957</f>
        <v>46104.3284624665</v>
      </c>
      <c r="X957" s="136" t="s">
        <v>174</v>
      </c>
      <c r="Y957" s="137" t="n">
        <f aca="false">IF(AND($X957=$X958, $X957&lt;&gt;""), $W958-$W957, 0)</f>
        <v>0.00451388885416667</v>
      </c>
      <c r="Z957" s="141"/>
      <c r="AA957" s="0"/>
    </row>
    <row r="958" customFormat="false" ht="21.75" hidden="false" customHeight="true" outlineLevel="0" collapsed="false">
      <c r="A958" s="118" t="n">
        <v>954</v>
      </c>
      <c r="B958" s="164" t="s">
        <v>61</v>
      </c>
      <c r="C958" s="165" t="s">
        <v>2666</v>
      </c>
      <c r="D958" s="173" t="s">
        <v>187</v>
      </c>
      <c r="E958" s="167" t="s">
        <v>2672</v>
      </c>
      <c r="F958" s="167" t="s">
        <v>2672</v>
      </c>
      <c r="G958" s="168" t="n">
        <v>1000</v>
      </c>
      <c r="H958" s="169" t="n">
        <f aca="true">INDIRECT("I" &amp; ROW())</f>
        <v>46104.3329763553</v>
      </c>
      <c r="I958" s="170" t="n">
        <f aca="true">INDIRECT("I" &amp; ROW()-1) + J958 * ((G957/1000) * $M$5)</f>
        <v>46104.3329763553</v>
      </c>
      <c r="J958" s="171" t="n">
        <v>6.5</v>
      </c>
      <c r="K958" s="172" t="n">
        <f aca="true">INDIRECT("H" &amp; ROW())</f>
        <v>46104.3329763553</v>
      </c>
      <c r="L958" s="128" t="s">
        <v>2673</v>
      </c>
      <c r="M958" s="133"/>
      <c r="N958" s="133"/>
      <c r="O958" s="133"/>
      <c r="P958" s="133"/>
      <c r="Q958" s="133"/>
      <c r="R958" s="133"/>
      <c r="S958" s="133"/>
      <c r="T958" s="133"/>
      <c r="U958" s="134"/>
      <c r="V958" s="133"/>
      <c r="W958" s="135" t="n">
        <f aca="false">I958</f>
        <v>46104.3329763553</v>
      </c>
      <c r="X958" s="136" t="s">
        <v>174</v>
      </c>
      <c r="Y958" s="137" t="n">
        <f aca="false">IF(AND($X958=$X959, $X958&lt;&gt;""), $W959-$W958, 0)</f>
        <v>0.00451388885416667</v>
      </c>
      <c r="Z958" s="141"/>
      <c r="AA958" s="0"/>
    </row>
    <row r="959" customFormat="false" ht="21.75" hidden="false" customHeight="true" outlineLevel="0" collapsed="false">
      <c r="A959" s="118" t="n">
        <v>955</v>
      </c>
      <c r="B959" s="164" t="s">
        <v>61</v>
      </c>
      <c r="C959" s="165" t="s">
        <v>2666</v>
      </c>
      <c r="D959" s="173" t="s">
        <v>187</v>
      </c>
      <c r="E959" s="167" t="s">
        <v>2674</v>
      </c>
      <c r="F959" s="167" t="s">
        <v>2674</v>
      </c>
      <c r="G959" s="168" t="n">
        <v>1000</v>
      </c>
      <c r="H959" s="169" t="n">
        <f aca="true">INDIRECT("I" &amp; ROW())</f>
        <v>46104.3374902442</v>
      </c>
      <c r="I959" s="170" t="n">
        <f aca="true">INDIRECT("I" &amp; ROW()-1) + J959 * ((G958/1000) * $M$5)</f>
        <v>46104.3374902442</v>
      </c>
      <c r="J959" s="171" t="n">
        <v>6.5</v>
      </c>
      <c r="K959" s="172" t="n">
        <f aca="true">INDIRECT("H" &amp; ROW())</f>
        <v>46104.3374902442</v>
      </c>
      <c r="L959" s="128" t="s">
        <v>2675</v>
      </c>
      <c r="M959" s="133"/>
      <c r="N959" s="133"/>
      <c r="O959" s="133"/>
      <c r="P959" s="133"/>
      <c r="Q959" s="133"/>
      <c r="R959" s="133"/>
      <c r="S959" s="133"/>
      <c r="T959" s="133"/>
      <c r="U959" s="134"/>
      <c r="V959" s="133"/>
      <c r="W959" s="135" t="n">
        <f aca="false">I959</f>
        <v>46104.3374902442</v>
      </c>
      <c r="X959" s="136" t="s">
        <v>174</v>
      </c>
      <c r="Y959" s="137" t="n">
        <f aca="false">IF(AND($X959=$X960, $X959&lt;&gt;""), $W960-$W959, 0)</f>
        <v>0.00451388885416667</v>
      </c>
      <c r="Z959" s="141"/>
      <c r="AA959" s="0"/>
    </row>
    <row r="960" customFormat="false" ht="21.75" hidden="false" customHeight="true" outlineLevel="0" collapsed="false">
      <c r="A960" s="118" t="n">
        <v>956</v>
      </c>
      <c r="B960" s="164" t="s">
        <v>61</v>
      </c>
      <c r="C960" s="165" t="s">
        <v>2666</v>
      </c>
      <c r="D960" s="173" t="s">
        <v>187</v>
      </c>
      <c r="E960" s="167" t="s">
        <v>2676</v>
      </c>
      <c r="F960" s="167" t="s">
        <v>2676</v>
      </c>
      <c r="G960" s="168" t="n">
        <v>1000</v>
      </c>
      <c r="H960" s="169" t="n">
        <f aca="true">INDIRECT("I" &amp; ROW())</f>
        <v>46104.342004133</v>
      </c>
      <c r="I960" s="170" t="n">
        <f aca="true">INDIRECT("I" &amp; ROW()-1) + J960 * ((G959/1000) * $M$5)</f>
        <v>46104.342004133</v>
      </c>
      <c r="J960" s="171" t="n">
        <v>6.5</v>
      </c>
      <c r="K960" s="172" t="n">
        <f aca="true">INDIRECT("H" &amp; ROW())</f>
        <v>46104.342004133</v>
      </c>
      <c r="L960" s="128" t="s">
        <v>2677</v>
      </c>
      <c r="M960" s="133"/>
      <c r="N960" s="133"/>
      <c r="O960" s="133"/>
      <c r="P960" s="133"/>
      <c r="Q960" s="133"/>
      <c r="R960" s="133"/>
      <c r="S960" s="133"/>
      <c r="T960" s="133"/>
      <c r="U960" s="134"/>
      <c r="V960" s="133"/>
      <c r="W960" s="135" t="n">
        <f aca="false">I960</f>
        <v>46104.342004133</v>
      </c>
      <c r="X960" s="136" t="s">
        <v>174</v>
      </c>
      <c r="Y960" s="137" t="n">
        <f aca="false">IF(AND($X960=$X961, $X960&lt;&gt;""), $W961-$W960, 0)</f>
        <v>0.00451388885416667</v>
      </c>
      <c r="Z960" s="141"/>
      <c r="AA960" s="0"/>
    </row>
    <row r="961" customFormat="false" ht="21.75" hidden="false" customHeight="true" outlineLevel="0" collapsed="false">
      <c r="A961" s="118" t="n">
        <v>957</v>
      </c>
      <c r="B961" s="164" t="s">
        <v>61</v>
      </c>
      <c r="C961" s="165" t="s">
        <v>2678</v>
      </c>
      <c r="D961" s="173" t="s">
        <v>187</v>
      </c>
      <c r="E961" s="167" t="s">
        <v>2679</v>
      </c>
      <c r="F961" s="167" t="s">
        <v>2679</v>
      </c>
      <c r="G961" s="168" t="n">
        <v>1000</v>
      </c>
      <c r="H961" s="169" t="n">
        <f aca="true">INDIRECT("I" &amp; ROW())</f>
        <v>46104.3465180219</v>
      </c>
      <c r="I961" s="170" t="n">
        <f aca="true">INDIRECT("I" &amp; ROW()-1) + J961 * ((G960/1000) * $M$5)</f>
        <v>46104.3465180219</v>
      </c>
      <c r="J961" s="171" t="n">
        <v>6.5</v>
      </c>
      <c r="K961" s="172" t="n">
        <f aca="true">INDIRECT("H" &amp; ROW())</f>
        <v>46104.3465180219</v>
      </c>
      <c r="L961" s="128" t="s">
        <v>2680</v>
      </c>
      <c r="M961" s="133"/>
      <c r="N961" s="133"/>
      <c r="O961" s="133"/>
      <c r="P961" s="133"/>
      <c r="Q961" s="133"/>
      <c r="R961" s="133"/>
      <c r="S961" s="133"/>
      <c r="T961" s="133"/>
      <c r="U961" s="134"/>
      <c r="V961" s="133"/>
      <c r="W961" s="135" t="n">
        <f aca="false">I961</f>
        <v>46104.3465180219</v>
      </c>
      <c r="X961" s="136" t="s">
        <v>174</v>
      </c>
      <c r="Y961" s="137" t="n">
        <f aca="false">IF(AND($X961=$X962, $X961&lt;&gt;""), $W962-$W961, 0)</f>
        <v>0.00451388885416667</v>
      </c>
      <c r="Z961" s="141"/>
      <c r="AA961" s="0"/>
    </row>
    <row r="962" customFormat="false" ht="21.75" hidden="false" customHeight="true" outlineLevel="0" collapsed="false">
      <c r="A962" s="118" t="n">
        <v>958</v>
      </c>
      <c r="B962" s="164" t="s">
        <v>61</v>
      </c>
      <c r="C962" s="165" t="s">
        <v>2681</v>
      </c>
      <c r="D962" s="173" t="s">
        <v>187</v>
      </c>
      <c r="E962" s="167" t="s">
        <v>2682</v>
      </c>
      <c r="F962" s="167" t="s">
        <v>2682</v>
      </c>
      <c r="G962" s="168" t="n">
        <v>1000</v>
      </c>
      <c r="H962" s="169" t="n">
        <f aca="true">INDIRECT("I" &amp; ROW())</f>
        <v>46104.3510319107</v>
      </c>
      <c r="I962" s="170" t="n">
        <f aca="true">INDIRECT("I" &amp; ROW()-1) + J962 * ((G961/1000) * $M$5)</f>
        <v>46104.3510319107</v>
      </c>
      <c r="J962" s="171" t="n">
        <v>6.5</v>
      </c>
      <c r="K962" s="172" t="n">
        <f aca="true">INDIRECT("H" &amp; ROW())</f>
        <v>46104.3510319107</v>
      </c>
      <c r="L962" s="128" t="s">
        <v>2683</v>
      </c>
      <c r="M962" s="133"/>
      <c r="N962" s="133"/>
      <c r="O962" s="133"/>
      <c r="P962" s="133"/>
      <c r="Q962" s="133"/>
      <c r="R962" s="133"/>
      <c r="S962" s="133"/>
      <c r="T962" s="133"/>
      <c r="U962" s="134"/>
      <c r="V962" s="133"/>
      <c r="W962" s="135" t="n">
        <f aca="false">I962</f>
        <v>46104.3510319107</v>
      </c>
      <c r="X962" s="136" t="s">
        <v>174</v>
      </c>
      <c r="Y962" s="137" t="n">
        <f aca="false">IF(AND($X962=$X963, $X962&lt;&gt;""), $W963-$W962, 0)</f>
        <v>0.00451388885416667</v>
      </c>
      <c r="Z962" s="141"/>
      <c r="AA962" s="0"/>
    </row>
    <row r="963" customFormat="false" ht="21.75" hidden="false" customHeight="true" outlineLevel="0" collapsed="false">
      <c r="A963" s="118" t="n">
        <v>959</v>
      </c>
      <c r="B963" s="164" t="s">
        <v>61</v>
      </c>
      <c r="C963" s="165" t="s">
        <v>2684</v>
      </c>
      <c r="D963" s="173" t="s">
        <v>187</v>
      </c>
      <c r="E963" s="167" t="s">
        <v>2685</v>
      </c>
      <c r="F963" s="167" t="s">
        <v>2685</v>
      </c>
      <c r="G963" s="168" t="n">
        <v>1000</v>
      </c>
      <c r="H963" s="169" t="n">
        <f aca="true">INDIRECT("I" &amp; ROW())</f>
        <v>46104.3555457996</v>
      </c>
      <c r="I963" s="170" t="n">
        <f aca="true">INDIRECT("I" &amp; ROW()-1) + J963 * ((G962/1000) * $M$5)</f>
        <v>46104.3555457996</v>
      </c>
      <c r="J963" s="171" t="n">
        <v>6.5</v>
      </c>
      <c r="K963" s="172" t="n">
        <f aca="true">INDIRECT("H" &amp; ROW())</f>
        <v>46104.3555457996</v>
      </c>
      <c r="L963" s="128" t="s">
        <v>2686</v>
      </c>
      <c r="M963" s="133"/>
      <c r="N963" s="133"/>
      <c r="O963" s="133"/>
      <c r="P963" s="133"/>
      <c r="Q963" s="133"/>
      <c r="R963" s="133"/>
      <c r="S963" s="133"/>
      <c r="T963" s="133"/>
      <c r="U963" s="134"/>
      <c r="V963" s="133"/>
      <c r="W963" s="135" t="n">
        <f aca="false">I963</f>
        <v>46104.3555457996</v>
      </c>
      <c r="X963" s="136" t="s">
        <v>174</v>
      </c>
      <c r="Y963" s="137" t="n">
        <f aca="false">IF(AND($X963=$X964, $X963&lt;&gt;""), $W964-$W963, 0)</f>
        <v>0.00451388885416667</v>
      </c>
      <c r="Z963" s="141"/>
      <c r="AA963" s="0"/>
    </row>
    <row r="964" customFormat="false" ht="21.75" hidden="false" customHeight="true" outlineLevel="0" collapsed="false">
      <c r="A964" s="118" t="n">
        <v>960</v>
      </c>
      <c r="B964" s="164" t="s">
        <v>61</v>
      </c>
      <c r="C964" s="165" t="s">
        <v>2684</v>
      </c>
      <c r="D964" s="173" t="s">
        <v>187</v>
      </c>
      <c r="E964" s="167" t="s">
        <v>2687</v>
      </c>
      <c r="F964" s="167" t="s">
        <v>2687</v>
      </c>
      <c r="G964" s="168" t="n">
        <v>1000</v>
      </c>
      <c r="H964" s="169" t="n">
        <f aca="true">INDIRECT("I" &amp; ROW())</f>
        <v>46104.3600596884</v>
      </c>
      <c r="I964" s="170" t="n">
        <f aca="true">INDIRECT("I" &amp; ROW()-1) + J964 * ((G963/1000) * $M$5)</f>
        <v>46104.3600596884</v>
      </c>
      <c r="J964" s="171" t="n">
        <v>6.5</v>
      </c>
      <c r="K964" s="172" t="n">
        <f aca="true">INDIRECT("H" &amp; ROW())</f>
        <v>46104.3600596884</v>
      </c>
      <c r="L964" s="128" t="s">
        <v>2688</v>
      </c>
      <c r="M964" s="133"/>
      <c r="N964" s="133"/>
      <c r="O964" s="133"/>
      <c r="P964" s="133"/>
      <c r="Q964" s="133"/>
      <c r="R964" s="133"/>
      <c r="S964" s="133"/>
      <c r="T964" s="133"/>
      <c r="U964" s="134"/>
      <c r="V964" s="133"/>
      <c r="W964" s="135" t="n">
        <f aca="false">I964</f>
        <v>46104.3600596884</v>
      </c>
      <c r="X964" s="136" t="s">
        <v>174</v>
      </c>
      <c r="Y964" s="137" t="n">
        <f aca="false">IF(AND($X964=$X965, $X964&lt;&gt;""), $W965-$W964, 0)</f>
        <v>0.00451388885416667</v>
      </c>
      <c r="Z964" s="141"/>
      <c r="AA964" s="0"/>
    </row>
    <row r="965" customFormat="false" ht="21.75" hidden="false" customHeight="true" outlineLevel="0" collapsed="false">
      <c r="A965" s="118" t="n">
        <v>961</v>
      </c>
      <c r="B965" s="164" t="s">
        <v>61</v>
      </c>
      <c r="C965" s="165" t="s">
        <v>2684</v>
      </c>
      <c r="D965" s="173" t="s">
        <v>187</v>
      </c>
      <c r="E965" s="167" t="s">
        <v>2689</v>
      </c>
      <c r="F965" s="167" t="s">
        <v>2689</v>
      </c>
      <c r="G965" s="168" t="n">
        <v>600</v>
      </c>
      <c r="H965" s="169" t="n">
        <f aca="true">INDIRECT("I" &amp; ROW())</f>
        <v>46104.3645735773</v>
      </c>
      <c r="I965" s="170" t="n">
        <f aca="true">INDIRECT("I" &amp; ROW()-1) + J965 * ((G964/1000) * $M$5)</f>
        <v>46104.3645735773</v>
      </c>
      <c r="J965" s="171" t="n">
        <v>6.5</v>
      </c>
      <c r="K965" s="172" t="n">
        <f aca="true">INDIRECT("H" &amp; ROW())</f>
        <v>46104.3645735773</v>
      </c>
      <c r="L965" s="128" t="s">
        <v>2690</v>
      </c>
      <c r="M965" s="133"/>
      <c r="N965" s="133"/>
      <c r="O965" s="133"/>
      <c r="P965" s="133"/>
      <c r="Q965" s="133"/>
      <c r="R965" s="133"/>
      <c r="S965" s="133"/>
      <c r="T965" s="133"/>
      <c r="U965" s="134"/>
      <c r="V965" s="133"/>
      <c r="W965" s="135" t="n">
        <f aca="false">I965</f>
        <v>46104.3645735773</v>
      </c>
      <c r="X965" s="136" t="s">
        <v>174</v>
      </c>
      <c r="Y965" s="137" t="n">
        <f aca="false">IF(AND($X965=$X966, $X965&lt;&gt;""), $W966-$W965, 0)</f>
        <v>0.00270833331018519</v>
      </c>
      <c r="Z965" s="141"/>
      <c r="AA965" s="0"/>
    </row>
    <row r="966" customFormat="false" ht="21.75" hidden="false" customHeight="true" outlineLevel="0" collapsed="false">
      <c r="A966" s="118" t="n">
        <v>962</v>
      </c>
      <c r="B966" s="164" t="s">
        <v>61</v>
      </c>
      <c r="C966" s="165" t="s">
        <v>2691</v>
      </c>
      <c r="D966" s="173" t="s">
        <v>187</v>
      </c>
      <c r="E966" s="167" t="s">
        <v>2692</v>
      </c>
      <c r="F966" s="175"/>
      <c r="G966" s="168" t="n">
        <v>800</v>
      </c>
      <c r="H966" s="169" t="n">
        <f aca="true">INDIRECT("I" &amp; ROW())</f>
        <v>46104.3672819106</v>
      </c>
      <c r="I966" s="170" t="n">
        <f aca="true">INDIRECT("I" &amp; ROW()-1) + J966 * ((G965/1000) * $M$5)</f>
        <v>46104.3672819106</v>
      </c>
      <c r="J966" s="171" t="n">
        <v>6.5</v>
      </c>
      <c r="K966" s="172" t="n">
        <f aca="true">INDIRECT("H" &amp; ROW())</f>
        <v>46104.3672819106</v>
      </c>
      <c r="L966" s="128" t="s">
        <v>2693</v>
      </c>
      <c r="M966" s="133"/>
      <c r="N966" s="133"/>
      <c r="O966" s="133"/>
      <c r="P966" s="133"/>
      <c r="Q966" s="133"/>
      <c r="R966" s="133"/>
      <c r="S966" s="133"/>
      <c r="T966" s="133"/>
      <c r="U966" s="134"/>
      <c r="V966" s="133"/>
      <c r="W966" s="135" t="n">
        <f aca="false">I966</f>
        <v>46104.3672819106</v>
      </c>
      <c r="X966" s="136" t="s">
        <v>174</v>
      </c>
      <c r="Y966" s="137" t="n">
        <f aca="false">IF(AND($X966=$X967, $X966&lt;&gt;""), $W967-$W966, 0)</f>
        <v>0.00361111107638889</v>
      </c>
      <c r="Z966" s="141"/>
      <c r="AA966" s="0"/>
    </row>
    <row r="967" customFormat="false" ht="21.75" hidden="false" customHeight="true" outlineLevel="0" collapsed="false">
      <c r="A967" s="118" t="n">
        <v>963</v>
      </c>
      <c r="B967" s="164" t="s">
        <v>61</v>
      </c>
      <c r="C967" s="165" t="s">
        <v>2691</v>
      </c>
      <c r="D967" s="173" t="s">
        <v>187</v>
      </c>
      <c r="E967" s="167" t="s">
        <v>2694</v>
      </c>
      <c r="F967" s="175"/>
      <c r="G967" s="168" t="n">
        <v>980</v>
      </c>
      <c r="H967" s="169" t="n">
        <f aca="true">INDIRECT("I" &amp; ROW())</f>
        <v>46104.3708930217</v>
      </c>
      <c r="I967" s="170" t="n">
        <f aca="true">INDIRECT("I" &amp; ROW()-1) + J967 * ((G966/1000) * $M$5)</f>
        <v>46104.3708930217</v>
      </c>
      <c r="J967" s="171" t="n">
        <v>6.5</v>
      </c>
      <c r="K967" s="172" t="n">
        <f aca="true">INDIRECT("H" &amp; ROW())</f>
        <v>46104.3708930217</v>
      </c>
      <c r="L967" s="128" t="s">
        <v>2695</v>
      </c>
      <c r="M967" s="133"/>
      <c r="N967" s="133"/>
      <c r="O967" s="133"/>
      <c r="P967" s="133"/>
      <c r="Q967" s="133"/>
      <c r="R967" s="133"/>
      <c r="S967" s="133"/>
      <c r="T967" s="133"/>
      <c r="U967" s="134"/>
      <c r="V967" s="133"/>
      <c r="W967" s="135" t="n">
        <f aca="false">I967</f>
        <v>46104.3708930217</v>
      </c>
      <c r="X967" s="136" t="s">
        <v>174</v>
      </c>
      <c r="Y967" s="137" t="n">
        <f aca="false">IF(AND($X967=$X968, $X967&lt;&gt;""), $W968-$W967, 0)</f>
        <v>0.00442361107638889</v>
      </c>
      <c r="Z967" s="141"/>
      <c r="AA967" s="0"/>
    </row>
    <row r="968" customFormat="false" ht="21.75" hidden="false" customHeight="true" outlineLevel="0" collapsed="false">
      <c r="A968" s="118" t="n">
        <v>964</v>
      </c>
      <c r="B968" s="164" t="s">
        <v>61</v>
      </c>
      <c r="C968" s="165" t="s">
        <v>2696</v>
      </c>
      <c r="D968" s="173" t="s">
        <v>187</v>
      </c>
      <c r="E968" s="167" t="s">
        <v>2697</v>
      </c>
      <c r="F968" s="167" t="s">
        <v>2698</v>
      </c>
      <c r="G968" s="168" t="n">
        <v>700</v>
      </c>
      <c r="H968" s="169" t="n">
        <f aca="true">INDIRECT("I" &amp; ROW())</f>
        <v>46104.3753166328</v>
      </c>
      <c r="I968" s="170" t="n">
        <f aca="true">INDIRECT("I" &amp; ROW()-1) + J968 * ((G967/1000) * $M$5)</f>
        <v>46104.3753166328</v>
      </c>
      <c r="J968" s="171" t="n">
        <v>6.5</v>
      </c>
      <c r="K968" s="172" t="n">
        <f aca="true">INDIRECT("H" &amp; ROW())</f>
        <v>46104.3753166328</v>
      </c>
      <c r="L968" s="128" t="s">
        <v>2699</v>
      </c>
      <c r="M968" s="133"/>
      <c r="N968" s="133"/>
      <c r="O968" s="133"/>
      <c r="P968" s="133"/>
      <c r="Q968" s="133"/>
      <c r="R968" s="133"/>
      <c r="S968" s="133"/>
      <c r="T968" s="133"/>
      <c r="U968" s="134"/>
      <c r="V968" s="133"/>
      <c r="W968" s="135" t="n">
        <f aca="false">I968</f>
        <v>46104.3753166328</v>
      </c>
      <c r="X968" s="136" t="s">
        <v>174</v>
      </c>
      <c r="Y968" s="137" t="n">
        <f aca="false">IF(AND($X968=$X969, $X968&lt;&gt;""), $W969-$W968, 0)</f>
        <v>0.00315972219907407</v>
      </c>
      <c r="Z968" s="141"/>
      <c r="AA968" s="0"/>
    </row>
    <row r="969" customFormat="false" ht="21.75" hidden="false" customHeight="true" outlineLevel="0" collapsed="false">
      <c r="A969" s="118" t="n">
        <v>965</v>
      </c>
      <c r="B969" s="164" t="s">
        <v>61</v>
      </c>
      <c r="C969" s="165" t="s">
        <v>2696</v>
      </c>
      <c r="D969" s="173" t="s">
        <v>187</v>
      </c>
      <c r="E969" s="167" t="s">
        <v>2700</v>
      </c>
      <c r="F969" s="167" t="s">
        <v>2700</v>
      </c>
      <c r="G969" s="168" t="n">
        <v>1000</v>
      </c>
      <c r="H969" s="169" t="n">
        <f aca="true">INDIRECT("I" &amp; ROW())</f>
        <v>46104.378476355</v>
      </c>
      <c r="I969" s="170" t="n">
        <f aca="true">INDIRECT("I" &amp; ROW()-1) + J969 * ((G968/1000) * $M$5)</f>
        <v>46104.378476355</v>
      </c>
      <c r="J969" s="171" t="n">
        <v>6.5</v>
      </c>
      <c r="K969" s="172" t="n">
        <f aca="true">INDIRECT("H" &amp; ROW())</f>
        <v>46104.378476355</v>
      </c>
      <c r="L969" s="128" t="s">
        <v>2701</v>
      </c>
      <c r="M969" s="133"/>
      <c r="N969" s="133"/>
      <c r="O969" s="133"/>
      <c r="P969" s="133"/>
      <c r="Q969" s="133"/>
      <c r="R969" s="133"/>
      <c r="S969" s="133"/>
      <c r="T969" s="133"/>
      <c r="U969" s="134"/>
      <c r="V969" s="133"/>
      <c r="W969" s="135" t="n">
        <f aca="false">I969</f>
        <v>46104.378476355</v>
      </c>
      <c r="X969" s="136" t="s">
        <v>174</v>
      </c>
      <c r="Y969" s="137" t="n">
        <f aca="false">IF(AND($X969=$X970, $X969&lt;&gt;""), $W970-$W969, 0)</f>
        <v>0.00451388885416667</v>
      </c>
      <c r="Z969" s="141"/>
      <c r="AA969" s="0"/>
    </row>
    <row r="970" customFormat="false" ht="21.75" hidden="false" customHeight="true" outlineLevel="0" collapsed="false">
      <c r="A970" s="118" t="n">
        <v>966</v>
      </c>
      <c r="B970" s="164" t="s">
        <v>61</v>
      </c>
      <c r="C970" s="165" t="s">
        <v>2696</v>
      </c>
      <c r="D970" s="173" t="s">
        <v>187</v>
      </c>
      <c r="E970" s="167" t="s">
        <v>2702</v>
      </c>
      <c r="F970" s="167" t="s">
        <v>2702</v>
      </c>
      <c r="G970" s="168" t="n">
        <v>1000</v>
      </c>
      <c r="H970" s="169" t="n">
        <f aca="true">INDIRECT("I" &amp; ROW())</f>
        <v>46104.3829902438</v>
      </c>
      <c r="I970" s="170" t="n">
        <f aca="true">INDIRECT("I" &amp; ROW()-1) + J970 * ((G969/1000) * $M$5)</f>
        <v>46104.3829902438</v>
      </c>
      <c r="J970" s="171" t="n">
        <v>6.5</v>
      </c>
      <c r="K970" s="172" t="n">
        <f aca="true">INDIRECT("H" &amp; ROW())</f>
        <v>46104.3829902438</v>
      </c>
      <c r="L970" s="128" t="s">
        <v>2703</v>
      </c>
      <c r="M970" s="133"/>
      <c r="N970" s="133"/>
      <c r="O970" s="133"/>
      <c r="P970" s="133"/>
      <c r="Q970" s="133"/>
      <c r="R970" s="133"/>
      <c r="S970" s="133"/>
      <c r="T970" s="133"/>
      <c r="U970" s="134"/>
      <c r="V970" s="133"/>
      <c r="W970" s="135" t="n">
        <f aca="false">I970</f>
        <v>46104.3829902438</v>
      </c>
      <c r="X970" s="136" t="s">
        <v>174</v>
      </c>
      <c r="Y970" s="137" t="n">
        <f aca="false">IF(AND($X970=$X971, $X970&lt;&gt;""), $W971-$W970, 0)</f>
        <v>0.00451388885416667</v>
      </c>
      <c r="Z970" s="141"/>
      <c r="AA970" s="0"/>
    </row>
    <row r="971" customFormat="false" ht="21.75" hidden="false" customHeight="true" outlineLevel="0" collapsed="false">
      <c r="A971" s="118" t="n">
        <v>967</v>
      </c>
      <c r="B971" s="164" t="s">
        <v>61</v>
      </c>
      <c r="C971" s="165" t="s">
        <v>2696</v>
      </c>
      <c r="D971" s="173" t="s">
        <v>187</v>
      </c>
      <c r="E971" s="167" t="s">
        <v>2704</v>
      </c>
      <c r="F971" s="167" t="s">
        <v>2704</v>
      </c>
      <c r="G971" s="168" t="n">
        <v>790</v>
      </c>
      <c r="H971" s="169" t="n">
        <f aca="true">INDIRECT("I" &amp; ROW())</f>
        <v>46104.3875041327</v>
      </c>
      <c r="I971" s="170" t="n">
        <f aca="true">INDIRECT("I" &amp; ROW()-1) + J971 * ((G970/1000) * $M$5)</f>
        <v>46104.3875041327</v>
      </c>
      <c r="J971" s="171" t="n">
        <v>6.5</v>
      </c>
      <c r="K971" s="172" t="n">
        <f aca="true">INDIRECT("H" &amp; ROW())</f>
        <v>46104.3875041327</v>
      </c>
      <c r="L971" s="128" t="s">
        <v>2705</v>
      </c>
      <c r="M971" s="133"/>
      <c r="N971" s="133"/>
      <c r="O971" s="133"/>
      <c r="P971" s="133"/>
      <c r="Q971" s="133"/>
      <c r="R971" s="133"/>
      <c r="S971" s="133"/>
      <c r="T971" s="133"/>
      <c r="U971" s="134"/>
      <c r="V971" s="133"/>
      <c r="W971" s="135" t="n">
        <f aca="false">I971</f>
        <v>46104.3875041327</v>
      </c>
      <c r="X971" s="136" t="s">
        <v>174</v>
      </c>
      <c r="Y971" s="137" t="n">
        <f aca="false">IF(AND($X971=$X972, $X971&lt;&gt;""), $W972-$W971, 0)</f>
        <v>0.00356597219907407</v>
      </c>
      <c r="Z971" s="141"/>
      <c r="AA971" s="0"/>
    </row>
    <row r="972" customFormat="false" ht="21.75" hidden="false" customHeight="true" outlineLevel="0" collapsed="false">
      <c r="A972" s="118" t="n">
        <v>968</v>
      </c>
      <c r="B972" s="164" t="s">
        <v>61</v>
      </c>
      <c r="C972" s="165" t="s">
        <v>2696</v>
      </c>
      <c r="D972" s="173" t="s">
        <v>187</v>
      </c>
      <c r="E972" s="167" t="s">
        <v>2706</v>
      </c>
      <c r="F972" s="177" t="s">
        <v>2707</v>
      </c>
      <c r="G972" s="168" t="n">
        <v>1000</v>
      </c>
      <c r="H972" s="169" t="n">
        <f aca="true">INDIRECT("I" &amp; ROW())</f>
        <v>46104.3910701049</v>
      </c>
      <c r="I972" s="170" t="n">
        <f aca="true">INDIRECT("I" &amp; ROW()-1) + J972 * ((G971/1000) * $M$5)</f>
        <v>46104.3910701049</v>
      </c>
      <c r="J972" s="171" t="n">
        <v>6.5</v>
      </c>
      <c r="K972" s="172" t="n">
        <f aca="true">INDIRECT("H" &amp; ROW())</f>
        <v>46104.3910701049</v>
      </c>
      <c r="L972" s="128" t="s">
        <v>2708</v>
      </c>
      <c r="M972" s="133"/>
      <c r="N972" s="133"/>
      <c r="O972" s="133"/>
      <c r="P972" s="133"/>
      <c r="Q972" s="133"/>
      <c r="R972" s="133"/>
      <c r="S972" s="133"/>
      <c r="T972" s="133"/>
      <c r="U972" s="134"/>
      <c r="V972" s="133"/>
      <c r="W972" s="135" t="n">
        <f aca="false">I972</f>
        <v>46104.3910701049</v>
      </c>
      <c r="X972" s="136" t="s">
        <v>174</v>
      </c>
      <c r="Y972" s="137" t="n">
        <f aca="false">IF(AND($X972=$X973, $X972&lt;&gt;""), $W973-$W972, 0)</f>
        <v>0.00451388885416667</v>
      </c>
      <c r="Z972" s="141"/>
      <c r="AA972" s="0"/>
    </row>
    <row r="973" customFormat="false" ht="21.75" hidden="false" customHeight="true" outlineLevel="0" collapsed="false">
      <c r="A973" s="118" t="n">
        <v>969</v>
      </c>
      <c r="B973" s="164" t="s">
        <v>61</v>
      </c>
      <c r="C973" s="165" t="s">
        <v>2709</v>
      </c>
      <c r="D973" s="173" t="s">
        <v>187</v>
      </c>
      <c r="E973" s="167" t="s">
        <v>2706</v>
      </c>
      <c r="F973" s="167" t="s">
        <v>2710</v>
      </c>
      <c r="G973" s="168" t="n">
        <v>940</v>
      </c>
      <c r="H973" s="169" t="n">
        <f aca="true">INDIRECT("I" &amp; ROW())</f>
        <v>46104.3955839937</v>
      </c>
      <c r="I973" s="170" t="n">
        <f aca="true">INDIRECT("I" &amp; ROW()-1) + J973 * ((G972/1000) * $M$5)</f>
        <v>46104.3955839937</v>
      </c>
      <c r="J973" s="171" t="n">
        <v>6.5</v>
      </c>
      <c r="K973" s="172" t="n">
        <f aca="true">INDIRECT("H" &amp; ROW())</f>
        <v>46104.3955839937</v>
      </c>
      <c r="L973" s="128" t="s">
        <v>2711</v>
      </c>
      <c r="M973" s="133"/>
      <c r="N973" s="133"/>
      <c r="O973" s="133"/>
      <c r="P973" s="133"/>
      <c r="Q973" s="133"/>
      <c r="R973" s="133"/>
      <c r="S973" s="133"/>
      <c r="T973" s="133"/>
      <c r="U973" s="134"/>
      <c r="V973" s="133"/>
      <c r="W973" s="135" t="n">
        <f aca="false">I973</f>
        <v>46104.3955839937</v>
      </c>
      <c r="X973" s="136" t="s">
        <v>174</v>
      </c>
      <c r="Y973" s="137" t="n">
        <f aca="false">IF(AND($X973=$X974, $X973&lt;&gt;""), $W974-$W973, 0)</f>
        <v>0.00424305552083333</v>
      </c>
      <c r="Z973" s="141"/>
      <c r="AA973" s="0"/>
    </row>
    <row r="974" customFormat="false" ht="21.75" hidden="false" customHeight="true" outlineLevel="0" collapsed="false">
      <c r="A974" s="118" t="n">
        <v>970</v>
      </c>
      <c r="B974" s="164" t="s">
        <v>61</v>
      </c>
      <c r="C974" s="165" t="s">
        <v>2712</v>
      </c>
      <c r="D974" s="173" t="s">
        <v>187</v>
      </c>
      <c r="E974" s="177" t="s">
        <v>2713</v>
      </c>
      <c r="F974" s="178" t="s">
        <v>2714</v>
      </c>
      <c r="G974" s="168" t="n">
        <v>1500</v>
      </c>
      <c r="H974" s="169" t="n">
        <f aca="true">INDIRECT("I" &amp; ROW())</f>
        <v>46104.3998270492</v>
      </c>
      <c r="I974" s="170" t="n">
        <f aca="true">INDIRECT("I" &amp; ROW()-1) + J974 * ((G973/1000) * $M$5)</f>
        <v>46104.3998270492</v>
      </c>
      <c r="J974" s="171" t="n">
        <v>6.5</v>
      </c>
      <c r="K974" s="172" t="n">
        <f aca="true">INDIRECT("H" &amp; ROW())</f>
        <v>46104.3998270492</v>
      </c>
      <c r="L974" s="128" t="s">
        <v>2715</v>
      </c>
      <c r="M974" s="133"/>
      <c r="N974" s="133"/>
      <c r="O974" s="133"/>
      <c r="P974" s="133"/>
      <c r="Q974" s="133"/>
      <c r="R974" s="133"/>
      <c r="S974" s="133"/>
      <c r="T974" s="133"/>
      <c r="U974" s="134"/>
      <c r="V974" s="133"/>
      <c r="W974" s="135" t="n">
        <f aca="false">I974</f>
        <v>46104.3998270492</v>
      </c>
      <c r="X974" s="136" t="s">
        <v>174</v>
      </c>
      <c r="Y974" s="137" t="n">
        <f aca="false">IF(AND($X974=$X975, $X974&lt;&gt;""), $W975-$W974, 0)</f>
        <v>0.00677083328703704</v>
      </c>
      <c r="Z974" s="141"/>
      <c r="AA974" s="0"/>
    </row>
    <row r="975" customFormat="false" ht="21.75" hidden="false" customHeight="true" outlineLevel="0" collapsed="false">
      <c r="A975" s="118" t="n">
        <v>971</v>
      </c>
      <c r="B975" s="164" t="s">
        <v>61</v>
      </c>
      <c r="C975" s="165" t="s">
        <v>2712</v>
      </c>
      <c r="D975" s="173" t="s">
        <v>187</v>
      </c>
      <c r="E975" s="167" t="s">
        <v>2716</v>
      </c>
      <c r="F975" s="167" t="s">
        <v>2716</v>
      </c>
      <c r="G975" s="168" t="n">
        <v>1000</v>
      </c>
      <c r="H975" s="169" t="n">
        <f aca="true">INDIRECT("I" &amp; ROW())</f>
        <v>46104.4065978825</v>
      </c>
      <c r="I975" s="170" t="n">
        <f aca="true">INDIRECT("I" &amp; ROW()-1) + J975 * ((G974/1000) * $M$5)</f>
        <v>46104.4065978825</v>
      </c>
      <c r="J975" s="171" t="n">
        <v>6.5</v>
      </c>
      <c r="K975" s="172" t="n">
        <f aca="true">INDIRECT("H" &amp; ROW())</f>
        <v>46104.4065978825</v>
      </c>
      <c r="L975" s="128" t="s">
        <v>2717</v>
      </c>
      <c r="M975" s="133"/>
      <c r="N975" s="133"/>
      <c r="O975" s="133"/>
      <c r="P975" s="133"/>
      <c r="Q975" s="133"/>
      <c r="R975" s="133"/>
      <c r="S975" s="133"/>
      <c r="T975" s="133"/>
      <c r="U975" s="134"/>
      <c r="V975" s="133"/>
      <c r="W975" s="135" t="n">
        <f aca="false">I975</f>
        <v>46104.4065978825</v>
      </c>
      <c r="X975" s="136" t="s">
        <v>174</v>
      </c>
      <c r="Y975" s="137" t="n">
        <f aca="false">IF(AND($X975=$X976, $X975&lt;&gt;""), $W976-$W975, 0)</f>
        <v>0.00451388885416667</v>
      </c>
      <c r="Z975" s="141"/>
      <c r="AA975" s="0"/>
    </row>
    <row r="976" customFormat="false" ht="21.75" hidden="false" customHeight="true" outlineLevel="0" collapsed="false">
      <c r="A976" s="118" t="n">
        <v>972</v>
      </c>
      <c r="B976" s="164" t="s">
        <v>61</v>
      </c>
      <c r="C976" s="165" t="s">
        <v>2712</v>
      </c>
      <c r="D976" s="173" t="s">
        <v>187</v>
      </c>
      <c r="E976" s="167" t="s">
        <v>2718</v>
      </c>
      <c r="F976" s="167" t="s">
        <v>2718</v>
      </c>
      <c r="G976" s="168" t="n">
        <v>1000</v>
      </c>
      <c r="H976" s="169" t="n">
        <f aca="true">INDIRECT("I" &amp; ROW())</f>
        <v>46104.4111117714</v>
      </c>
      <c r="I976" s="170" t="n">
        <f aca="true">INDIRECT("I" &amp; ROW()-1) + J976 * ((G975/1000) * $M$5)</f>
        <v>46104.4111117714</v>
      </c>
      <c r="J976" s="171" t="n">
        <v>6.5</v>
      </c>
      <c r="K976" s="172" t="n">
        <f aca="true">INDIRECT("H" &amp; ROW())</f>
        <v>46104.4111117714</v>
      </c>
      <c r="L976" s="128" t="s">
        <v>2719</v>
      </c>
      <c r="M976" s="133"/>
      <c r="N976" s="133"/>
      <c r="O976" s="133"/>
      <c r="P976" s="133"/>
      <c r="Q976" s="133"/>
      <c r="R976" s="133"/>
      <c r="S976" s="133"/>
      <c r="T976" s="133"/>
      <c r="U976" s="134"/>
      <c r="V976" s="133"/>
      <c r="W976" s="135" t="n">
        <f aca="false">I976</f>
        <v>46104.4111117714</v>
      </c>
      <c r="X976" s="136" t="s">
        <v>174</v>
      </c>
      <c r="Y976" s="137" t="n">
        <f aca="false">IF(AND($X976=$X977, $X976&lt;&gt;""), $W977-$W976, 0)</f>
        <v>0.00451388885416667</v>
      </c>
      <c r="Z976" s="141"/>
      <c r="AA976" s="0"/>
    </row>
    <row r="977" customFormat="false" ht="21.75" hidden="false" customHeight="true" outlineLevel="0" collapsed="false">
      <c r="A977" s="118" t="n">
        <v>973</v>
      </c>
      <c r="B977" s="164" t="s">
        <v>61</v>
      </c>
      <c r="C977" s="165" t="s">
        <v>2712</v>
      </c>
      <c r="D977" s="173" t="s">
        <v>187</v>
      </c>
      <c r="E977" s="167" t="s">
        <v>2720</v>
      </c>
      <c r="F977" s="167" t="s">
        <v>2720</v>
      </c>
      <c r="G977" s="168" t="n">
        <v>1000</v>
      </c>
      <c r="H977" s="169" t="n">
        <f aca="true">INDIRECT("I" &amp; ROW())</f>
        <v>46104.4156256602</v>
      </c>
      <c r="I977" s="170" t="n">
        <f aca="true">INDIRECT("I" &amp; ROW()-1) + J977 * ((G976/1000) * $M$5)</f>
        <v>46104.4156256602</v>
      </c>
      <c r="J977" s="171" t="n">
        <v>6.5</v>
      </c>
      <c r="K977" s="172" t="n">
        <f aca="true">INDIRECT("H" &amp; ROW())</f>
        <v>46104.4156256602</v>
      </c>
      <c r="L977" s="128" t="s">
        <v>2721</v>
      </c>
      <c r="M977" s="133"/>
      <c r="N977" s="133"/>
      <c r="O977" s="133"/>
      <c r="P977" s="133"/>
      <c r="Q977" s="133"/>
      <c r="R977" s="133"/>
      <c r="S977" s="133"/>
      <c r="T977" s="133"/>
      <c r="U977" s="134"/>
      <c r="V977" s="133"/>
      <c r="W977" s="135" t="n">
        <f aca="false">I977</f>
        <v>46104.4156256602</v>
      </c>
      <c r="X977" s="136" t="s">
        <v>174</v>
      </c>
      <c r="Y977" s="137" t="n">
        <f aca="false">IF(AND($X977=$X978, $X977&lt;&gt;""), $W978-$W977, 0)</f>
        <v>0.00451388885416667</v>
      </c>
      <c r="Z977" s="141"/>
      <c r="AA977" s="0"/>
    </row>
    <row r="978" customFormat="false" ht="21.75" hidden="false" customHeight="true" outlineLevel="0" collapsed="false">
      <c r="A978" s="118" t="n">
        <v>974</v>
      </c>
      <c r="B978" s="164" t="s">
        <v>61</v>
      </c>
      <c r="C978" s="165" t="s">
        <v>2722</v>
      </c>
      <c r="D978" s="173" t="s">
        <v>187</v>
      </c>
      <c r="E978" s="167" t="s">
        <v>2723</v>
      </c>
      <c r="F978" s="167" t="s">
        <v>2724</v>
      </c>
      <c r="G978" s="168" t="n">
        <v>1000</v>
      </c>
      <c r="H978" s="169" t="n">
        <f aca="true">INDIRECT("I" &amp; ROW())</f>
        <v>46104.4201395491</v>
      </c>
      <c r="I978" s="170" t="n">
        <f aca="true">INDIRECT("I" &amp; ROW()-1) + J978 * ((G977/1000) * $M$5)</f>
        <v>46104.4201395491</v>
      </c>
      <c r="J978" s="171" t="n">
        <v>6.5</v>
      </c>
      <c r="K978" s="172" t="n">
        <f aca="true">INDIRECT("H" &amp; ROW())</f>
        <v>46104.4201395491</v>
      </c>
      <c r="L978" s="128" t="s">
        <v>2725</v>
      </c>
      <c r="M978" s="133"/>
      <c r="N978" s="133"/>
      <c r="O978" s="133"/>
      <c r="P978" s="133"/>
      <c r="Q978" s="133"/>
      <c r="R978" s="133"/>
      <c r="S978" s="133"/>
      <c r="T978" s="133"/>
      <c r="U978" s="134"/>
      <c r="V978" s="133"/>
      <c r="W978" s="135" t="n">
        <f aca="false">I978</f>
        <v>46104.4201395491</v>
      </c>
      <c r="X978" s="136" t="s">
        <v>174</v>
      </c>
      <c r="Y978" s="137" t="n">
        <f aca="false">IF(AND($X978=$X979, $X978&lt;&gt;""), $W979-$W978, 0)</f>
        <v>0.00451388885416667</v>
      </c>
      <c r="Z978" s="141"/>
      <c r="AA978" s="0"/>
    </row>
    <row r="979" customFormat="false" ht="21.75" hidden="false" customHeight="true" outlineLevel="0" collapsed="false">
      <c r="A979" s="118" t="n">
        <v>975</v>
      </c>
      <c r="B979" s="164" t="s">
        <v>61</v>
      </c>
      <c r="C979" s="165" t="s">
        <v>2726</v>
      </c>
      <c r="D979" s="173" t="s">
        <v>187</v>
      </c>
      <c r="E979" s="167" t="s">
        <v>2727</v>
      </c>
      <c r="F979" s="167" t="s">
        <v>2727</v>
      </c>
      <c r="G979" s="168" t="n">
        <v>1000</v>
      </c>
      <c r="H979" s="169" t="n">
        <f aca="true">INDIRECT("I" &amp; ROW())</f>
        <v>46104.4246534379</v>
      </c>
      <c r="I979" s="170" t="n">
        <f aca="true">INDIRECT("I" &amp; ROW()-1) + J979 * ((G978/1000) * $M$5)</f>
        <v>46104.4246534379</v>
      </c>
      <c r="J979" s="171" t="n">
        <v>6.5</v>
      </c>
      <c r="K979" s="172" t="n">
        <f aca="true">INDIRECT("H" &amp; ROW())</f>
        <v>46104.4246534379</v>
      </c>
      <c r="L979" s="128" t="s">
        <v>2728</v>
      </c>
      <c r="M979" s="133"/>
      <c r="N979" s="133"/>
      <c r="O979" s="133"/>
      <c r="P979" s="133"/>
      <c r="Q979" s="133"/>
      <c r="R979" s="133"/>
      <c r="S979" s="133"/>
      <c r="T979" s="133"/>
      <c r="U979" s="134"/>
      <c r="V979" s="133"/>
      <c r="W979" s="135" t="n">
        <f aca="false">I979</f>
        <v>46104.4246534379</v>
      </c>
      <c r="X979" s="136" t="s">
        <v>174</v>
      </c>
      <c r="Y979" s="137" t="n">
        <f aca="false">IF(AND($X979=$X980, $X979&lt;&gt;""), $W980-$W979, 0)</f>
        <v>0.00451388885416667</v>
      </c>
      <c r="Z979" s="141"/>
      <c r="AA979" s="0"/>
    </row>
    <row r="980" customFormat="false" ht="21.75" hidden="false" customHeight="true" outlineLevel="0" collapsed="false">
      <c r="A980" s="118" t="n">
        <v>976</v>
      </c>
      <c r="B980" s="164" t="s">
        <v>61</v>
      </c>
      <c r="C980" s="165" t="s">
        <v>2726</v>
      </c>
      <c r="D980" s="173" t="s">
        <v>187</v>
      </c>
      <c r="E980" s="167" t="s">
        <v>2729</v>
      </c>
      <c r="F980" s="167" t="s">
        <v>2729</v>
      </c>
      <c r="G980" s="168" t="n">
        <v>1100</v>
      </c>
      <c r="H980" s="169" t="n">
        <f aca="true">INDIRECT("I" &amp; ROW())</f>
        <v>46104.4291673268</v>
      </c>
      <c r="I980" s="170" t="n">
        <f aca="true">INDIRECT("I" &amp; ROW()-1) + J980 * ((G979/1000) * $M$5)</f>
        <v>46104.4291673268</v>
      </c>
      <c r="J980" s="171" t="n">
        <v>6.5</v>
      </c>
      <c r="K980" s="172" t="n">
        <f aca="true">INDIRECT("H" &amp; ROW())</f>
        <v>46104.4291673268</v>
      </c>
      <c r="L980" s="128" t="s">
        <v>2730</v>
      </c>
      <c r="M980" s="133"/>
      <c r="N980" s="133"/>
      <c r="O980" s="133"/>
      <c r="P980" s="133"/>
      <c r="Q980" s="133"/>
      <c r="R980" s="133"/>
      <c r="S980" s="133"/>
      <c r="T980" s="133"/>
      <c r="U980" s="134"/>
      <c r="V980" s="133"/>
      <c r="W980" s="135" t="n">
        <f aca="false">I980</f>
        <v>46104.4291673268</v>
      </c>
      <c r="X980" s="136" t="s">
        <v>174</v>
      </c>
      <c r="Y980" s="137" t="n">
        <f aca="false">IF(AND($X980=$X981, $X980&lt;&gt;""), $W981-$W980, 0)</f>
        <v>0.00496527774305556</v>
      </c>
      <c r="Z980" s="141"/>
      <c r="AA980" s="0"/>
    </row>
    <row r="981" customFormat="false" ht="21.75" hidden="false" customHeight="true" outlineLevel="0" collapsed="false">
      <c r="A981" s="118" t="n">
        <v>977</v>
      </c>
      <c r="B981" s="164" t="s">
        <v>61</v>
      </c>
      <c r="C981" s="165" t="s">
        <v>2731</v>
      </c>
      <c r="D981" s="173" t="s">
        <v>187</v>
      </c>
      <c r="E981" s="177" t="s">
        <v>2732</v>
      </c>
      <c r="F981" s="178" t="s">
        <v>2733</v>
      </c>
      <c r="G981" s="168" t="n">
        <v>670</v>
      </c>
      <c r="H981" s="169" t="n">
        <f aca="true">INDIRECT("I" &amp; ROW())</f>
        <v>46104.4341326045</v>
      </c>
      <c r="I981" s="170" t="n">
        <f aca="true">INDIRECT("I" &amp; ROW()-1) + J981 * ((G980/1000) * $M$5)</f>
        <v>46104.4341326045</v>
      </c>
      <c r="J981" s="171" t="n">
        <v>6.5</v>
      </c>
      <c r="K981" s="172" t="n">
        <f aca="true">INDIRECT("H" &amp; ROW())</f>
        <v>46104.4341326045</v>
      </c>
      <c r="L981" s="128" t="s">
        <v>2734</v>
      </c>
      <c r="M981" s="133"/>
      <c r="N981" s="133"/>
      <c r="O981" s="133"/>
      <c r="P981" s="133"/>
      <c r="Q981" s="133"/>
      <c r="R981" s="133"/>
      <c r="S981" s="133"/>
      <c r="T981" s="133"/>
      <c r="U981" s="134"/>
      <c r="V981" s="133"/>
      <c r="W981" s="135" t="n">
        <f aca="false">I981</f>
        <v>46104.4341326045</v>
      </c>
      <c r="X981" s="136" t="s">
        <v>174</v>
      </c>
      <c r="Y981" s="137" t="n">
        <f aca="false">IF(AND($X981=$X982, $X981&lt;&gt;""), $W982-$W981, 0)</f>
        <v>0.00302430553240741</v>
      </c>
      <c r="Z981" s="141"/>
      <c r="AA981" s="0"/>
    </row>
    <row r="982" customFormat="false" ht="21.75" hidden="false" customHeight="true" outlineLevel="0" collapsed="false">
      <c r="A982" s="118" t="n">
        <v>978</v>
      </c>
      <c r="B982" s="164" t="s">
        <v>61</v>
      </c>
      <c r="C982" s="165" t="s">
        <v>2731</v>
      </c>
      <c r="D982" s="173" t="s">
        <v>187</v>
      </c>
      <c r="E982" s="177" t="s">
        <v>2735</v>
      </c>
      <c r="F982" s="167" t="s">
        <v>2736</v>
      </c>
      <c r="G982" s="168" t="n">
        <v>990</v>
      </c>
      <c r="H982" s="169" t="n">
        <f aca="true">INDIRECT("I" &amp; ROW())</f>
        <v>46104.4371569101</v>
      </c>
      <c r="I982" s="170" t="n">
        <f aca="true">INDIRECT("I" &amp; ROW()-1) + J982 * ((G981/1000) * $M$5)</f>
        <v>46104.4371569101</v>
      </c>
      <c r="J982" s="171" t="n">
        <v>6.5</v>
      </c>
      <c r="K982" s="172" t="n">
        <f aca="true">INDIRECT("H" &amp; ROW())</f>
        <v>46104.4371569101</v>
      </c>
      <c r="L982" s="128" t="s">
        <v>2737</v>
      </c>
      <c r="M982" s="133"/>
      <c r="N982" s="133"/>
      <c r="O982" s="133"/>
      <c r="P982" s="133"/>
      <c r="Q982" s="133"/>
      <c r="R982" s="133"/>
      <c r="S982" s="133"/>
      <c r="T982" s="133"/>
      <c r="U982" s="134"/>
      <c r="V982" s="133"/>
      <c r="W982" s="135" t="n">
        <f aca="false">I982</f>
        <v>46104.4371569101</v>
      </c>
      <c r="X982" s="136" t="s">
        <v>174</v>
      </c>
      <c r="Y982" s="137" t="n">
        <f aca="false">IF(AND($X982=$X983, $X982&lt;&gt;""), $W983-$W982, 0)</f>
        <v>0.00446874996527778</v>
      </c>
      <c r="Z982" s="141"/>
      <c r="AA982" s="0"/>
    </row>
    <row r="983" customFormat="false" ht="21.75" hidden="false" customHeight="true" outlineLevel="0" collapsed="false">
      <c r="A983" s="118" t="n">
        <v>979</v>
      </c>
      <c r="B983" s="164" t="s">
        <v>61</v>
      </c>
      <c r="C983" s="165" t="s">
        <v>2731</v>
      </c>
      <c r="D983" s="173" t="s">
        <v>187</v>
      </c>
      <c r="E983" s="177" t="s">
        <v>2738</v>
      </c>
      <c r="F983" s="167" t="s">
        <v>2739</v>
      </c>
      <c r="G983" s="168" t="n">
        <v>945</v>
      </c>
      <c r="H983" s="169" t="n">
        <f aca="true">INDIRECT("I" &amp; ROW())</f>
        <v>46104.44162566</v>
      </c>
      <c r="I983" s="170" t="n">
        <f aca="true">INDIRECT("I" &amp; ROW()-1) + J983 * ((G982/1000) * $M$5)</f>
        <v>46104.44162566</v>
      </c>
      <c r="J983" s="171" t="n">
        <v>6.5</v>
      </c>
      <c r="K983" s="172" t="n">
        <f aca="true">INDIRECT("H" &amp; ROW())</f>
        <v>46104.44162566</v>
      </c>
      <c r="L983" s="128" t="s">
        <v>2740</v>
      </c>
      <c r="M983" s="133"/>
      <c r="N983" s="133"/>
      <c r="O983" s="133"/>
      <c r="P983" s="133"/>
      <c r="Q983" s="133"/>
      <c r="R983" s="133"/>
      <c r="S983" s="133"/>
      <c r="T983" s="133"/>
      <c r="U983" s="134"/>
      <c r="V983" s="133"/>
      <c r="W983" s="135" t="n">
        <f aca="false">I983</f>
        <v>46104.44162566</v>
      </c>
      <c r="X983" s="136" t="s">
        <v>174</v>
      </c>
      <c r="Y983" s="137" t="n">
        <f aca="false">IF(AND($X983=$X984, $X983&lt;&gt;""), $W984-$W983, 0)</f>
        <v>0.00426562497685185</v>
      </c>
      <c r="Z983" s="141"/>
      <c r="AA983" s="0"/>
    </row>
    <row r="984" customFormat="false" ht="21.75" hidden="false" customHeight="true" outlineLevel="0" collapsed="false">
      <c r="A984" s="118" t="n">
        <v>980</v>
      </c>
      <c r="B984" s="164" t="s">
        <v>61</v>
      </c>
      <c r="C984" s="165" t="s">
        <v>2731</v>
      </c>
      <c r="D984" s="173" t="s">
        <v>187</v>
      </c>
      <c r="E984" s="177" t="s">
        <v>2741</v>
      </c>
      <c r="F984" s="167" t="s">
        <v>2742</v>
      </c>
      <c r="G984" s="168" t="n">
        <v>1240</v>
      </c>
      <c r="H984" s="169" t="n">
        <f aca="true">INDIRECT("I" &amp; ROW())</f>
        <v>46104.445891285</v>
      </c>
      <c r="I984" s="170" t="n">
        <f aca="true">INDIRECT("I" &amp; ROW()-1) + J984 * ((G983/1000) * $M$5)</f>
        <v>46104.445891285</v>
      </c>
      <c r="J984" s="171" t="n">
        <v>6.5</v>
      </c>
      <c r="K984" s="172" t="n">
        <f aca="true">INDIRECT("H" &amp; ROW())</f>
        <v>46104.445891285</v>
      </c>
      <c r="L984" s="128" t="s">
        <v>2743</v>
      </c>
      <c r="M984" s="133"/>
      <c r="N984" s="133"/>
      <c r="O984" s="133"/>
      <c r="P984" s="133"/>
      <c r="Q984" s="133"/>
      <c r="R984" s="133"/>
      <c r="S984" s="133"/>
      <c r="T984" s="133"/>
      <c r="U984" s="134"/>
      <c r="V984" s="133"/>
      <c r="W984" s="135" t="n">
        <f aca="false">I984</f>
        <v>46104.445891285</v>
      </c>
      <c r="X984" s="136" t="s">
        <v>174</v>
      </c>
      <c r="Y984" s="137" t="n">
        <f aca="false">IF(AND($X984=$X985, $X984&lt;&gt;""), $W985-$W984, 0)</f>
        <v>0.00559722217592593</v>
      </c>
      <c r="Z984" s="141"/>
      <c r="AA984" s="0"/>
    </row>
    <row r="985" customFormat="false" ht="21.75" hidden="false" customHeight="true" outlineLevel="0" collapsed="false">
      <c r="A985" s="118" t="n">
        <v>981</v>
      </c>
      <c r="B985" s="164" t="s">
        <v>61</v>
      </c>
      <c r="C985" s="165" t="s">
        <v>2731</v>
      </c>
      <c r="D985" s="173" t="s">
        <v>187</v>
      </c>
      <c r="E985" s="177" t="s">
        <v>2744</v>
      </c>
      <c r="F985" s="177" t="s">
        <v>2744</v>
      </c>
      <c r="G985" s="168" t="n">
        <v>1000</v>
      </c>
      <c r="H985" s="169" t="n">
        <f aca="true">INDIRECT("I" &amp; ROW())</f>
        <v>46104.4514885072</v>
      </c>
      <c r="I985" s="170" t="n">
        <f aca="true">INDIRECT("I" &amp; ROW()-1) + J985 * ((G984/1000) * $M$5)</f>
        <v>46104.4514885072</v>
      </c>
      <c r="J985" s="171" t="n">
        <v>6.5</v>
      </c>
      <c r="K985" s="172" t="n">
        <f aca="true">INDIRECT("H" &amp; ROW())</f>
        <v>46104.4514885072</v>
      </c>
      <c r="L985" s="128" t="s">
        <v>2745</v>
      </c>
      <c r="M985" s="133"/>
      <c r="N985" s="133"/>
      <c r="O985" s="133"/>
      <c r="P985" s="133"/>
      <c r="Q985" s="133"/>
      <c r="R985" s="133"/>
      <c r="S985" s="133"/>
      <c r="T985" s="133"/>
      <c r="U985" s="134"/>
      <c r="V985" s="133"/>
      <c r="W985" s="135" t="n">
        <f aca="false">I985</f>
        <v>46104.4514885072</v>
      </c>
      <c r="X985" s="136" t="s">
        <v>174</v>
      </c>
      <c r="Y985" s="137" t="n">
        <f aca="false">IF(AND($X985=$X986, $X985&lt;&gt;""), $W986-$W985, 0)</f>
        <v>0.00451388885416667</v>
      </c>
      <c r="Z985" s="141"/>
      <c r="AA985" s="0"/>
    </row>
    <row r="986" customFormat="false" ht="21.75" hidden="false" customHeight="true" outlineLevel="0" collapsed="false">
      <c r="A986" s="118" t="n">
        <v>982</v>
      </c>
      <c r="B986" s="164" t="s">
        <v>61</v>
      </c>
      <c r="C986" s="165" t="s">
        <v>2746</v>
      </c>
      <c r="D986" s="173" t="s">
        <v>187</v>
      </c>
      <c r="E986" s="167" t="s">
        <v>2747</v>
      </c>
      <c r="F986" s="167" t="s">
        <v>2747</v>
      </c>
      <c r="G986" s="168" t="n">
        <v>870</v>
      </c>
      <c r="H986" s="169" t="n">
        <f aca="true">INDIRECT("I" &amp; ROW())</f>
        <v>46104.4560023961</v>
      </c>
      <c r="I986" s="170" t="n">
        <f aca="true">INDIRECT("I" &amp; ROW()-1) + J986 * ((G985/1000) * $M$5)</f>
        <v>46104.4560023961</v>
      </c>
      <c r="J986" s="171" t="n">
        <v>6.5</v>
      </c>
      <c r="K986" s="172" t="n">
        <f aca="true">INDIRECT("H" &amp; ROW())</f>
        <v>46104.4560023961</v>
      </c>
      <c r="L986" s="128" t="s">
        <v>2748</v>
      </c>
      <c r="M986" s="133"/>
      <c r="N986" s="133"/>
      <c r="O986" s="133"/>
      <c r="P986" s="133"/>
      <c r="Q986" s="133"/>
      <c r="R986" s="133"/>
      <c r="S986" s="133"/>
      <c r="T986" s="133"/>
      <c r="U986" s="134"/>
      <c r="V986" s="133"/>
      <c r="W986" s="135" t="n">
        <f aca="false">I986</f>
        <v>46104.4560023961</v>
      </c>
      <c r="X986" s="136" t="s">
        <v>174</v>
      </c>
      <c r="Y986" s="137" t="n">
        <f aca="false">IF(AND($X986=$X987, $X986&lt;&gt;""), $W987-$W986, 0)</f>
        <v>0.00392708331018519</v>
      </c>
      <c r="Z986" s="141"/>
      <c r="AA986" s="0"/>
    </row>
    <row r="987" customFormat="false" ht="21.75" hidden="false" customHeight="true" outlineLevel="0" collapsed="false">
      <c r="A987" s="118" t="n">
        <v>983</v>
      </c>
      <c r="B987" s="164" t="s">
        <v>61</v>
      </c>
      <c r="C987" s="165" t="s">
        <v>2749</v>
      </c>
      <c r="D987" s="173" t="s">
        <v>187</v>
      </c>
      <c r="E987" s="167" t="s">
        <v>2750</v>
      </c>
      <c r="F987" s="167" t="s">
        <v>2751</v>
      </c>
      <c r="G987" s="168" t="n">
        <v>1140</v>
      </c>
      <c r="H987" s="169" t="n">
        <f aca="true">INDIRECT("I" &amp; ROW())</f>
        <v>46104.4599294794</v>
      </c>
      <c r="I987" s="170" t="n">
        <f aca="true">INDIRECT("I" &amp; ROW()-1) + J987 * ((G986/1000) * $M$5)</f>
        <v>46104.4599294794</v>
      </c>
      <c r="J987" s="171" t="n">
        <v>6.5</v>
      </c>
      <c r="K987" s="172" t="n">
        <f aca="true">INDIRECT("H" &amp; ROW())</f>
        <v>46104.4599294794</v>
      </c>
      <c r="L987" s="128" t="s">
        <v>2752</v>
      </c>
      <c r="M987" s="133"/>
      <c r="N987" s="133"/>
      <c r="O987" s="133"/>
      <c r="P987" s="133"/>
      <c r="Q987" s="133"/>
      <c r="R987" s="133"/>
      <c r="S987" s="133"/>
      <c r="T987" s="133"/>
      <c r="U987" s="134"/>
      <c r="V987" s="133"/>
      <c r="W987" s="135" t="n">
        <f aca="false">I987</f>
        <v>46104.4599294794</v>
      </c>
      <c r="X987" s="136" t="s">
        <v>174</v>
      </c>
      <c r="Y987" s="137" t="n">
        <f aca="false">IF(AND($X987=$X988, $X987&lt;&gt;""), $W988-$W987, 0)</f>
        <v>0.00514583329861111</v>
      </c>
      <c r="Z987" s="141"/>
      <c r="AA987" s="0"/>
    </row>
    <row r="988" customFormat="false" ht="21.75" hidden="false" customHeight="true" outlineLevel="0" collapsed="false">
      <c r="A988" s="118" t="n">
        <v>984</v>
      </c>
      <c r="B988" s="164" t="s">
        <v>61</v>
      </c>
      <c r="C988" s="165" t="s">
        <v>2753</v>
      </c>
      <c r="D988" s="173" t="s">
        <v>187</v>
      </c>
      <c r="E988" s="167" t="s">
        <v>2754</v>
      </c>
      <c r="F988" s="167" t="s">
        <v>2754</v>
      </c>
      <c r="G988" s="168" t="n">
        <v>1000</v>
      </c>
      <c r="H988" s="169" t="n">
        <f aca="true">INDIRECT("I" &amp; ROW())</f>
        <v>46104.4650753127</v>
      </c>
      <c r="I988" s="170" t="n">
        <f aca="true">INDIRECT("I" &amp; ROW()-1) + J988 * ((G987/1000) * $M$5)</f>
        <v>46104.4650753127</v>
      </c>
      <c r="J988" s="171" t="n">
        <v>6.5</v>
      </c>
      <c r="K988" s="172" t="n">
        <f aca="true">INDIRECT("H" &amp; ROW())</f>
        <v>46104.4650753127</v>
      </c>
      <c r="L988" s="128" t="s">
        <v>2755</v>
      </c>
      <c r="M988" s="133"/>
      <c r="N988" s="133"/>
      <c r="O988" s="133"/>
      <c r="P988" s="133"/>
      <c r="Q988" s="133"/>
      <c r="R988" s="133"/>
      <c r="S988" s="133"/>
      <c r="T988" s="133"/>
      <c r="U988" s="134"/>
      <c r="V988" s="133"/>
      <c r="W988" s="135" t="n">
        <f aca="false">I988</f>
        <v>46104.4650753127</v>
      </c>
      <c r="X988" s="136" t="s">
        <v>174</v>
      </c>
      <c r="Y988" s="137" t="n">
        <f aca="false">IF(AND($X988=$X989, $X988&lt;&gt;""), $W989-$W988, 0)</f>
        <v>0.00451388885416667</v>
      </c>
      <c r="Z988" s="141"/>
      <c r="AA988" s="0"/>
    </row>
    <row r="989" customFormat="false" ht="21.75" hidden="false" customHeight="true" outlineLevel="0" collapsed="false">
      <c r="A989" s="118" t="n">
        <v>985</v>
      </c>
      <c r="B989" s="164" t="s">
        <v>61</v>
      </c>
      <c r="C989" s="165" t="s">
        <v>2753</v>
      </c>
      <c r="D989" s="173" t="s">
        <v>187</v>
      </c>
      <c r="E989" s="167" t="s">
        <v>2756</v>
      </c>
      <c r="F989" s="167" t="s">
        <v>2756</v>
      </c>
      <c r="G989" s="168" t="n">
        <v>1000</v>
      </c>
      <c r="H989" s="169" t="n">
        <f aca="true">INDIRECT("I" &amp; ROW())</f>
        <v>46104.4695892015</v>
      </c>
      <c r="I989" s="170" t="n">
        <f aca="true">INDIRECT("I" &amp; ROW()-1) + J989 * ((G988/1000) * $M$5)</f>
        <v>46104.4695892015</v>
      </c>
      <c r="J989" s="171" t="n">
        <v>6.5</v>
      </c>
      <c r="K989" s="172" t="n">
        <f aca="true">INDIRECT("H" &amp; ROW())</f>
        <v>46104.4695892015</v>
      </c>
      <c r="L989" s="128" t="s">
        <v>2757</v>
      </c>
      <c r="M989" s="133"/>
      <c r="N989" s="133"/>
      <c r="O989" s="133"/>
      <c r="P989" s="133"/>
      <c r="Q989" s="133"/>
      <c r="R989" s="133"/>
      <c r="S989" s="133"/>
      <c r="T989" s="133"/>
      <c r="U989" s="134"/>
      <c r="V989" s="133"/>
      <c r="W989" s="135" t="n">
        <f aca="false">I989</f>
        <v>46104.4695892015</v>
      </c>
      <c r="X989" s="136" t="s">
        <v>174</v>
      </c>
      <c r="Y989" s="137" t="n">
        <f aca="false">IF(AND($X989=$X990, $X989&lt;&gt;""), $W990-$W989, 0)</f>
        <v>0.00451388885416667</v>
      </c>
      <c r="Z989" s="141"/>
      <c r="AA989" s="0"/>
    </row>
    <row r="990" customFormat="false" ht="21.75" hidden="false" customHeight="true" outlineLevel="0" collapsed="false">
      <c r="A990" s="118" t="n">
        <v>986</v>
      </c>
      <c r="B990" s="164" t="s">
        <v>61</v>
      </c>
      <c r="C990" s="165" t="s">
        <v>2758</v>
      </c>
      <c r="D990" s="173" t="s">
        <v>187</v>
      </c>
      <c r="E990" s="167" t="s">
        <v>2759</v>
      </c>
      <c r="F990" s="167" t="s">
        <v>2760</v>
      </c>
      <c r="G990" s="168" t="n">
        <v>700</v>
      </c>
      <c r="H990" s="169" t="n">
        <f aca="true">INDIRECT("I" &amp; ROW())</f>
        <v>46104.4741030904</v>
      </c>
      <c r="I990" s="170" t="n">
        <f aca="true">INDIRECT("I" &amp; ROW()-1) + J990 * ((G989/1000) * $M$5)</f>
        <v>46104.4741030904</v>
      </c>
      <c r="J990" s="171" t="n">
        <v>6.5</v>
      </c>
      <c r="K990" s="172" t="n">
        <f aca="true">INDIRECT("H" &amp; ROW())</f>
        <v>46104.4741030904</v>
      </c>
      <c r="L990" s="128" t="s">
        <v>2761</v>
      </c>
      <c r="M990" s="133"/>
      <c r="N990" s="133"/>
      <c r="O990" s="133"/>
      <c r="P990" s="133"/>
      <c r="Q990" s="133"/>
      <c r="R990" s="133"/>
      <c r="S990" s="133"/>
      <c r="T990" s="133"/>
      <c r="U990" s="134"/>
      <c r="V990" s="133"/>
      <c r="W990" s="135" t="n">
        <f aca="false">I990</f>
        <v>46104.4741030904</v>
      </c>
      <c r="X990" s="136" t="s">
        <v>174</v>
      </c>
      <c r="Y990" s="137" t="n">
        <f aca="false">IF(AND($X990=$X991, $X990&lt;&gt;""), $W991-$W990, 0)</f>
        <v>0.00315972219907407</v>
      </c>
      <c r="Z990" s="141"/>
      <c r="AA990" s="0"/>
    </row>
    <row r="991" customFormat="false" ht="21.75" hidden="false" customHeight="true" outlineLevel="0" collapsed="false">
      <c r="A991" s="118" t="n">
        <v>987</v>
      </c>
      <c r="B991" s="164" t="s">
        <v>61</v>
      </c>
      <c r="C991" s="165" t="s">
        <v>2758</v>
      </c>
      <c r="D991" s="173" t="s">
        <v>187</v>
      </c>
      <c r="E991" s="167" t="s">
        <v>2762</v>
      </c>
      <c r="F991" s="167" t="s">
        <v>2762</v>
      </c>
      <c r="G991" s="168" t="n">
        <v>1000</v>
      </c>
      <c r="H991" s="169" t="n">
        <f aca="true">INDIRECT("I" &amp; ROW())</f>
        <v>46104.4772628126</v>
      </c>
      <c r="I991" s="170" t="n">
        <f aca="true">INDIRECT("I" &amp; ROW()-1) + J991 * ((G990/1000) * $M$5)</f>
        <v>46104.4772628126</v>
      </c>
      <c r="J991" s="171" t="n">
        <v>6.5</v>
      </c>
      <c r="K991" s="172" t="n">
        <f aca="true">INDIRECT("H" &amp; ROW())</f>
        <v>46104.4772628126</v>
      </c>
      <c r="L991" s="128" t="s">
        <v>2763</v>
      </c>
      <c r="M991" s="133"/>
      <c r="N991" s="133"/>
      <c r="O991" s="133"/>
      <c r="P991" s="133"/>
      <c r="Q991" s="133"/>
      <c r="R991" s="133"/>
      <c r="S991" s="133"/>
      <c r="T991" s="133"/>
      <c r="U991" s="134"/>
      <c r="V991" s="133"/>
      <c r="W991" s="135" t="n">
        <f aca="false">I991</f>
        <v>46104.4772628126</v>
      </c>
      <c r="X991" s="136" t="s">
        <v>174</v>
      </c>
      <c r="Y991" s="137" t="n">
        <f aca="false">IF(AND($X991=$X992, $X991&lt;&gt;""), $W992-$W991, 0)</f>
        <v>0</v>
      </c>
      <c r="Z991" s="141"/>
      <c r="AA991" s="0"/>
    </row>
    <row r="992" customFormat="false" ht="21.75" hidden="false" customHeight="true" outlineLevel="0" collapsed="false">
      <c r="A992" s="118" t="n">
        <v>988</v>
      </c>
      <c r="B992" s="164" t="s">
        <v>61</v>
      </c>
      <c r="C992" s="165" t="s">
        <v>2764</v>
      </c>
      <c r="D992" s="173" t="s">
        <v>187</v>
      </c>
      <c r="E992" s="167" t="s">
        <v>2765</v>
      </c>
      <c r="F992" s="167" t="s">
        <v>2765</v>
      </c>
      <c r="G992" s="168" t="n">
        <v>1000</v>
      </c>
      <c r="H992" s="169" t="n">
        <f aca="true">INDIRECT("I" &amp; ROW())</f>
        <v>46104.4817767014</v>
      </c>
      <c r="I992" s="170" t="n">
        <f aca="true">INDIRECT("I" &amp; ROW()-1) + J992 * ((G991/1000) * $M$5)</f>
        <v>46104.4817767014</v>
      </c>
      <c r="J992" s="171" t="n">
        <v>6.5</v>
      </c>
      <c r="K992" s="172" t="n">
        <f aca="true">INDIRECT("H" &amp; ROW())</f>
        <v>46104.4817767014</v>
      </c>
      <c r="L992" s="128" t="s">
        <v>2766</v>
      </c>
      <c r="M992" s="133"/>
      <c r="N992" s="133"/>
      <c r="O992" s="133"/>
      <c r="P992" s="133"/>
      <c r="Q992" s="133"/>
      <c r="R992" s="133"/>
      <c r="S992" s="133"/>
      <c r="T992" s="133"/>
      <c r="U992" s="134"/>
      <c r="V992" s="133"/>
      <c r="W992" s="135" t="n">
        <f aca="false">I992</f>
        <v>46104.4817767014</v>
      </c>
      <c r="X992" s="153" t="s">
        <v>473</v>
      </c>
      <c r="Y992" s="137" t="n">
        <f aca="false">IF(AND($X992=$X993, $X992&lt;&gt;""), $W993-$W992, 0)</f>
        <v>0.00451388885416667</v>
      </c>
      <c r="Z992" s="137" t="n">
        <f aca="false">SUM(Y992:Y1236)</f>
        <v>0.571255203958333</v>
      </c>
      <c r="AA992" s="0"/>
    </row>
    <row r="993" customFormat="false" ht="21.75" hidden="false" customHeight="true" outlineLevel="0" collapsed="false">
      <c r="A993" s="118" t="n">
        <v>989</v>
      </c>
      <c r="B993" s="164" t="s">
        <v>61</v>
      </c>
      <c r="C993" s="165" t="s">
        <v>2764</v>
      </c>
      <c r="D993" s="173" t="s">
        <v>187</v>
      </c>
      <c r="E993" s="167" t="s">
        <v>2767</v>
      </c>
      <c r="F993" s="167" t="s">
        <v>2767</v>
      </c>
      <c r="G993" s="168" t="n">
        <v>1000</v>
      </c>
      <c r="H993" s="169" t="n">
        <f aca="true">INDIRECT("I" &amp; ROW())</f>
        <v>46104.4862905903</v>
      </c>
      <c r="I993" s="170" t="n">
        <f aca="true">INDIRECT("I" &amp; ROW()-1) + J993 * ((G992/1000) * $M$5)</f>
        <v>46104.4862905903</v>
      </c>
      <c r="J993" s="171" t="n">
        <v>6.5</v>
      </c>
      <c r="K993" s="172" t="n">
        <f aca="true">INDIRECT("H" &amp; ROW())</f>
        <v>46104.4862905903</v>
      </c>
      <c r="L993" s="128" t="s">
        <v>2768</v>
      </c>
      <c r="M993" s="133"/>
      <c r="N993" s="133"/>
      <c r="O993" s="133"/>
      <c r="P993" s="133"/>
      <c r="Q993" s="133"/>
      <c r="R993" s="133"/>
      <c r="S993" s="133"/>
      <c r="T993" s="133"/>
      <c r="U993" s="134"/>
      <c r="V993" s="133"/>
      <c r="W993" s="135" t="n">
        <f aca="false">I993</f>
        <v>46104.4862905903</v>
      </c>
      <c r="X993" s="153" t="s">
        <v>473</v>
      </c>
      <c r="Y993" s="137" t="n">
        <f aca="false">IF(AND($X993=$X994, $X993&lt;&gt;""), $W994-$W993, 0)</f>
        <v>0.00451388885416667</v>
      </c>
      <c r="Z993" s="141"/>
      <c r="AA993" s="0"/>
    </row>
    <row r="994" customFormat="false" ht="21.75" hidden="false" customHeight="true" outlineLevel="0" collapsed="false">
      <c r="A994" s="118" t="n">
        <v>990</v>
      </c>
      <c r="B994" s="164" t="s">
        <v>61</v>
      </c>
      <c r="C994" s="165" t="s">
        <v>2769</v>
      </c>
      <c r="D994" s="173" t="s">
        <v>187</v>
      </c>
      <c r="E994" s="167" t="s">
        <v>2770</v>
      </c>
      <c r="F994" s="167" t="s">
        <v>2771</v>
      </c>
      <c r="G994" s="168" t="n">
        <v>1000</v>
      </c>
      <c r="H994" s="169" t="n">
        <f aca="true">INDIRECT("I" &amp; ROW())</f>
        <v>46104.4908044791</v>
      </c>
      <c r="I994" s="170" t="n">
        <f aca="true">INDIRECT("I" &amp; ROW()-1) + J994 * ((G993/1000) * $M$5)</f>
        <v>46104.4908044791</v>
      </c>
      <c r="J994" s="171" t="n">
        <v>6.5</v>
      </c>
      <c r="K994" s="172" t="n">
        <f aca="true">INDIRECT("H" &amp; ROW())</f>
        <v>46104.4908044791</v>
      </c>
      <c r="L994" s="128" t="s">
        <v>2772</v>
      </c>
      <c r="M994" s="133"/>
      <c r="N994" s="133"/>
      <c r="O994" s="133"/>
      <c r="P994" s="133"/>
      <c r="Q994" s="133"/>
      <c r="R994" s="133"/>
      <c r="S994" s="133"/>
      <c r="T994" s="133"/>
      <c r="U994" s="134"/>
      <c r="V994" s="133"/>
      <c r="W994" s="135" t="n">
        <f aca="false">I994</f>
        <v>46104.4908044791</v>
      </c>
      <c r="X994" s="153" t="s">
        <v>473</v>
      </c>
      <c r="Y994" s="137" t="n">
        <f aca="false">IF(AND($X994=$X995, $X994&lt;&gt;""), $W995-$W994, 0)</f>
        <v>0.00451388885416667</v>
      </c>
      <c r="Z994" s="141"/>
      <c r="AA994" s="0"/>
    </row>
    <row r="995" customFormat="false" ht="21.75" hidden="false" customHeight="true" outlineLevel="0" collapsed="false">
      <c r="A995" s="118" t="n">
        <v>991</v>
      </c>
      <c r="B995" s="164" t="s">
        <v>61</v>
      </c>
      <c r="C995" s="165" t="s">
        <v>2769</v>
      </c>
      <c r="D995" s="173" t="s">
        <v>187</v>
      </c>
      <c r="E995" s="167" t="s">
        <v>2773</v>
      </c>
      <c r="F995" s="167" t="s">
        <v>2774</v>
      </c>
      <c r="G995" s="168" t="n">
        <v>1250</v>
      </c>
      <c r="H995" s="169" t="n">
        <f aca="true">INDIRECT("I" &amp; ROW())</f>
        <v>46104.495318368</v>
      </c>
      <c r="I995" s="170" t="n">
        <f aca="true">INDIRECT("I" &amp; ROW()-1) + J995 * ((G994/1000) * $M$5)</f>
        <v>46104.495318368</v>
      </c>
      <c r="J995" s="171" t="n">
        <v>6.5</v>
      </c>
      <c r="K995" s="172" t="n">
        <f aca="true">INDIRECT("H" &amp; ROW())</f>
        <v>46104.495318368</v>
      </c>
      <c r="L995" s="128" t="s">
        <v>2775</v>
      </c>
      <c r="M995" s="133"/>
      <c r="N995" s="133"/>
      <c r="O995" s="133"/>
      <c r="P995" s="133"/>
      <c r="Q995" s="133"/>
      <c r="R995" s="133"/>
      <c r="S995" s="133"/>
      <c r="T995" s="133"/>
      <c r="U995" s="134"/>
      <c r="V995" s="133"/>
      <c r="W995" s="135" t="n">
        <f aca="false">I995</f>
        <v>46104.495318368</v>
      </c>
      <c r="X995" s="153" t="s">
        <v>473</v>
      </c>
      <c r="Y995" s="137" t="n">
        <f aca="false">IF(AND($X995=$X996, $X995&lt;&gt;""), $W996-$W995, 0)</f>
        <v>0.00564236107638889</v>
      </c>
      <c r="Z995" s="141"/>
      <c r="AA995" s="0"/>
    </row>
    <row r="996" customFormat="false" ht="21.75" hidden="false" customHeight="true" outlineLevel="0" collapsed="false">
      <c r="A996" s="118" t="n">
        <v>992</v>
      </c>
      <c r="B996" s="164" t="s">
        <v>61</v>
      </c>
      <c r="C996" s="165" t="s">
        <v>2769</v>
      </c>
      <c r="D996" s="173" t="s">
        <v>187</v>
      </c>
      <c r="E996" s="167" t="s">
        <v>2776</v>
      </c>
      <c r="F996" s="167" t="s">
        <v>2777</v>
      </c>
      <c r="G996" s="168" t="n">
        <v>945</v>
      </c>
      <c r="H996" s="169" t="n">
        <f aca="true">INDIRECT("I" &amp; ROW())</f>
        <v>46104.500960729</v>
      </c>
      <c r="I996" s="170" t="n">
        <f aca="true">INDIRECT("I" &amp; ROW()-1) + J996 * ((G995/1000) * $M$5)</f>
        <v>46104.500960729</v>
      </c>
      <c r="J996" s="171" t="n">
        <v>6.5</v>
      </c>
      <c r="K996" s="172" t="n">
        <f aca="true">INDIRECT("H" &amp; ROW())</f>
        <v>46104.500960729</v>
      </c>
      <c r="L996" s="128" t="s">
        <v>2778</v>
      </c>
      <c r="M996" s="133"/>
      <c r="N996" s="133"/>
      <c r="O996" s="133"/>
      <c r="P996" s="133"/>
      <c r="Q996" s="133"/>
      <c r="R996" s="133"/>
      <c r="S996" s="133"/>
      <c r="T996" s="133"/>
      <c r="U996" s="134"/>
      <c r="V996" s="133"/>
      <c r="W996" s="135" t="n">
        <f aca="false">I996</f>
        <v>46104.500960729</v>
      </c>
      <c r="X996" s="153" t="s">
        <v>473</v>
      </c>
      <c r="Y996" s="137" t="n">
        <f aca="false">IF(AND($X996=$X997, $X996&lt;&gt;""), $W997-$W996, 0)</f>
        <v>0.00426562497685185</v>
      </c>
      <c r="Z996" s="141"/>
      <c r="AA996" s="0"/>
    </row>
    <row r="997" customFormat="false" ht="21.75" hidden="false" customHeight="true" outlineLevel="0" collapsed="false">
      <c r="A997" s="118" t="n">
        <v>993</v>
      </c>
      <c r="B997" s="164" t="s">
        <v>61</v>
      </c>
      <c r="C997" s="165" t="s">
        <v>2779</v>
      </c>
      <c r="D997" s="173" t="s">
        <v>187</v>
      </c>
      <c r="E997" s="167" t="s">
        <v>2780</v>
      </c>
      <c r="F997" s="167" t="s">
        <v>2781</v>
      </c>
      <c r="G997" s="168" t="n">
        <v>765</v>
      </c>
      <c r="H997" s="169" t="n">
        <f aca="true">INDIRECT("I" &amp; ROW())</f>
        <v>46104.505226354</v>
      </c>
      <c r="I997" s="170" t="n">
        <f aca="true">INDIRECT("I" &amp; ROW()-1) + J997 * ((G996/1000) * $M$5)</f>
        <v>46104.505226354</v>
      </c>
      <c r="J997" s="171" t="n">
        <v>6.5</v>
      </c>
      <c r="K997" s="172" t="n">
        <f aca="true">INDIRECT("H" &amp; ROW())</f>
        <v>46104.505226354</v>
      </c>
      <c r="L997" s="128" t="s">
        <v>2782</v>
      </c>
      <c r="M997" s="133"/>
      <c r="N997" s="133"/>
      <c r="O997" s="133"/>
      <c r="P997" s="133"/>
      <c r="Q997" s="133"/>
      <c r="R997" s="133"/>
      <c r="S997" s="133"/>
      <c r="T997" s="133"/>
      <c r="U997" s="134"/>
      <c r="V997" s="133"/>
      <c r="W997" s="135" t="n">
        <f aca="false">I997</f>
        <v>46104.505226354</v>
      </c>
      <c r="X997" s="153" t="s">
        <v>473</v>
      </c>
      <c r="Y997" s="137" t="n">
        <f aca="false">IF(AND($X997=$X998, $X997&lt;&gt;""), $W998-$W997, 0)</f>
        <v>0.00345312497685185</v>
      </c>
      <c r="Z997" s="141"/>
      <c r="AA997" s="0"/>
    </row>
    <row r="998" customFormat="false" ht="21.75" hidden="false" customHeight="true" outlineLevel="0" collapsed="false">
      <c r="A998" s="118" t="n">
        <v>994</v>
      </c>
      <c r="B998" s="164" t="s">
        <v>61</v>
      </c>
      <c r="C998" s="165" t="s">
        <v>2783</v>
      </c>
      <c r="D998" s="173" t="s">
        <v>187</v>
      </c>
      <c r="E998" s="167" t="s">
        <v>2784</v>
      </c>
      <c r="F998" s="167" t="s">
        <v>2785</v>
      </c>
      <c r="G998" s="168" t="n">
        <v>1300</v>
      </c>
      <c r="H998" s="169" t="n">
        <f aca="true">INDIRECT("I" &amp; ROW())</f>
        <v>46104.508679479</v>
      </c>
      <c r="I998" s="170" t="n">
        <f aca="true">INDIRECT("I" &amp; ROW()-1) + J998 * ((G997/1000) * $M$5)</f>
        <v>46104.508679479</v>
      </c>
      <c r="J998" s="171" t="n">
        <v>6.5</v>
      </c>
      <c r="K998" s="172" t="n">
        <f aca="true">INDIRECT("H" &amp; ROW())</f>
        <v>46104.508679479</v>
      </c>
      <c r="L998" s="128" t="s">
        <v>2786</v>
      </c>
      <c r="M998" s="133"/>
      <c r="N998" s="133"/>
      <c r="O998" s="133"/>
      <c r="P998" s="133"/>
      <c r="Q998" s="133"/>
      <c r="R998" s="133"/>
      <c r="S998" s="133"/>
      <c r="T998" s="133"/>
      <c r="U998" s="134"/>
      <c r="V998" s="133"/>
      <c r="W998" s="135" t="n">
        <f aca="false">I998</f>
        <v>46104.508679479</v>
      </c>
      <c r="X998" s="153" t="s">
        <v>473</v>
      </c>
      <c r="Y998" s="137" t="n">
        <f aca="false">IF(AND($X998=$X999, $X998&lt;&gt;""), $W999-$W998, 0)</f>
        <v>0.00586805552083333</v>
      </c>
      <c r="Z998" s="141"/>
      <c r="AA998" s="0"/>
    </row>
    <row r="999" customFormat="false" ht="21.75" hidden="false" customHeight="true" outlineLevel="0" collapsed="false">
      <c r="A999" s="118" t="n">
        <v>995</v>
      </c>
      <c r="B999" s="164" t="s">
        <v>61</v>
      </c>
      <c r="C999" s="165" t="s">
        <v>2787</v>
      </c>
      <c r="D999" s="173" t="s">
        <v>187</v>
      </c>
      <c r="E999" s="167" t="s">
        <v>2788</v>
      </c>
      <c r="F999" s="167" t="s">
        <v>2788</v>
      </c>
      <c r="G999" s="168" t="n">
        <v>950</v>
      </c>
      <c r="H999" s="169" t="n">
        <f aca="true">INDIRECT("I" &amp; ROW())</f>
        <v>46104.5145475345</v>
      </c>
      <c r="I999" s="170" t="n">
        <f aca="true">INDIRECT("I" &amp; ROW()-1) + J999 * ((G998/1000) * $M$5)</f>
        <v>46104.5145475345</v>
      </c>
      <c r="J999" s="171" t="n">
        <v>6.5</v>
      </c>
      <c r="K999" s="172" t="n">
        <f aca="true">INDIRECT("H" &amp; ROW())</f>
        <v>46104.5145475345</v>
      </c>
      <c r="L999" s="128" t="s">
        <v>2789</v>
      </c>
      <c r="M999" s="133"/>
      <c r="N999" s="133"/>
      <c r="O999" s="133"/>
      <c r="P999" s="133"/>
      <c r="Q999" s="133"/>
      <c r="R999" s="133"/>
      <c r="S999" s="133"/>
      <c r="T999" s="133"/>
      <c r="U999" s="134"/>
      <c r="V999" s="133"/>
      <c r="W999" s="135" t="n">
        <f aca="false">I999</f>
        <v>46104.5145475345</v>
      </c>
      <c r="X999" s="153" t="s">
        <v>473</v>
      </c>
      <c r="Y999" s="137" t="n">
        <f aca="false">IF(AND($X999=$X1000, $X999&lt;&gt;""), $W1000-$W999, 0)</f>
        <v>0.00428819440972222</v>
      </c>
      <c r="Z999" s="141"/>
      <c r="AA999" s="0"/>
    </row>
    <row r="1000" customFormat="false" ht="21.75" hidden="false" customHeight="true" outlineLevel="0" collapsed="false">
      <c r="A1000" s="118" t="n">
        <v>996</v>
      </c>
      <c r="B1000" s="164" t="s">
        <v>61</v>
      </c>
      <c r="C1000" s="165" t="s">
        <v>2790</v>
      </c>
      <c r="D1000" s="173" t="s">
        <v>187</v>
      </c>
      <c r="E1000" s="167" t="s">
        <v>2791</v>
      </c>
      <c r="F1000" s="167" t="s">
        <v>2792</v>
      </c>
      <c r="G1000" s="168" t="n">
        <v>1000</v>
      </c>
      <c r="H1000" s="169" t="n">
        <f aca="true">INDIRECT("I" &amp; ROW())</f>
        <v>46104.5188357289</v>
      </c>
      <c r="I1000" s="170" t="n">
        <f aca="true">INDIRECT("I" &amp; ROW()-1) + J1000 * ((G999/1000) * $M$5)</f>
        <v>46104.5188357289</v>
      </c>
      <c r="J1000" s="171" t="n">
        <v>6.5</v>
      </c>
      <c r="K1000" s="172" t="n">
        <f aca="true">INDIRECT("H" &amp; ROW())</f>
        <v>46104.5188357289</v>
      </c>
      <c r="L1000" s="128" t="s">
        <v>2793</v>
      </c>
      <c r="M1000" s="133"/>
      <c r="N1000" s="133"/>
      <c r="O1000" s="133"/>
      <c r="P1000" s="133"/>
      <c r="Q1000" s="133"/>
      <c r="R1000" s="133"/>
      <c r="S1000" s="133"/>
      <c r="T1000" s="133"/>
      <c r="U1000" s="134"/>
      <c r="V1000" s="133"/>
      <c r="W1000" s="135" t="n">
        <f aca="false">I1000</f>
        <v>46104.5188357289</v>
      </c>
      <c r="X1000" s="153" t="s">
        <v>473</v>
      </c>
      <c r="Y1000" s="137" t="n">
        <f aca="false">IF(AND($X1000=$X1001, $X1000&lt;&gt;""), $W1001-$W1000, 0)</f>
        <v>0.00451388885416667</v>
      </c>
      <c r="Z1000" s="141"/>
      <c r="AA1000" s="0"/>
    </row>
    <row r="1001" customFormat="false" ht="21.75" hidden="false" customHeight="true" outlineLevel="0" collapsed="false">
      <c r="A1001" s="118" t="n">
        <v>997</v>
      </c>
      <c r="B1001" s="164" t="s">
        <v>61</v>
      </c>
      <c r="C1001" s="165" t="s">
        <v>2794</v>
      </c>
      <c r="D1001" s="173" t="s">
        <v>187</v>
      </c>
      <c r="E1001" s="167" t="s">
        <v>2795</v>
      </c>
      <c r="F1001" s="167" t="s">
        <v>2795</v>
      </c>
      <c r="G1001" s="168" t="n">
        <v>740</v>
      </c>
      <c r="H1001" s="169" t="n">
        <f aca="true">INDIRECT("I" &amp; ROW())</f>
        <v>46104.5233496178</v>
      </c>
      <c r="I1001" s="170" t="n">
        <f aca="true">INDIRECT("I" &amp; ROW()-1) + J1001 * ((G1000/1000) * $M$5)</f>
        <v>46104.5233496178</v>
      </c>
      <c r="J1001" s="171" t="n">
        <v>6.5</v>
      </c>
      <c r="K1001" s="172" t="n">
        <f aca="true">INDIRECT("H" &amp; ROW())</f>
        <v>46104.5233496178</v>
      </c>
      <c r="L1001" s="128" t="s">
        <v>2796</v>
      </c>
      <c r="M1001" s="133"/>
      <c r="N1001" s="133"/>
      <c r="O1001" s="133"/>
      <c r="P1001" s="133"/>
      <c r="Q1001" s="133"/>
      <c r="R1001" s="133"/>
      <c r="S1001" s="133"/>
      <c r="T1001" s="133"/>
      <c r="U1001" s="134"/>
      <c r="V1001" s="133"/>
      <c r="W1001" s="135" t="n">
        <f aca="false">I1001</f>
        <v>46104.5233496178</v>
      </c>
      <c r="X1001" s="153" t="s">
        <v>473</v>
      </c>
      <c r="Y1001" s="137" t="n">
        <f aca="false">IF(AND($X1001=$X1002, $X1001&lt;&gt;""), $W1002-$W1001, 0)</f>
        <v>0.00334027775462963</v>
      </c>
      <c r="Z1001" s="141"/>
      <c r="AA1001" s="0"/>
    </row>
    <row r="1002" customFormat="false" ht="21.75" hidden="false" customHeight="true" outlineLevel="0" collapsed="false">
      <c r="A1002" s="118" t="n">
        <v>998</v>
      </c>
      <c r="B1002" s="164" t="s">
        <v>61</v>
      </c>
      <c r="C1002" s="165" t="s">
        <v>2797</v>
      </c>
      <c r="D1002" s="173" t="s">
        <v>187</v>
      </c>
      <c r="E1002" s="167" t="s">
        <v>2798</v>
      </c>
      <c r="F1002" s="167" t="s">
        <v>2799</v>
      </c>
      <c r="G1002" s="168" t="n">
        <v>1400</v>
      </c>
      <c r="H1002" s="169" t="n">
        <f aca="true">INDIRECT("I" &amp; ROW())</f>
        <v>46104.5266898955</v>
      </c>
      <c r="I1002" s="170" t="n">
        <f aca="true">INDIRECT("I" &amp; ROW()-1) + J1002 * ((G1001/1000) * $M$5)</f>
        <v>46104.5266898955</v>
      </c>
      <c r="J1002" s="171" t="n">
        <v>6.5</v>
      </c>
      <c r="K1002" s="172" t="n">
        <f aca="true">INDIRECT("H" &amp; ROW())</f>
        <v>46104.5266898955</v>
      </c>
      <c r="L1002" s="128" t="s">
        <v>2800</v>
      </c>
      <c r="M1002" s="133"/>
      <c r="N1002" s="133"/>
      <c r="O1002" s="133"/>
      <c r="P1002" s="133"/>
      <c r="Q1002" s="133"/>
      <c r="R1002" s="133"/>
      <c r="S1002" s="133"/>
      <c r="T1002" s="133"/>
      <c r="U1002" s="134"/>
      <c r="V1002" s="133"/>
      <c r="W1002" s="135" t="n">
        <f aca="false">I1002</f>
        <v>46104.5266898955</v>
      </c>
      <c r="X1002" s="153" t="s">
        <v>473</v>
      </c>
      <c r="Y1002" s="137" t="n">
        <f aca="false">IF(AND($X1002=$X1003, $X1002&lt;&gt;""), $W1003-$W1002, 0)</f>
        <v>0.00631944439814815</v>
      </c>
      <c r="Z1002" s="141"/>
      <c r="AA1002" s="0"/>
    </row>
    <row r="1003" customFormat="false" ht="21.75" hidden="false" customHeight="true" outlineLevel="0" collapsed="false">
      <c r="A1003" s="118" t="n">
        <v>999</v>
      </c>
      <c r="B1003" s="164" t="s">
        <v>61</v>
      </c>
      <c r="C1003" s="165" t="s">
        <v>2801</v>
      </c>
      <c r="D1003" s="173" t="s">
        <v>187</v>
      </c>
      <c r="E1003" s="167" t="s">
        <v>2802</v>
      </c>
      <c r="F1003" s="167" t="s">
        <v>2803</v>
      </c>
      <c r="G1003" s="168" t="n">
        <v>1600</v>
      </c>
      <c r="H1003" s="169" t="n">
        <f aca="true">INDIRECT("I" &amp; ROW())</f>
        <v>46104.5330093399</v>
      </c>
      <c r="I1003" s="170" t="n">
        <f aca="true">INDIRECT("I" &amp; ROW()-1) + J1003 * ((G1002/1000) * $M$5)</f>
        <v>46104.5330093399</v>
      </c>
      <c r="J1003" s="171" t="n">
        <v>6.5</v>
      </c>
      <c r="K1003" s="172" t="n">
        <f aca="true">INDIRECT("H" &amp; ROW())</f>
        <v>46104.5330093399</v>
      </c>
      <c r="L1003" s="128" t="s">
        <v>2804</v>
      </c>
      <c r="M1003" s="133"/>
      <c r="N1003" s="133"/>
      <c r="O1003" s="133"/>
      <c r="P1003" s="133"/>
      <c r="Q1003" s="133"/>
      <c r="R1003" s="133"/>
      <c r="S1003" s="133"/>
      <c r="T1003" s="133"/>
      <c r="U1003" s="134"/>
      <c r="V1003" s="133"/>
      <c r="W1003" s="135" t="n">
        <f aca="false">I1003</f>
        <v>46104.5330093399</v>
      </c>
      <c r="X1003" s="153" t="s">
        <v>473</v>
      </c>
      <c r="Y1003" s="137" t="n">
        <f aca="false">IF(AND($X1003=$X1004, $X1003&lt;&gt;""), $W1004-$W1003, 0)</f>
        <v>0.00722222217592593</v>
      </c>
      <c r="Z1003" s="141"/>
      <c r="AA1003" s="0"/>
    </row>
    <row r="1004" customFormat="false" ht="21.75" hidden="false" customHeight="true" outlineLevel="0" collapsed="false">
      <c r="A1004" s="118" t="n">
        <v>1000</v>
      </c>
      <c r="B1004" s="179" t="s">
        <v>63</v>
      </c>
      <c r="C1004" s="145" t="s">
        <v>2805</v>
      </c>
      <c r="D1004" s="146" t="s">
        <v>186</v>
      </c>
      <c r="E1004" s="147" t="s">
        <v>2806</v>
      </c>
      <c r="F1004" s="147" t="s">
        <v>2807</v>
      </c>
      <c r="G1004" s="180" t="n">
        <v>500</v>
      </c>
      <c r="H1004" s="149" t="n">
        <f aca="true">INDIRECT("I" &amp; ROW())</f>
        <v>46104.5402315621</v>
      </c>
      <c r="I1004" s="150" t="n">
        <f aca="true">INDIRECT("I" &amp; ROW()-1) + J1004 * ((G1003/1000) * $M$5)</f>
        <v>46104.5402315621</v>
      </c>
      <c r="J1004" s="151" t="n">
        <v>6.5</v>
      </c>
      <c r="K1004" s="152" t="n">
        <f aca="true">INDIRECT("H" &amp; ROW())</f>
        <v>46104.5402315621</v>
      </c>
      <c r="L1004" s="128" t="s">
        <v>2808</v>
      </c>
      <c r="M1004" s="133"/>
      <c r="N1004" s="133"/>
      <c r="O1004" s="133"/>
      <c r="P1004" s="133"/>
      <c r="Q1004" s="133"/>
      <c r="R1004" s="133"/>
      <c r="S1004" s="133"/>
      <c r="T1004" s="133"/>
      <c r="U1004" s="134"/>
      <c r="V1004" s="133"/>
      <c r="W1004" s="135" t="n">
        <f aca="false">I1004</f>
        <v>46104.5402315621</v>
      </c>
      <c r="X1004" s="153" t="s">
        <v>473</v>
      </c>
      <c r="Y1004" s="137" t="n">
        <f aca="false">IF(AND($X1004=$X1005, $X1004&lt;&gt;""), $W1005-$W1004, 0)</f>
        <v>0.0022569444212963</v>
      </c>
      <c r="Z1004" s="141"/>
      <c r="AA1004" s="0"/>
    </row>
    <row r="1005" customFormat="false" ht="21.75" hidden="false" customHeight="true" outlineLevel="0" collapsed="false">
      <c r="A1005" s="118" t="n">
        <v>1001</v>
      </c>
      <c r="B1005" s="144" t="s">
        <v>63</v>
      </c>
      <c r="C1005" s="145" t="s">
        <v>2809</v>
      </c>
      <c r="D1005" s="146" t="s">
        <v>186</v>
      </c>
      <c r="E1005" s="147" t="s">
        <v>2810</v>
      </c>
      <c r="F1005" s="147" t="s">
        <v>2811</v>
      </c>
      <c r="G1005" s="180" t="n">
        <v>530</v>
      </c>
      <c r="H1005" s="149" t="n">
        <f aca="true">INDIRECT("I" &amp; ROW())</f>
        <v>46104.5424885065</v>
      </c>
      <c r="I1005" s="150" t="n">
        <f aca="true">INDIRECT("I" &amp; ROW()-1) + J1005 * ((G1004/1000) * $M$5)</f>
        <v>46104.5424885065</v>
      </c>
      <c r="J1005" s="151" t="n">
        <v>6.5</v>
      </c>
      <c r="K1005" s="152" t="n">
        <f aca="true">INDIRECT("H" &amp; ROW())</f>
        <v>46104.5424885065</v>
      </c>
      <c r="L1005" s="128" t="s">
        <v>2812</v>
      </c>
      <c r="M1005" s="133"/>
      <c r="N1005" s="133"/>
      <c r="O1005" s="133"/>
      <c r="P1005" s="133"/>
      <c r="Q1005" s="133"/>
      <c r="R1005" s="133"/>
      <c r="S1005" s="133"/>
      <c r="T1005" s="133"/>
      <c r="U1005" s="134"/>
      <c r="V1005" s="133"/>
      <c r="W1005" s="135" t="n">
        <f aca="false">I1005</f>
        <v>46104.5424885065</v>
      </c>
      <c r="X1005" s="153" t="s">
        <v>473</v>
      </c>
      <c r="Y1005" s="137" t="n">
        <f aca="false">IF(AND($X1005=$X1006, $X1005&lt;&gt;""), $W1006-$W1005, 0)</f>
        <v>0.00239236108796296</v>
      </c>
      <c r="Z1005" s="141"/>
      <c r="AA1005" s="0"/>
    </row>
    <row r="1006" customFormat="false" ht="21.75" hidden="false" customHeight="true" outlineLevel="0" collapsed="false">
      <c r="A1006" s="118" t="n">
        <v>1002</v>
      </c>
      <c r="B1006" s="144" t="s">
        <v>63</v>
      </c>
      <c r="C1006" s="145" t="s">
        <v>2809</v>
      </c>
      <c r="D1006" s="146" t="s">
        <v>186</v>
      </c>
      <c r="E1006" s="147" t="s">
        <v>2813</v>
      </c>
      <c r="F1006" s="147" t="s">
        <v>2814</v>
      </c>
      <c r="G1006" s="180" t="n">
        <v>530</v>
      </c>
      <c r="H1006" s="149" t="n">
        <f aca="true">INDIRECT("I" &amp; ROW())</f>
        <v>46104.5448808676</v>
      </c>
      <c r="I1006" s="150" t="n">
        <f aca="true">INDIRECT("I" &amp; ROW()-1) + J1006 * ((G1005/1000) * $M$5)</f>
        <v>46104.5448808676</v>
      </c>
      <c r="J1006" s="151" t="n">
        <v>6.5</v>
      </c>
      <c r="K1006" s="152" t="n">
        <f aca="true">INDIRECT("H" &amp; ROW())</f>
        <v>46104.5448808676</v>
      </c>
      <c r="L1006" s="128" t="s">
        <v>2815</v>
      </c>
      <c r="M1006" s="133"/>
      <c r="N1006" s="133"/>
      <c r="O1006" s="133"/>
      <c r="P1006" s="133"/>
      <c r="Q1006" s="133"/>
      <c r="R1006" s="133"/>
      <c r="S1006" s="133"/>
      <c r="T1006" s="133"/>
      <c r="U1006" s="134"/>
      <c r="V1006" s="133"/>
      <c r="W1006" s="135" t="n">
        <f aca="false">I1006</f>
        <v>46104.5448808676</v>
      </c>
      <c r="X1006" s="153" t="s">
        <v>473</v>
      </c>
      <c r="Y1006" s="137" t="n">
        <f aca="false">IF(AND($X1006=$X1007, $X1006&lt;&gt;""), $W1007-$W1006, 0)</f>
        <v>0.00239236108796296</v>
      </c>
      <c r="Z1006" s="141"/>
      <c r="AA1006" s="0"/>
    </row>
    <row r="1007" customFormat="false" ht="21.75" hidden="false" customHeight="true" outlineLevel="0" collapsed="false">
      <c r="A1007" s="118" t="n">
        <v>1003</v>
      </c>
      <c r="B1007" s="144" t="s">
        <v>63</v>
      </c>
      <c r="C1007" s="145" t="s">
        <v>2809</v>
      </c>
      <c r="D1007" s="146" t="s">
        <v>186</v>
      </c>
      <c r="E1007" s="147" t="s">
        <v>2816</v>
      </c>
      <c r="F1007" s="147" t="s">
        <v>2817</v>
      </c>
      <c r="G1007" s="180" t="n">
        <v>580</v>
      </c>
      <c r="H1007" s="149" t="n">
        <f aca="true">INDIRECT("I" &amp; ROW())</f>
        <v>46104.5472732287</v>
      </c>
      <c r="I1007" s="150" t="n">
        <f aca="true">INDIRECT("I" &amp; ROW()-1) + J1007 * ((G1006/1000) * $M$5)</f>
        <v>46104.5472732287</v>
      </c>
      <c r="J1007" s="151" t="n">
        <v>6.5</v>
      </c>
      <c r="K1007" s="152" t="n">
        <f aca="true">INDIRECT("H" &amp; ROW())</f>
        <v>46104.5472732287</v>
      </c>
      <c r="L1007" s="128" t="s">
        <v>2818</v>
      </c>
      <c r="M1007" s="133"/>
      <c r="N1007" s="133"/>
      <c r="O1007" s="133"/>
      <c r="P1007" s="133"/>
      <c r="Q1007" s="133"/>
      <c r="R1007" s="133"/>
      <c r="S1007" s="133"/>
      <c r="T1007" s="133"/>
      <c r="U1007" s="134"/>
      <c r="V1007" s="133"/>
      <c r="W1007" s="135" t="n">
        <f aca="false">I1007</f>
        <v>46104.5472732287</v>
      </c>
      <c r="X1007" s="153" t="s">
        <v>473</v>
      </c>
      <c r="Y1007" s="137" t="n">
        <f aca="false">IF(AND($X1007=$X1008, $X1007&lt;&gt;""), $W1008-$W1007, 0)</f>
        <v>0.00261805553240741</v>
      </c>
      <c r="Z1007" s="141"/>
      <c r="AA1007" s="0"/>
    </row>
    <row r="1008" customFormat="false" ht="21.75" hidden="false" customHeight="true" outlineLevel="0" collapsed="false">
      <c r="A1008" s="118" t="n">
        <v>1004</v>
      </c>
      <c r="B1008" s="144" t="s">
        <v>63</v>
      </c>
      <c r="C1008" s="145" t="s">
        <v>2819</v>
      </c>
      <c r="D1008" s="146" t="s">
        <v>186</v>
      </c>
      <c r="E1008" s="147" t="s">
        <v>2820</v>
      </c>
      <c r="F1008" s="147" t="s">
        <v>2821</v>
      </c>
      <c r="G1008" s="180" t="n">
        <v>500</v>
      </c>
      <c r="H1008" s="149" t="n">
        <f aca="true">INDIRECT("I" &amp; ROW())</f>
        <v>46104.5498912842</v>
      </c>
      <c r="I1008" s="150" t="n">
        <f aca="true">INDIRECT("I" &amp; ROW()-1) + J1008 * ((G1007/1000) * $M$5)</f>
        <v>46104.5498912842</v>
      </c>
      <c r="J1008" s="151" t="n">
        <v>6.5</v>
      </c>
      <c r="K1008" s="152" t="n">
        <f aca="true">INDIRECT("H" &amp; ROW())</f>
        <v>46104.5498912842</v>
      </c>
      <c r="L1008" s="128" t="s">
        <v>2822</v>
      </c>
      <c r="M1008" s="133"/>
      <c r="N1008" s="133"/>
      <c r="O1008" s="133"/>
      <c r="P1008" s="133"/>
      <c r="Q1008" s="133"/>
      <c r="R1008" s="133"/>
      <c r="S1008" s="133"/>
      <c r="T1008" s="133"/>
      <c r="U1008" s="134"/>
      <c r="V1008" s="133"/>
      <c r="W1008" s="135" t="n">
        <f aca="false">I1008</f>
        <v>46104.5498912842</v>
      </c>
      <c r="X1008" s="153" t="s">
        <v>473</v>
      </c>
      <c r="Y1008" s="137" t="n">
        <f aca="false">IF(AND($X1008=$X1009, $X1008&lt;&gt;""), $W1009-$W1008, 0)</f>
        <v>0.0022569444212963</v>
      </c>
      <c r="Z1008" s="141"/>
      <c r="AA1008" s="0"/>
    </row>
    <row r="1009" customFormat="false" ht="21.75" hidden="false" customHeight="true" outlineLevel="0" collapsed="false">
      <c r="A1009" s="118" t="n">
        <v>1005</v>
      </c>
      <c r="B1009" s="144" t="s">
        <v>63</v>
      </c>
      <c r="C1009" s="145" t="s">
        <v>2819</v>
      </c>
      <c r="D1009" s="146" t="s">
        <v>186</v>
      </c>
      <c r="E1009" s="147" t="s">
        <v>2823</v>
      </c>
      <c r="F1009" s="147" t="s">
        <v>2824</v>
      </c>
      <c r="G1009" s="180" t="n">
        <v>550</v>
      </c>
      <c r="H1009" s="149" t="n">
        <f aca="true">INDIRECT("I" &amp; ROW())</f>
        <v>46104.5521482287</v>
      </c>
      <c r="I1009" s="150" t="n">
        <f aca="true">INDIRECT("I" &amp; ROW()-1) + J1009 * ((G1008/1000) * $M$5)</f>
        <v>46104.5521482287</v>
      </c>
      <c r="J1009" s="151" t="n">
        <v>6.5</v>
      </c>
      <c r="K1009" s="152" t="n">
        <f aca="true">INDIRECT("H" &amp; ROW())</f>
        <v>46104.5521482287</v>
      </c>
      <c r="L1009" s="128" t="s">
        <v>2825</v>
      </c>
      <c r="M1009" s="133"/>
      <c r="N1009" s="133"/>
      <c r="O1009" s="133"/>
      <c r="P1009" s="133"/>
      <c r="Q1009" s="133"/>
      <c r="R1009" s="133"/>
      <c r="S1009" s="133"/>
      <c r="T1009" s="133"/>
      <c r="U1009" s="134"/>
      <c r="V1009" s="133"/>
      <c r="W1009" s="135" t="n">
        <f aca="false">I1009</f>
        <v>46104.5521482287</v>
      </c>
      <c r="X1009" s="153" t="s">
        <v>473</v>
      </c>
      <c r="Y1009" s="137" t="n">
        <f aca="false">IF(AND($X1009=$X1010, $X1009&lt;&gt;""), $W1010-$W1009, 0)</f>
        <v>0.00248263886574074</v>
      </c>
      <c r="Z1009" s="141"/>
      <c r="AA1009" s="0"/>
    </row>
    <row r="1010" customFormat="false" ht="21.75" hidden="false" customHeight="true" outlineLevel="0" collapsed="false">
      <c r="A1010" s="118" t="n">
        <v>1006</v>
      </c>
      <c r="B1010" s="144" t="s">
        <v>63</v>
      </c>
      <c r="C1010" s="145" t="s">
        <v>2819</v>
      </c>
      <c r="D1010" s="146" t="s">
        <v>186</v>
      </c>
      <c r="E1010" s="147" t="s">
        <v>2826</v>
      </c>
      <c r="F1010" s="147" t="s">
        <v>2827</v>
      </c>
      <c r="G1010" s="180" t="n">
        <v>560</v>
      </c>
      <c r="H1010" s="149" t="n">
        <f aca="true">INDIRECT("I" &amp; ROW())</f>
        <v>46104.5546308675</v>
      </c>
      <c r="I1010" s="150" t="n">
        <f aca="true">INDIRECT("I" &amp; ROW()-1) + J1010 * ((G1009/1000) * $M$5)</f>
        <v>46104.5546308675</v>
      </c>
      <c r="J1010" s="151" t="n">
        <v>6.5</v>
      </c>
      <c r="K1010" s="152" t="n">
        <f aca="true">INDIRECT("H" &amp; ROW())</f>
        <v>46104.5546308675</v>
      </c>
      <c r="L1010" s="128" t="s">
        <v>2828</v>
      </c>
      <c r="M1010" s="133"/>
      <c r="N1010" s="133"/>
      <c r="O1010" s="133"/>
      <c r="P1010" s="133"/>
      <c r="Q1010" s="133"/>
      <c r="R1010" s="133"/>
      <c r="S1010" s="133"/>
      <c r="T1010" s="133"/>
      <c r="U1010" s="134"/>
      <c r="V1010" s="133"/>
      <c r="W1010" s="135" t="n">
        <f aca="false">I1010</f>
        <v>46104.5546308675</v>
      </c>
      <c r="X1010" s="153" t="s">
        <v>473</v>
      </c>
      <c r="Y1010" s="137" t="n">
        <f aca="false">IF(AND($X1010=$X1011, $X1010&lt;&gt;""), $W1011-$W1010, 0)</f>
        <v>0.00252777775462963</v>
      </c>
      <c r="Z1010" s="141"/>
      <c r="AA1010" s="0"/>
    </row>
    <row r="1011" customFormat="false" ht="21.75" hidden="false" customHeight="true" outlineLevel="0" collapsed="false">
      <c r="A1011" s="118" t="n">
        <v>1007</v>
      </c>
      <c r="B1011" s="144" t="s">
        <v>63</v>
      </c>
      <c r="C1011" s="145" t="s">
        <v>2819</v>
      </c>
      <c r="D1011" s="146" t="s">
        <v>186</v>
      </c>
      <c r="E1011" s="147" t="s">
        <v>2829</v>
      </c>
      <c r="F1011" s="147" t="s">
        <v>2830</v>
      </c>
      <c r="G1011" s="180" t="n">
        <v>530</v>
      </c>
      <c r="H1011" s="149" t="n">
        <f aca="true">INDIRECT("I" &amp; ROW())</f>
        <v>46104.5571586453</v>
      </c>
      <c r="I1011" s="150" t="n">
        <f aca="true">INDIRECT("I" &amp; ROW()-1) + J1011 * ((G1010/1000) * $M$5)</f>
        <v>46104.5571586453</v>
      </c>
      <c r="J1011" s="151" t="n">
        <v>6.5</v>
      </c>
      <c r="K1011" s="152" t="n">
        <f aca="true">INDIRECT("H" &amp; ROW())</f>
        <v>46104.5571586453</v>
      </c>
      <c r="L1011" s="128" t="s">
        <v>2831</v>
      </c>
      <c r="M1011" s="133"/>
      <c r="N1011" s="133"/>
      <c r="O1011" s="133"/>
      <c r="P1011" s="133"/>
      <c r="Q1011" s="133"/>
      <c r="R1011" s="133"/>
      <c r="S1011" s="133"/>
      <c r="T1011" s="133"/>
      <c r="U1011" s="134"/>
      <c r="V1011" s="133"/>
      <c r="W1011" s="135" t="n">
        <f aca="false">I1011</f>
        <v>46104.5571586453</v>
      </c>
      <c r="X1011" s="153" t="s">
        <v>473</v>
      </c>
      <c r="Y1011" s="137" t="n">
        <f aca="false">IF(AND($X1011=$X1012, $X1011&lt;&gt;""), $W1012-$W1011, 0)</f>
        <v>0.00239236108796296</v>
      </c>
      <c r="Z1011" s="141"/>
      <c r="AA1011" s="0"/>
    </row>
    <row r="1012" customFormat="false" ht="21.75" hidden="false" customHeight="true" outlineLevel="0" collapsed="false">
      <c r="A1012" s="118" t="n">
        <v>1008</v>
      </c>
      <c r="B1012" s="144" t="s">
        <v>63</v>
      </c>
      <c r="C1012" s="145" t="s">
        <v>2819</v>
      </c>
      <c r="D1012" s="146" t="s">
        <v>186</v>
      </c>
      <c r="E1012" s="147" t="s">
        <v>2832</v>
      </c>
      <c r="F1012" s="147" t="s">
        <v>2833</v>
      </c>
      <c r="G1012" s="180" t="n">
        <v>530</v>
      </c>
      <c r="H1012" s="149" t="n">
        <f aca="true">INDIRECT("I" &amp; ROW())</f>
        <v>46104.5595510064</v>
      </c>
      <c r="I1012" s="150" t="n">
        <f aca="true">INDIRECT("I" &amp; ROW()-1) + J1012 * ((G1011/1000) * $M$5)</f>
        <v>46104.5595510064</v>
      </c>
      <c r="J1012" s="151" t="n">
        <v>6.5</v>
      </c>
      <c r="K1012" s="152" t="n">
        <f aca="true">INDIRECT("H" &amp; ROW())</f>
        <v>46104.5595510064</v>
      </c>
      <c r="L1012" s="128" t="s">
        <v>2834</v>
      </c>
      <c r="M1012" s="133"/>
      <c r="N1012" s="133"/>
      <c r="O1012" s="133"/>
      <c r="P1012" s="133"/>
      <c r="Q1012" s="133"/>
      <c r="R1012" s="133"/>
      <c r="S1012" s="133"/>
      <c r="T1012" s="133"/>
      <c r="U1012" s="134"/>
      <c r="V1012" s="133"/>
      <c r="W1012" s="135" t="n">
        <f aca="false">I1012</f>
        <v>46104.5595510064</v>
      </c>
      <c r="X1012" s="153" t="s">
        <v>473</v>
      </c>
      <c r="Y1012" s="137" t="n">
        <f aca="false">IF(AND($X1012=$X1013, $X1012&lt;&gt;""), $W1013-$W1012, 0)</f>
        <v>0.00239236108796296</v>
      </c>
      <c r="Z1012" s="141"/>
      <c r="AA1012" s="0"/>
    </row>
    <row r="1013" customFormat="false" ht="21.75" hidden="false" customHeight="true" outlineLevel="0" collapsed="false">
      <c r="A1013" s="118" t="n">
        <v>1009</v>
      </c>
      <c r="B1013" s="144" t="s">
        <v>63</v>
      </c>
      <c r="C1013" s="145" t="s">
        <v>2819</v>
      </c>
      <c r="D1013" s="146" t="s">
        <v>186</v>
      </c>
      <c r="E1013" s="147" t="s">
        <v>2835</v>
      </c>
      <c r="F1013" s="147" t="s">
        <v>2836</v>
      </c>
      <c r="G1013" s="180" t="n">
        <v>510</v>
      </c>
      <c r="H1013" s="149" t="n">
        <f aca="true">INDIRECT("I" &amp; ROW())</f>
        <v>46104.5619433675</v>
      </c>
      <c r="I1013" s="150" t="n">
        <f aca="true">INDIRECT("I" &amp; ROW()-1) + J1013 * ((G1012/1000) * $M$5)</f>
        <v>46104.5619433675</v>
      </c>
      <c r="J1013" s="151" t="n">
        <v>6.5</v>
      </c>
      <c r="K1013" s="152" t="n">
        <f aca="true">INDIRECT("H" &amp; ROW())</f>
        <v>46104.5619433675</v>
      </c>
      <c r="L1013" s="128" t="s">
        <v>2837</v>
      </c>
      <c r="M1013" s="133"/>
      <c r="N1013" s="133"/>
      <c r="O1013" s="133"/>
      <c r="P1013" s="133"/>
      <c r="Q1013" s="133"/>
      <c r="R1013" s="133"/>
      <c r="S1013" s="133"/>
      <c r="T1013" s="133"/>
      <c r="U1013" s="134"/>
      <c r="V1013" s="133"/>
      <c r="W1013" s="135" t="n">
        <f aca="false">I1013</f>
        <v>46104.5619433675</v>
      </c>
      <c r="X1013" s="153" t="s">
        <v>473</v>
      </c>
      <c r="Y1013" s="137" t="n">
        <f aca="false">IF(AND($X1013=$X1014, $X1013&lt;&gt;""), $W1014-$W1013, 0)</f>
        <v>0.00230208332175926</v>
      </c>
      <c r="Z1013" s="141"/>
      <c r="AA1013" s="0"/>
    </row>
    <row r="1014" customFormat="false" ht="21.75" hidden="false" customHeight="true" outlineLevel="0" collapsed="false">
      <c r="A1014" s="118" t="n">
        <v>1010</v>
      </c>
      <c r="B1014" s="144" t="s">
        <v>63</v>
      </c>
      <c r="C1014" s="145" t="s">
        <v>2819</v>
      </c>
      <c r="D1014" s="146" t="s">
        <v>186</v>
      </c>
      <c r="E1014" s="147" t="s">
        <v>2838</v>
      </c>
      <c r="F1014" s="147" t="s">
        <v>2839</v>
      </c>
      <c r="G1014" s="180" t="n">
        <v>520</v>
      </c>
      <c r="H1014" s="149" t="n">
        <f aca="true">INDIRECT("I" &amp; ROW())</f>
        <v>46104.5642454508</v>
      </c>
      <c r="I1014" s="150" t="n">
        <f aca="true">INDIRECT("I" &amp; ROW()-1) + J1014 * ((G1013/1000) * $M$5)</f>
        <v>46104.5642454508</v>
      </c>
      <c r="J1014" s="151" t="n">
        <v>6.5</v>
      </c>
      <c r="K1014" s="152" t="n">
        <f aca="true">INDIRECT("H" &amp; ROW())</f>
        <v>46104.5642454508</v>
      </c>
      <c r="L1014" s="128" t="s">
        <v>2840</v>
      </c>
      <c r="M1014" s="133"/>
      <c r="N1014" s="133"/>
      <c r="O1014" s="133"/>
      <c r="P1014" s="133"/>
      <c r="Q1014" s="133"/>
      <c r="R1014" s="133"/>
      <c r="S1014" s="133"/>
      <c r="T1014" s="133"/>
      <c r="U1014" s="134"/>
      <c r="V1014" s="133"/>
      <c r="W1014" s="135" t="n">
        <f aca="false">I1014</f>
        <v>46104.5642454508</v>
      </c>
      <c r="X1014" s="153" t="s">
        <v>473</v>
      </c>
      <c r="Y1014" s="137" t="n">
        <f aca="false">IF(AND($X1014=$X1015, $X1014&lt;&gt;""), $W1015-$W1014, 0)</f>
        <v>0.00234722219907407</v>
      </c>
      <c r="Z1014" s="141"/>
      <c r="AA1014" s="0"/>
    </row>
    <row r="1015" customFormat="false" ht="21.75" hidden="false" customHeight="true" outlineLevel="0" collapsed="false">
      <c r="A1015" s="118" t="n">
        <v>1011</v>
      </c>
      <c r="B1015" s="144" t="s">
        <v>63</v>
      </c>
      <c r="C1015" s="145" t="s">
        <v>2819</v>
      </c>
      <c r="D1015" s="146" t="s">
        <v>186</v>
      </c>
      <c r="E1015" s="147" t="s">
        <v>2841</v>
      </c>
      <c r="F1015" s="147" t="s">
        <v>2842</v>
      </c>
      <c r="G1015" s="180" t="n">
        <v>530</v>
      </c>
      <c r="H1015" s="149" t="n">
        <f aca="true">INDIRECT("I" &amp; ROW())</f>
        <v>46104.566592673</v>
      </c>
      <c r="I1015" s="150" t="n">
        <f aca="true">INDIRECT("I" &amp; ROW()-1) + J1015 * ((G1014/1000) * $M$5)</f>
        <v>46104.566592673</v>
      </c>
      <c r="J1015" s="151" t="n">
        <v>6.5</v>
      </c>
      <c r="K1015" s="152" t="n">
        <f aca="true">INDIRECT("H" &amp; ROW())</f>
        <v>46104.566592673</v>
      </c>
      <c r="L1015" s="128" t="s">
        <v>2843</v>
      </c>
      <c r="M1015" s="133"/>
      <c r="N1015" s="133"/>
      <c r="O1015" s="133"/>
      <c r="P1015" s="133"/>
      <c r="Q1015" s="133"/>
      <c r="R1015" s="133"/>
      <c r="S1015" s="133"/>
      <c r="T1015" s="133"/>
      <c r="U1015" s="134"/>
      <c r="V1015" s="133"/>
      <c r="W1015" s="135" t="n">
        <f aca="false">I1015</f>
        <v>46104.566592673</v>
      </c>
      <c r="X1015" s="153" t="s">
        <v>473</v>
      </c>
      <c r="Y1015" s="137" t="n">
        <f aca="false">IF(AND($X1015=$X1016, $X1015&lt;&gt;""), $W1016-$W1015, 0)</f>
        <v>0.00239236108796296</v>
      </c>
      <c r="Z1015" s="141"/>
      <c r="AA1015" s="0"/>
    </row>
    <row r="1016" customFormat="false" ht="21.75" hidden="false" customHeight="true" outlineLevel="0" collapsed="false">
      <c r="A1016" s="118" t="n">
        <v>1012</v>
      </c>
      <c r="B1016" s="144" t="s">
        <v>63</v>
      </c>
      <c r="C1016" s="145" t="s">
        <v>2844</v>
      </c>
      <c r="D1016" s="146" t="s">
        <v>186</v>
      </c>
      <c r="E1016" s="147" t="s">
        <v>2845</v>
      </c>
      <c r="F1016" s="147" t="s">
        <v>2846</v>
      </c>
      <c r="G1016" s="180" t="n">
        <v>530</v>
      </c>
      <c r="H1016" s="149" t="n">
        <f aca="true">INDIRECT("I" &amp; ROW())</f>
        <v>46104.5689850341</v>
      </c>
      <c r="I1016" s="150" t="n">
        <f aca="true">INDIRECT("I" &amp; ROW()-1) + J1016 * ((G1015/1000) * $M$5)</f>
        <v>46104.5689850341</v>
      </c>
      <c r="J1016" s="151" t="n">
        <v>6.5</v>
      </c>
      <c r="K1016" s="152" t="n">
        <f aca="true">INDIRECT("H" &amp; ROW())</f>
        <v>46104.5689850341</v>
      </c>
      <c r="L1016" s="128" t="s">
        <v>2847</v>
      </c>
      <c r="M1016" s="133"/>
      <c r="N1016" s="133"/>
      <c r="O1016" s="133"/>
      <c r="P1016" s="133"/>
      <c r="Q1016" s="133"/>
      <c r="R1016" s="133"/>
      <c r="S1016" s="133"/>
      <c r="T1016" s="133"/>
      <c r="U1016" s="134"/>
      <c r="V1016" s="133"/>
      <c r="W1016" s="135" t="n">
        <f aca="false">I1016</f>
        <v>46104.5689850341</v>
      </c>
      <c r="X1016" s="153" t="s">
        <v>473</v>
      </c>
      <c r="Y1016" s="137" t="n">
        <f aca="false">IF(AND($X1016=$X1017, $X1016&lt;&gt;""), $W1017-$W1016, 0)</f>
        <v>0.00239236108796296</v>
      </c>
      <c r="Z1016" s="141"/>
      <c r="AA1016" s="0"/>
    </row>
    <row r="1017" customFormat="false" ht="21.75" hidden="false" customHeight="true" outlineLevel="0" collapsed="false">
      <c r="A1017" s="118" t="n">
        <v>1013</v>
      </c>
      <c r="B1017" s="144" t="s">
        <v>63</v>
      </c>
      <c r="C1017" s="145" t="s">
        <v>2844</v>
      </c>
      <c r="D1017" s="146" t="s">
        <v>186</v>
      </c>
      <c r="E1017" s="147" t="s">
        <v>2848</v>
      </c>
      <c r="F1017" s="147" t="s">
        <v>2849</v>
      </c>
      <c r="G1017" s="180" t="n">
        <v>510</v>
      </c>
      <c r="H1017" s="149" t="n">
        <f aca="true">INDIRECT("I" &amp; ROW())</f>
        <v>46104.5713773952</v>
      </c>
      <c r="I1017" s="150" t="n">
        <f aca="true">INDIRECT("I" &amp; ROW()-1) + J1017 * ((G1016/1000) * $M$5)</f>
        <v>46104.5713773952</v>
      </c>
      <c r="J1017" s="151" t="n">
        <v>6.5</v>
      </c>
      <c r="K1017" s="152" t="n">
        <f aca="true">INDIRECT("H" &amp; ROW())</f>
        <v>46104.5713773952</v>
      </c>
      <c r="L1017" s="128" t="s">
        <v>2850</v>
      </c>
      <c r="M1017" s="133"/>
      <c r="N1017" s="133"/>
      <c r="O1017" s="133"/>
      <c r="P1017" s="133"/>
      <c r="Q1017" s="133"/>
      <c r="R1017" s="133"/>
      <c r="S1017" s="133"/>
      <c r="T1017" s="133"/>
      <c r="U1017" s="134"/>
      <c r="V1017" s="133"/>
      <c r="W1017" s="135" t="n">
        <f aca="false">I1017</f>
        <v>46104.5713773952</v>
      </c>
      <c r="X1017" s="153" t="s">
        <v>473</v>
      </c>
      <c r="Y1017" s="137" t="n">
        <f aca="false">IF(AND($X1017=$X1018, $X1017&lt;&gt;""), $W1018-$W1017, 0)</f>
        <v>0.00230208332175926</v>
      </c>
      <c r="Z1017" s="141"/>
      <c r="AA1017" s="0"/>
    </row>
    <row r="1018" customFormat="false" ht="21.75" hidden="false" customHeight="true" outlineLevel="0" collapsed="false">
      <c r="A1018" s="118" t="n">
        <v>1014</v>
      </c>
      <c r="B1018" s="144" t="s">
        <v>63</v>
      </c>
      <c r="C1018" s="145" t="s">
        <v>2844</v>
      </c>
      <c r="D1018" s="146" t="s">
        <v>186</v>
      </c>
      <c r="E1018" s="147" t="s">
        <v>2851</v>
      </c>
      <c r="F1018" s="147" t="s">
        <v>2852</v>
      </c>
      <c r="G1018" s="180" t="n">
        <v>530</v>
      </c>
      <c r="H1018" s="149" t="n">
        <f aca="true">INDIRECT("I" &amp; ROW())</f>
        <v>46104.5736794785</v>
      </c>
      <c r="I1018" s="150" t="n">
        <f aca="true">INDIRECT("I" &amp; ROW()-1) + J1018 * ((G1017/1000) * $M$5)</f>
        <v>46104.5736794785</v>
      </c>
      <c r="J1018" s="151" t="n">
        <v>6.5</v>
      </c>
      <c r="K1018" s="152" t="n">
        <f aca="true">INDIRECT("H" &amp; ROW())</f>
        <v>46104.5736794785</v>
      </c>
      <c r="L1018" s="128" t="s">
        <v>2853</v>
      </c>
      <c r="M1018" s="133"/>
      <c r="N1018" s="133"/>
      <c r="O1018" s="133"/>
      <c r="P1018" s="133"/>
      <c r="Q1018" s="133"/>
      <c r="R1018" s="133"/>
      <c r="S1018" s="133"/>
      <c r="T1018" s="133"/>
      <c r="U1018" s="134"/>
      <c r="V1018" s="133"/>
      <c r="W1018" s="135" t="n">
        <f aca="false">I1018</f>
        <v>46104.5736794785</v>
      </c>
      <c r="X1018" s="153" t="s">
        <v>473</v>
      </c>
      <c r="Y1018" s="137" t="n">
        <f aca="false">IF(AND($X1018=$X1019, $X1018&lt;&gt;""), $W1019-$W1018, 0)</f>
        <v>0.00239236108796296</v>
      </c>
      <c r="Z1018" s="141"/>
      <c r="AA1018" s="0"/>
    </row>
    <row r="1019" customFormat="false" ht="21.75" hidden="false" customHeight="true" outlineLevel="0" collapsed="false">
      <c r="A1019" s="118" t="n">
        <v>1015</v>
      </c>
      <c r="B1019" s="144" t="s">
        <v>63</v>
      </c>
      <c r="C1019" s="145" t="s">
        <v>2844</v>
      </c>
      <c r="D1019" s="146" t="s">
        <v>186</v>
      </c>
      <c r="E1019" s="147" t="s">
        <v>2854</v>
      </c>
      <c r="F1019" s="147" t="s">
        <v>2855</v>
      </c>
      <c r="G1019" s="180" t="n">
        <v>510</v>
      </c>
      <c r="H1019" s="149" t="n">
        <f aca="true">INDIRECT("I" &amp; ROW())</f>
        <v>46104.5760718396</v>
      </c>
      <c r="I1019" s="150" t="n">
        <f aca="true">INDIRECT("I" &amp; ROW()-1) + J1019 * ((G1018/1000) * $M$5)</f>
        <v>46104.5760718396</v>
      </c>
      <c r="J1019" s="151" t="n">
        <v>6.5</v>
      </c>
      <c r="K1019" s="152" t="n">
        <f aca="true">INDIRECT("H" &amp; ROW())</f>
        <v>46104.5760718396</v>
      </c>
      <c r="L1019" s="128" t="s">
        <v>2856</v>
      </c>
      <c r="M1019" s="133"/>
      <c r="N1019" s="133"/>
      <c r="O1019" s="133"/>
      <c r="P1019" s="133"/>
      <c r="Q1019" s="133"/>
      <c r="R1019" s="133"/>
      <c r="S1019" s="133"/>
      <c r="T1019" s="133"/>
      <c r="U1019" s="134"/>
      <c r="V1019" s="133"/>
      <c r="W1019" s="135" t="n">
        <f aca="false">I1019</f>
        <v>46104.5760718396</v>
      </c>
      <c r="X1019" s="153" t="s">
        <v>473</v>
      </c>
      <c r="Y1019" s="137" t="n">
        <f aca="false">IF(AND($X1019=$X1020, $X1019&lt;&gt;""), $W1020-$W1019, 0)</f>
        <v>0.00230208332175926</v>
      </c>
      <c r="Z1019" s="141"/>
      <c r="AA1019" s="0"/>
    </row>
    <row r="1020" customFormat="false" ht="21.75" hidden="false" customHeight="true" outlineLevel="0" collapsed="false">
      <c r="A1020" s="118" t="n">
        <v>1016</v>
      </c>
      <c r="B1020" s="144" t="s">
        <v>63</v>
      </c>
      <c r="C1020" s="145" t="s">
        <v>2844</v>
      </c>
      <c r="D1020" s="146" t="s">
        <v>186</v>
      </c>
      <c r="E1020" s="147" t="s">
        <v>2857</v>
      </c>
      <c r="F1020" s="147" t="s">
        <v>2858</v>
      </c>
      <c r="G1020" s="180" t="n">
        <v>500</v>
      </c>
      <c r="H1020" s="149" t="n">
        <f aca="true">INDIRECT("I" &amp; ROW())</f>
        <v>46104.5783739229</v>
      </c>
      <c r="I1020" s="150" t="n">
        <f aca="true">INDIRECT("I" &amp; ROW()-1) + J1020 * ((G1019/1000) * $M$5)</f>
        <v>46104.5783739229</v>
      </c>
      <c r="J1020" s="151" t="n">
        <v>6.5</v>
      </c>
      <c r="K1020" s="152" t="n">
        <f aca="true">INDIRECT("H" &amp; ROW())</f>
        <v>46104.5783739229</v>
      </c>
      <c r="L1020" s="128" t="s">
        <v>2859</v>
      </c>
      <c r="M1020" s="133"/>
      <c r="N1020" s="133"/>
      <c r="O1020" s="133"/>
      <c r="P1020" s="133"/>
      <c r="Q1020" s="133"/>
      <c r="R1020" s="133"/>
      <c r="S1020" s="133"/>
      <c r="T1020" s="133"/>
      <c r="U1020" s="134"/>
      <c r="V1020" s="133"/>
      <c r="W1020" s="135" t="n">
        <f aca="false">I1020</f>
        <v>46104.5783739229</v>
      </c>
      <c r="X1020" s="153" t="s">
        <v>473</v>
      </c>
      <c r="Y1020" s="137" t="n">
        <f aca="false">IF(AND($X1020=$X1021, $X1020&lt;&gt;""), $W1021-$W1020, 0)</f>
        <v>0.0022569444212963</v>
      </c>
      <c r="Z1020" s="141"/>
      <c r="AA1020" s="0"/>
    </row>
    <row r="1021" customFormat="false" ht="21.75" hidden="false" customHeight="true" outlineLevel="0" collapsed="false">
      <c r="A1021" s="118" t="n">
        <v>1017</v>
      </c>
      <c r="B1021" s="144" t="s">
        <v>63</v>
      </c>
      <c r="C1021" s="145" t="s">
        <v>2844</v>
      </c>
      <c r="D1021" s="146" t="s">
        <v>186</v>
      </c>
      <c r="E1021" s="147" t="s">
        <v>2860</v>
      </c>
      <c r="F1021" s="147" t="s">
        <v>2861</v>
      </c>
      <c r="G1021" s="180" t="n">
        <v>500</v>
      </c>
      <c r="H1021" s="149" t="n">
        <f aca="true">INDIRECT("I" &amp; ROW())</f>
        <v>46104.5806308674</v>
      </c>
      <c r="I1021" s="150" t="n">
        <f aca="true">INDIRECT("I" &amp; ROW()-1) + J1021 * ((G1020/1000) * $M$5)</f>
        <v>46104.5806308674</v>
      </c>
      <c r="J1021" s="151" t="n">
        <v>6.5</v>
      </c>
      <c r="K1021" s="152" t="n">
        <f aca="true">INDIRECT("H" &amp; ROW())</f>
        <v>46104.5806308674</v>
      </c>
      <c r="L1021" s="128" t="s">
        <v>2862</v>
      </c>
      <c r="M1021" s="133"/>
      <c r="N1021" s="133"/>
      <c r="O1021" s="133"/>
      <c r="P1021" s="133"/>
      <c r="Q1021" s="133"/>
      <c r="R1021" s="133"/>
      <c r="S1021" s="133"/>
      <c r="T1021" s="133"/>
      <c r="U1021" s="134"/>
      <c r="V1021" s="133"/>
      <c r="W1021" s="135" t="n">
        <f aca="false">I1021</f>
        <v>46104.5806308674</v>
      </c>
      <c r="X1021" s="153" t="s">
        <v>473</v>
      </c>
      <c r="Y1021" s="137" t="n">
        <f aca="false">IF(AND($X1021=$X1022, $X1021&lt;&gt;""), $W1022-$W1021, 0)</f>
        <v>0.0022569444212963</v>
      </c>
      <c r="Z1021" s="141"/>
      <c r="AA1021" s="0"/>
    </row>
    <row r="1022" customFormat="false" ht="21.75" hidden="false" customHeight="true" outlineLevel="0" collapsed="false">
      <c r="A1022" s="118" t="n">
        <v>1018</v>
      </c>
      <c r="B1022" s="144" t="s">
        <v>63</v>
      </c>
      <c r="C1022" s="145" t="s">
        <v>2844</v>
      </c>
      <c r="D1022" s="146" t="s">
        <v>186</v>
      </c>
      <c r="E1022" s="147" t="s">
        <v>2863</v>
      </c>
      <c r="F1022" s="147" t="s">
        <v>2864</v>
      </c>
      <c r="G1022" s="180" t="n">
        <v>500</v>
      </c>
      <c r="H1022" s="149" t="n">
        <f aca="true">INDIRECT("I" &amp; ROW())</f>
        <v>46104.5828878118</v>
      </c>
      <c r="I1022" s="150" t="n">
        <f aca="true">INDIRECT("I" &amp; ROW()-1) + J1022 * ((G1021/1000) * $M$5)</f>
        <v>46104.5828878118</v>
      </c>
      <c r="J1022" s="151" t="n">
        <v>6.5</v>
      </c>
      <c r="K1022" s="152" t="n">
        <f aca="true">INDIRECT("H" &amp; ROW())</f>
        <v>46104.5828878118</v>
      </c>
      <c r="L1022" s="128" t="s">
        <v>2865</v>
      </c>
      <c r="M1022" s="133"/>
      <c r="N1022" s="133"/>
      <c r="O1022" s="133"/>
      <c r="P1022" s="133"/>
      <c r="Q1022" s="133"/>
      <c r="R1022" s="133"/>
      <c r="S1022" s="133"/>
      <c r="T1022" s="133"/>
      <c r="U1022" s="134"/>
      <c r="V1022" s="133"/>
      <c r="W1022" s="135" t="n">
        <f aca="false">I1022</f>
        <v>46104.5828878118</v>
      </c>
      <c r="X1022" s="153" t="s">
        <v>473</v>
      </c>
      <c r="Y1022" s="137" t="n">
        <f aca="false">IF(AND($X1022=$X1023, $X1022&lt;&gt;""), $W1023-$W1022, 0)</f>
        <v>0.0022569444212963</v>
      </c>
      <c r="Z1022" s="141"/>
      <c r="AA1022" s="0"/>
    </row>
    <row r="1023" customFormat="false" ht="21.75" hidden="false" customHeight="true" outlineLevel="0" collapsed="false">
      <c r="A1023" s="118" t="n">
        <v>1019</v>
      </c>
      <c r="B1023" s="144" t="s">
        <v>63</v>
      </c>
      <c r="C1023" s="145" t="s">
        <v>2844</v>
      </c>
      <c r="D1023" s="146" t="s">
        <v>186</v>
      </c>
      <c r="E1023" s="147" t="s">
        <v>2848</v>
      </c>
      <c r="F1023" s="147" t="s">
        <v>2866</v>
      </c>
      <c r="G1023" s="180" t="n">
        <v>510</v>
      </c>
      <c r="H1023" s="149" t="n">
        <f aca="true">INDIRECT("I" &amp; ROW())</f>
        <v>46104.5851447562</v>
      </c>
      <c r="I1023" s="150" t="n">
        <f aca="true">INDIRECT("I" &amp; ROW()-1) + J1023 * ((G1022/1000) * $M$5)</f>
        <v>46104.5851447562</v>
      </c>
      <c r="J1023" s="151" t="n">
        <v>6.5</v>
      </c>
      <c r="K1023" s="152" t="n">
        <f aca="true">INDIRECT("H" &amp; ROW())</f>
        <v>46104.5851447562</v>
      </c>
      <c r="L1023" s="128" t="s">
        <v>2867</v>
      </c>
      <c r="M1023" s="133"/>
      <c r="N1023" s="133"/>
      <c r="O1023" s="133"/>
      <c r="P1023" s="133"/>
      <c r="Q1023" s="133"/>
      <c r="R1023" s="133"/>
      <c r="S1023" s="133"/>
      <c r="T1023" s="133"/>
      <c r="U1023" s="134"/>
      <c r="V1023" s="133"/>
      <c r="W1023" s="135" t="n">
        <f aca="false">I1023</f>
        <v>46104.5851447562</v>
      </c>
      <c r="X1023" s="153" t="s">
        <v>473</v>
      </c>
      <c r="Y1023" s="137" t="n">
        <f aca="false">IF(AND($X1023=$X1024, $X1023&lt;&gt;""), $W1024-$W1023, 0)</f>
        <v>0.00230208332175926</v>
      </c>
      <c r="Z1023" s="141"/>
      <c r="AA1023" s="0"/>
    </row>
    <row r="1024" customFormat="false" ht="21.75" hidden="false" customHeight="true" outlineLevel="0" collapsed="false">
      <c r="A1024" s="118" t="n">
        <v>1020</v>
      </c>
      <c r="B1024" s="144" t="s">
        <v>63</v>
      </c>
      <c r="C1024" s="145" t="s">
        <v>2844</v>
      </c>
      <c r="D1024" s="146" t="s">
        <v>186</v>
      </c>
      <c r="E1024" s="147" t="s">
        <v>2868</v>
      </c>
      <c r="F1024" s="147" t="s">
        <v>2869</v>
      </c>
      <c r="G1024" s="180" t="n">
        <v>500</v>
      </c>
      <c r="H1024" s="149" t="n">
        <f aca="true">INDIRECT("I" &amp; ROW())</f>
        <v>46104.5874468395</v>
      </c>
      <c r="I1024" s="150" t="n">
        <f aca="true">INDIRECT("I" &amp; ROW()-1) + J1024 * ((G1023/1000) * $M$5)</f>
        <v>46104.5874468395</v>
      </c>
      <c r="J1024" s="151" t="n">
        <v>6.5</v>
      </c>
      <c r="K1024" s="152" t="n">
        <f aca="true">INDIRECT("H" &amp; ROW())</f>
        <v>46104.5874468395</v>
      </c>
      <c r="L1024" s="128" t="s">
        <v>2870</v>
      </c>
      <c r="M1024" s="133"/>
      <c r="N1024" s="133"/>
      <c r="O1024" s="133"/>
      <c r="P1024" s="133"/>
      <c r="Q1024" s="133"/>
      <c r="R1024" s="133"/>
      <c r="S1024" s="133"/>
      <c r="T1024" s="133"/>
      <c r="U1024" s="134"/>
      <c r="V1024" s="133"/>
      <c r="W1024" s="135" t="n">
        <f aca="false">I1024</f>
        <v>46104.5874468395</v>
      </c>
      <c r="X1024" s="153" t="s">
        <v>473</v>
      </c>
      <c r="Y1024" s="137" t="n">
        <f aca="false">IF(AND($X1024=$X1025, $X1024&lt;&gt;""), $W1025-$W1024, 0)</f>
        <v>0.0022569444212963</v>
      </c>
      <c r="Z1024" s="141"/>
      <c r="AA1024" s="0"/>
    </row>
    <row r="1025" customFormat="false" ht="21.75" hidden="false" customHeight="true" outlineLevel="0" collapsed="false">
      <c r="A1025" s="118" t="n">
        <v>1021</v>
      </c>
      <c r="B1025" s="144" t="s">
        <v>63</v>
      </c>
      <c r="C1025" s="145" t="s">
        <v>2844</v>
      </c>
      <c r="D1025" s="146" t="s">
        <v>186</v>
      </c>
      <c r="E1025" s="147" t="s">
        <v>2868</v>
      </c>
      <c r="F1025" s="147" t="s">
        <v>2871</v>
      </c>
      <c r="G1025" s="180" t="n">
        <v>510</v>
      </c>
      <c r="H1025" s="149" t="n">
        <f aca="true">INDIRECT("I" &amp; ROW())</f>
        <v>46104.5897037839</v>
      </c>
      <c r="I1025" s="150" t="n">
        <f aca="true">INDIRECT("I" &amp; ROW()-1) + J1025 * ((G1024/1000) * $M$5)</f>
        <v>46104.5897037839</v>
      </c>
      <c r="J1025" s="151" t="n">
        <v>6.5</v>
      </c>
      <c r="K1025" s="152" t="n">
        <f aca="true">INDIRECT("H" &amp; ROW())</f>
        <v>46104.5897037839</v>
      </c>
      <c r="L1025" s="128" t="s">
        <v>2872</v>
      </c>
      <c r="M1025" s="133"/>
      <c r="N1025" s="133"/>
      <c r="O1025" s="133"/>
      <c r="P1025" s="133"/>
      <c r="Q1025" s="133"/>
      <c r="R1025" s="133"/>
      <c r="S1025" s="133"/>
      <c r="T1025" s="133"/>
      <c r="U1025" s="134"/>
      <c r="V1025" s="133"/>
      <c r="W1025" s="135" t="n">
        <f aca="false">I1025</f>
        <v>46104.5897037839</v>
      </c>
      <c r="X1025" s="153" t="s">
        <v>473</v>
      </c>
      <c r="Y1025" s="137" t="n">
        <f aca="false">IF(AND($X1025=$X1026, $X1025&lt;&gt;""), $W1026-$W1025, 0)</f>
        <v>0.00230208332175926</v>
      </c>
      <c r="Z1025" s="141"/>
      <c r="AA1025" s="0"/>
    </row>
    <row r="1026" customFormat="false" ht="21.75" hidden="false" customHeight="true" outlineLevel="0" collapsed="false">
      <c r="A1026" s="118" t="n">
        <v>1022</v>
      </c>
      <c r="B1026" s="144" t="s">
        <v>63</v>
      </c>
      <c r="C1026" s="145" t="s">
        <v>2873</v>
      </c>
      <c r="D1026" s="146" t="s">
        <v>186</v>
      </c>
      <c r="E1026" s="147" t="s">
        <v>2874</v>
      </c>
      <c r="F1026" s="147" t="s">
        <v>2875</v>
      </c>
      <c r="G1026" s="180" t="n">
        <v>510</v>
      </c>
      <c r="H1026" s="149" t="n">
        <f aca="true">INDIRECT("I" &amp; ROW())</f>
        <v>46104.5920058673</v>
      </c>
      <c r="I1026" s="150" t="n">
        <f aca="true">INDIRECT("I" &amp; ROW()-1) + J1026 * ((G1025/1000) * $M$5)</f>
        <v>46104.5920058673</v>
      </c>
      <c r="J1026" s="151" t="n">
        <v>6.5</v>
      </c>
      <c r="K1026" s="152" t="n">
        <f aca="true">INDIRECT("H" &amp; ROW())</f>
        <v>46104.5920058673</v>
      </c>
      <c r="L1026" s="128" t="s">
        <v>2876</v>
      </c>
      <c r="M1026" s="133"/>
      <c r="N1026" s="133"/>
      <c r="O1026" s="133"/>
      <c r="P1026" s="133"/>
      <c r="Q1026" s="133"/>
      <c r="R1026" s="133"/>
      <c r="S1026" s="133"/>
      <c r="T1026" s="133"/>
      <c r="U1026" s="134"/>
      <c r="V1026" s="133"/>
      <c r="W1026" s="135" t="n">
        <f aca="false">I1026</f>
        <v>46104.5920058673</v>
      </c>
      <c r="X1026" s="153" t="s">
        <v>473</v>
      </c>
      <c r="Y1026" s="137" t="n">
        <f aca="false">IF(AND($X1026=$X1027, $X1026&lt;&gt;""), $W1027-$W1026, 0)</f>
        <v>0.00230208332175926</v>
      </c>
      <c r="Z1026" s="141"/>
      <c r="AA1026" s="0"/>
    </row>
    <row r="1027" customFormat="false" ht="21.75" hidden="false" customHeight="true" outlineLevel="0" collapsed="false">
      <c r="A1027" s="118" t="n">
        <v>1023</v>
      </c>
      <c r="B1027" s="144" t="s">
        <v>63</v>
      </c>
      <c r="C1027" s="145" t="s">
        <v>2873</v>
      </c>
      <c r="D1027" s="146" t="s">
        <v>186</v>
      </c>
      <c r="E1027" s="147" t="s">
        <v>2874</v>
      </c>
      <c r="F1027" s="147" t="s">
        <v>2877</v>
      </c>
      <c r="G1027" s="180" t="n">
        <v>510</v>
      </c>
      <c r="H1027" s="149" t="n">
        <f aca="true">INDIRECT("I" &amp; ROW())</f>
        <v>46104.5943079506</v>
      </c>
      <c r="I1027" s="150" t="n">
        <f aca="true">INDIRECT("I" &amp; ROW()-1) + J1027 * ((G1026/1000) * $M$5)</f>
        <v>46104.5943079506</v>
      </c>
      <c r="J1027" s="151" t="n">
        <v>6.5</v>
      </c>
      <c r="K1027" s="152" t="n">
        <f aca="true">INDIRECT("H" &amp; ROW())</f>
        <v>46104.5943079506</v>
      </c>
      <c r="L1027" s="128" t="s">
        <v>2878</v>
      </c>
      <c r="M1027" s="133"/>
      <c r="N1027" s="133"/>
      <c r="O1027" s="133"/>
      <c r="P1027" s="133"/>
      <c r="Q1027" s="133"/>
      <c r="R1027" s="133"/>
      <c r="S1027" s="133"/>
      <c r="T1027" s="133"/>
      <c r="U1027" s="134"/>
      <c r="V1027" s="133"/>
      <c r="W1027" s="135" t="n">
        <f aca="false">I1027</f>
        <v>46104.5943079506</v>
      </c>
      <c r="X1027" s="153" t="s">
        <v>473</v>
      </c>
      <c r="Y1027" s="137" t="n">
        <f aca="false">IF(AND($X1027=$X1028, $X1027&lt;&gt;""), $W1028-$W1027, 0)</f>
        <v>0.00230208332175926</v>
      </c>
      <c r="Z1027" s="141"/>
      <c r="AA1027" s="0"/>
    </row>
    <row r="1028" customFormat="false" ht="21.75" hidden="false" customHeight="true" outlineLevel="0" collapsed="false">
      <c r="A1028" s="118" t="n">
        <v>1024</v>
      </c>
      <c r="B1028" s="144" t="s">
        <v>63</v>
      </c>
      <c r="C1028" s="145" t="s">
        <v>2873</v>
      </c>
      <c r="D1028" s="146" t="s">
        <v>186</v>
      </c>
      <c r="E1028" s="147" t="s">
        <v>2879</v>
      </c>
      <c r="F1028" s="147" t="s">
        <v>2880</v>
      </c>
      <c r="G1028" s="180" t="n">
        <v>530</v>
      </c>
      <c r="H1028" s="149" t="n">
        <f aca="true">INDIRECT("I" &amp; ROW())</f>
        <v>46104.5966100339</v>
      </c>
      <c r="I1028" s="150" t="n">
        <f aca="true">INDIRECT("I" &amp; ROW()-1) + J1028 * ((G1027/1000) * $M$5)</f>
        <v>46104.5966100339</v>
      </c>
      <c r="J1028" s="151" t="n">
        <v>6.5</v>
      </c>
      <c r="K1028" s="152" t="n">
        <f aca="true">INDIRECT("H" &amp; ROW())</f>
        <v>46104.5966100339</v>
      </c>
      <c r="L1028" s="128" t="s">
        <v>2881</v>
      </c>
      <c r="M1028" s="133"/>
      <c r="N1028" s="133"/>
      <c r="O1028" s="133"/>
      <c r="P1028" s="133"/>
      <c r="Q1028" s="133"/>
      <c r="R1028" s="133"/>
      <c r="S1028" s="133"/>
      <c r="T1028" s="133"/>
      <c r="U1028" s="134"/>
      <c r="V1028" s="133"/>
      <c r="W1028" s="135" t="n">
        <f aca="false">I1028</f>
        <v>46104.5966100339</v>
      </c>
      <c r="X1028" s="153" t="s">
        <v>473</v>
      </c>
      <c r="Y1028" s="137" t="n">
        <f aca="false">IF(AND($X1028=$X1029, $X1028&lt;&gt;""), $W1029-$W1028, 0)</f>
        <v>0.00239236108796296</v>
      </c>
      <c r="Z1028" s="141"/>
      <c r="AA1028" s="0"/>
    </row>
    <row r="1029" customFormat="false" ht="21.75" hidden="false" customHeight="true" outlineLevel="0" collapsed="false">
      <c r="A1029" s="118" t="n">
        <v>1025</v>
      </c>
      <c r="B1029" s="144" t="s">
        <v>63</v>
      </c>
      <c r="C1029" s="145" t="s">
        <v>2873</v>
      </c>
      <c r="D1029" s="146" t="s">
        <v>186</v>
      </c>
      <c r="E1029" s="147" t="s">
        <v>2882</v>
      </c>
      <c r="F1029" s="147" t="s">
        <v>2883</v>
      </c>
      <c r="G1029" s="180" t="n">
        <v>510</v>
      </c>
      <c r="H1029" s="149" t="n">
        <f aca="true">INDIRECT("I" &amp; ROW())</f>
        <v>46104.599002395</v>
      </c>
      <c r="I1029" s="150" t="n">
        <f aca="true">INDIRECT("I" &amp; ROW()-1) + J1029 * ((G1028/1000) * $M$5)</f>
        <v>46104.599002395</v>
      </c>
      <c r="J1029" s="151" t="n">
        <v>6.5</v>
      </c>
      <c r="K1029" s="152" t="n">
        <f aca="true">INDIRECT("H" &amp; ROW())</f>
        <v>46104.599002395</v>
      </c>
      <c r="L1029" s="128" t="s">
        <v>2884</v>
      </c>
      <c r="M1029" s="133"/>
      <c r="N1029" s="133"/>
      <c r="O1029" s="133"/>
      <c r="P1029" s="133"/>
      <c r="Q1029" s="133"/>
      <c r="R1029" s="133"/>
      <c r="S1029" s="133"/>
      <c r="T1029" s="133"/>
      <c r="U1029" s="134"/>
      <c r="V1029" s="133"/>
      <c r="W1029" s="135" t="n">
        <f aca="false">I1029</f>
        <v>46104.599002395</v>
      </c>
      <c r="X1029" s="153" t="s">
        <v>473</v>
      </c>
      <c r="Y1029" s="137" t="n">
        <f aca="false">IF(AND($X1029=$X1030, $X1029&lt;&gt;""), $W1030-$W1029, 0)</f>
        <v>0.00230208332175926</v>
      </c>
      <c r="Z1029" s="141"/>
      <c r="AA1029" s="0"/>
    </row>
    <row r="1030" customFormat="false" ht="21.75" hidden="false" customHeight="true" outlineLevel="0" collapsed="false">
      <c r="A1030" s="118" t="n">
        <v>1026</v>
      </c>
      <c r="B1030" s="144" t="s">
        <v>63</v>
      </c>
      <c r="C1030" s="145" t="s">
        <v>2873</v>
      </c>
      <c r="D1030" s="146" t="s">
        <v>186</v>
      </c>
      <c r="E1030" s="147" t="s">
        <v>2885</v>
      </c>
      <c r="F1030" s="147" t="s">
        <v>2886</v>
      </c>
      <c r="G1030" s="180" t="n">
        <v>510</v>
      </c>
      <c r="H1030" s="149" t="n">
        <f aca="true">INDIRECT("I" &amp; ROW())</f>
        <v>46104.6013044783</v>
      </c>
      <c r="I1030" s="150" t="n">
        <f aca="true">INDIRECT("I" &amp; ROW()-1) + J1030 * ((G1029/1000) * $M$5)</f>
        <v>46104.6013044783</v>
      </c>
      <c r="J1030" s="151" t="n">
        <v>6.5</v>
      </c>
      <c r="K1030" s="152" t="n">
        <f aca="true">INDIRECT("H" &amp; ROW())</f>
        <v>46104.6013044783</v>
      </c>
      <c r="L1030" s="128" t="s">
        <v>2887</v>
      </c>
      <c r="M1030" s="133"/>
      <c r="N1030" s="133"/>
      <c r="O1030" s="133"/>
      <c r="P1030" s="133"/>
      <c r="Q1030" s="133"/>
      <c r="R1030" s="133"/>
      <c r="S1030" s="133"/>
      <c r="T1030" s="133"/>
      <c r="U1030" s="134"/>
      <c r="V1030" s="133"/>
      <c r="W1030" s="135" t="n">
        <f aca="false">I1030</f>
        <v>46104.6013044783</v>
      </c>
      <c r="X1030" s="153" t="s">
        <v>473</v>
      </c>
      <c r="Y1030" s="137" t="n">
        <f aca="false">IF(AND($X1030=$X1031, $X1030&lt;&gt;""), $W1031-$W1030, 0)</f>
        <v>0.00230208332175926</v>
      </c>
      <c r="Z1030" s="141"/>
      <c r="AA1030" s="0"/>
    </row>
    <row r="1031" customFormat="false" ht="21.75" hidden="false" customHeight="true" outlineLevel="0" collapsed="false">
      <c r="A1031" s="118" t="n">
        <v>1027</v>
      </c>
      <c r="B1031" s="144" t="s">
        <v>63</v>
      </c>
      <c r="C1031" s="145" t="s">
        <v>2888</v>
      </c>
      <c r="D1031" s="146" t="s">
        <v>186</v>
      </c>
      <c r="E1031" s="147" t="s">
        <v>2889</v>
      </c>
      <c r="F1031" s="147" t="s">
        <v>2890</v>
      </c>
      <c r="G1031" s="180" t="n">
        <v>520</v>
      </c>
      <c r="H1031" s="149" t="n">
        <f aca="true">INDIRECT("I" &amp; ROW())</f>
        <v>46104.6036065616</v>
      </c>
      <c r="I1031" s="150" t="n">
        <f aca="true">INDIRECT("I" &amp; ROW()-1) + J1031 * ((G1030/1000) * $M$5)</f>
        <v>46104.6036065616</v>
      </c>
      <c r="J1031" s="151" t="n">
        <v>6.5</v>
      </c>
      <c r="K1031" s="152" t="n">
        <f aca="true">INDIRECT("H" &amp; ROW())</f>
        <v>46104.6036065616</v>
      </c>
      <c r="L1031" s="128" t="s">
        <v>2891</v>
      </c>
      <c r="M1031" s="133"/>
      <c r="N1031" s="133"/>
      <c r="O1031" s="133"/>
      <c r="P1031" s="133"/>
      <c r="Q1031" s="133"/>
      <c r="R1031" s="133"/>
      <c r="S1031" s="133"/>
      <c r="T1031" s="133"/>
      <c r="U1031" s="134"/>
      <c r="V1031" s="133"/>
      <c r="W1031" s="135" t="n">
        <f aca="false">I1031</f>
        <v>46104.6036065616</v>
      </c>
      <c r="X1031" s="153" t="s">
        <v>473</v>
      </c>
      <c r="Y1031" s="137" t="n">
        <f aca="false">IF(AND($X1031=$X1032, $X1031&lt;&gt;""), $W1032-$W1031, 0)</f>
        <v>0.00234722219907407</v>
      </c>
      <c r="Z1031" s="141"/>
      <c r="AA1031" s="0"/>
    </row>
    <row r="1032" customFormat="false" ht="21.75" hidden="false" customHeight="true" outlineLevel="0" collapsed="false">
      <c r="A1032" s="118" t="n">
        <v>1028</v>
      </c>
      <c r="B1032" s="144" t="s">
        <v>63</v>
      </c>
      <c r="C1032" s="145" t="s">
        <v>2888</v>
      </c>
      <c r="D1032" s="146" t="s">
        <v>186</v>
      </c>
      <c r="E1032" s="147" t="s">
        <v>2892</v>
      </c>
      <c r="F1032" s="147" t="s">
        <v>2893</v>
      </c>
      <c r="G1032" s="180" t="n">
        <v>510</v>
      </c>
      <c r="H1032" s="149" t="n">
        <f aca="true">INDIRECT("I" &amp; ROW())</f>
        <v>46104.6059537838</v>
      </c>
      <c r="I1032" s="150" t="n">
        <f aca="true">INDIRECT("I" &amp; ROW()-1) + J1032 * ((G1031/1000) * $M$5)</f>
        <v>46104.6059537838</v>
      </c>
      <c r="J1032" s="151" t="n">
        <v>6.5</v>
      </c>
      <c r="K1032" s="152" t="n">
        <f aca="true">INDIRECT("H" &amp; ROW())</f>
        <v>46104.6059537838</v>
      </c>
      <c r="L1032" s="128" t="s">
        <v>2894</v>
      </c>
      <c r="M1032" s="133"/>
      <c r="N1032" s="133"/>
      <c r="O1032" s="133"/>
      <c r="P1032" s="133"/>
      <c r="Q1032" s="133"/>
      <c r="R1032" s="133"/>
      <c r="S1032" s="133"/>
      <c r="T1032" s="133"/>
      <c r="U1032" s="134"/>
      <c r="V1032" s="133"/>
      <c r="W1032" s="135" t="n">
        <f aca="false">I1032</f>
        <v>46104.6059537838</v>
      </c>
      <c r="X1032" s="153" t="s">
        <v>473</v>
      </c>
      <c r="Y1032" s="137" t="n">
        <f aca="false">IF(AND($X1032=$X1033, $X1032&lt;&gt;""), $W1033-$W1032, 0)</f>
        <v>0.00230208332175926</v>
      </c>
      <c r="Z1032" s="141"/>
      <c r="AA1032" s="0"/>
    </row>
    <row r="1033" customFormat="false" ht="21.75" hidden="false" customHeight="true" outlineLevel="0" collapsed="false">
      <c r="A1033" s="118" t="n">
        <v>1029</v>
      </c>
      <c r="B1033" s="144" t="s">
        <v>63</v>
      </c>
      <c r="C1033" s="145" t="s">
        <v>2888</v>
      </c>
      <c r="D1033" s="146" t="s">
        <v>186</v>
      </c>
      <c r="E1033" s="147" t="s">
        <v>2895</v>
      </c>
      <c r="F1033" s="147" t="s">
        <v>2896</v>
      </c>
      <c r="G1033" s="180" t="n">
        <v>510</v>
      </c>
      <c r="H1033" s="149" t="n">
        <f aca="true">INDIRECT("I" &amp; ROW())</f>
        <v>46104.6082558672</v>
      </c>
      <c r="I1033" s="150" t="n">
        <f aca="true">INDIRECT("I" &amp; ROW()-1) + J1033 * ((G1032/1000) * $M$5)</f>
        <v>46104.6082558672</v>
      </c>
      <c r="J1033" s="151" t="n">
        <v>6.5</v>
      </c>
      <c r="K1033" s="152" t="n">
        <f aca="true">INDIRECT("H" &amp; ROW())</f>
        <v>46104.6082558672</v>
      </c>
      <c r="L1033" s="128" t="s">
        <v>2897</v>
      </c>
      <c r="M1033" s="133"/>
      <c r="N1033" s="133"/>
      <c r="O1033" s="133"/>
      <c r="P1033" s="133"/>
      <c r="Q1033" s="133"/>
      <c r="R1033" s="133"/>
      <c r="S1033" s="133"/>
      <c r="T1033" s="133"/>
      <c r="U1033" s="134"/>
      <c r="V1033" s="133"/>
      <c r="W1033" s="135" t="n">
        <f aca="false">I1033</f>
        <v>46104.6082558672</v>
      </c>
      <c r="X1033" s="153" t="s">
        <v>473</v>
      </c>
      <c r="Y1033" s="137" t="n">
        <f aca="false">IF(AND($X1033=$X1034, $X1033&lt;&gt;""), $W1034-$W1033, 0)</f>
        <v>0.00230208332175926</v>
      </c>
      <c r="Z1033" s="141"/>
      <c r="AA1033" s="0"/>
    </row>
    <row r="1034" customFormat="false" ht="21.75" hidden="false" customHeight="true" outlineLevel="0" collapsed="false">
      <c r="A1034" s="118" t="n">
        <v>1030</v>
      </c>
      <c r="B1034" s="144" t="s">
        <v>63</v>
      </c>
      <c r="C1034" s="145" t="s">
        <v>2898</v>
      </c>
      <c r="D1034" s="146" t="s">
        <v>186</v>
      </c>
      <c r="E1034" s="147" t="s">
        <v>2899</v>
      </c>
      <c r="F1034" s="147" t="s">
        <v>2900</v>
      </c>
      <c r="G1034" s="180" t="n">
        <v>520</v>
      </c>
      <c r="H1034" s="149" t="n">
        <f aca="true">INDIRECT("I" &amp; ROW())</f>
        <v>46104.6105579505</v>
      </c>
      <c r="I1034" s="150" t="n">
        <f aca="true">INDIRECT("I" &amp; ROW()-1) + J1034 * ((G1033/1000) * $M$5)</f>
        <v>46104.6105579505</v>
      </c>
      <c r="J1034" s="151" t="n">
        <v>6.5</v>
      </c>
      <c r="K1034" s="152" t="n">
        <f aca="true">INDIRECT("H" &amp; ROW())</f>
        <v>46104.6105579505</v>
      </c>
      <c r="L1034" s="128" t="s">
        <v>2901</v>
      </c>
      <c r="M1034" s="133"/>
      <c r="N1034" s="133"/>
      <c r="O1034" s="133"/>
      <c r="P1034" s="133"/>
      <c r="Q1034" s="133"/>
      <c r="R1034" s="133"/>
      <c r="S1034" s="133"/>
      <c r="T1034" s="133"/>
      <c r="U1034" s="134"/>
      <c r="V1034" s="133"/>
      <c r="W1034" s="135" t="n">
        <f aca="false">I1034</f>
        <v>46104.6105579505</v>
      </c>
      <c r="X1034" s="153" t="s">
        <v>473</v>
      </c>
      <c r="Y1034" s="137" t="n">
        <f aca="false">IF(AND($X1034=$X1035, $X1034&lt;&gt;""), $W1035-$W1034, 0)</f>
        <v>0.00234722219907407</v>
      </c>
      <c r="Z1034" s="141"/>
      <c r="AA1034" s="0"/>
    </row>
    <row r="1035" customFormat="false" ht="21.75" hidden="false" customHeight="true" outlineLevel="0" collapsed="false">
      <c r="A1035" s="118" t="n">
        <v>1031</v>
      </c>
      <c r="B1035" s="144" t="s">
        <v>63</v>
      </c>
      <c r="C1035" s="145" t="s">
        <v>2898</v>
      </c>
      <c r="D1035" s="146" t="s">
        <v>186</v>
      </c>
      <c r="E1035" s="147" t="s">
        <v>2902</v>
      </c>
      <c r="F1035" s="147" t="s">
        <v>2903</v>
      </c>
      <c r="G1035" s="180" t="n">
        <v>500</v>
      </c>
      <c r="H1035" s="149" t="n">
        <f aca="true">INDIRECT("I" &amp; ROW())</f>
        <v>46104.6129051727</v>
      </c>
      <c r="I1035" s="150" t="n">
        <f aca="true">INDIRECT("I" &amp; ROW()-1) + J1035 * ((G1034/1000) * $M$5)</f>
        <v>46104.6129051727</v>
      </c>
      <c r="J1035" s="151" t="n">
        <v>6.5</v>
      </c>
      <c r="K1035" s="152" t="n">
        <f aca="true">INDIRECT("H" &amp; ROW())</f>
        <v>46104.6129051727</v>
      </c>
      <c r="L1035" s="128" t="s">
        <v>2904</v>
      </c>
      <c r="M1035" s="133"/>
      <c r="N1035" s="133"/>
      <c r="O1035" s="133"/>
      <c r="P1035" s="133"/>
      <c r="Q1035" s="133"/>
      <c r="R1035" s="133"/>
      <c r="S1035" s="133"/>
      <c r="T1035" s="133"/>
      <c r="U1035" s="134"/>
      <c r="V1035" s="133"/>
      <c r="W1035" s="135" t="n">
        <f aca="false">I1035</f>
        <v>46104.6129051727</v>
      </c>
      <c r="X1035" s="153" t="s">
        <v>473</v>
      </c>
      <c r="Y1035" s="137" t="n">
        <f aca="false">IF(AND($X1035=$X1036, $X1035&lt;&gt;""), $W1036-$W1035, 0)</f>
        <v>0.0022569444212963</v>
      </c>
      <c r="Z1035" s="141"/>
      <c r="AA1035" s="0"/>
    </row>
    <row r="1036" customFormat="false" ht="21.75" hidden="false" customHeight="true" outlineLevel="0" collapsed="false">
      <c r="A1036" s="118" t="n">
        <v>1032</v>
      </c>
      <c r="B1036" s="144" t="s">
        <v>63</v>
      </c>
      <c r="C1036" s="145" t="s">
        <v>2898</v>
      </c>
      <c r="D1036" s="146" t="s">
        <v>186</v>
      </c>
      <c r="E1036" s="147" t="s">
        <v>2905</v>
      </c>
      <c r="F1036" s="147" t="s">
        <v>2906</v>
      </c>
      <c r="G1036" s="180" t="n">
        <v>500</v>
      </c>
      <c r="H1036" s="149" t="n">
        <f aca="true">INDIRECT("I" &amp; ROW())</f>
        <v>46104.6151621171</v>
      </c>
      <c r="I1036" s="150" t="n">
        <f aca="true">INDIRECT("I" &amp; ROW()-1) + J1036 * ((G1035/1000) * $M$5)</f>
        <v>46104.6151621171</v>
      </c>
      <c r="J1036" s="151" t="n">
        <v>6.5</v>
      </c>
      <c r="K1036" s="152" t="n">
        <f aca="true">INDIRECT("H" &amp; ROW())</f>
        <v>46104.6151621171</v>
      </c>
      <c r="L1036" s="128" t="s">
        <v>2907</v>
      </c>
      <c r="M1036" s="133"/>
      <c r="N1036" s="133"/>
      <c r="O1036" s="133"/>
      <c r="P1036" s="133"/>
      <c r="Q1036" s="133"/>
      <c r="R1036" s="133"/>
      <c r="S1036" s="133"/>
      <c r="T1036" s="133"/>
      <c r="U1036" s="134"/>
      <c r="V1036" s="133"/>
      <c r="W1036" s="135" t="n">
        <f aca="false">I1036</f>
        <v>46104.6151621171</v>
      </c>
      <c r="X1036" s="153" t="s">
        <v>473</v>
      </c>
      <c r="Y1036" s="137" t="n">
        <f aca="false">IF(AND($X1036=$X1037, $X1036&lt;&gt;""), $W1037-$W1036, 0)</f>
        <v>0.0022569444212963</v>
      </c>
      <c r="Z1036" s="141"/>
      <c r="AA1036" s="0"/>
    </row>
    <row r="1037" customFormat="false" ht="21.75" hidden="false" customHeight="true" outlineLevel="0" collapsed="false">
      <c r="A1037" s="118" t="n">
        <v>1033</v>
      </c>
      <c r="B1037" s="144" t="s">
        <v>63</v>
      </c>
      <c r="C1037" s="145" t="s">
        <v>2898</v>
      </c>
      <c r="D1037" s="146" t="s">
        <v>186</v>
      </c>
      <c r="E1037" s="147" t="s">
        <v>2908</v>
      </c>
      <c r="F1037" s="147" t="s">
        <v>2909</v>
      </c>
      <c r="G1037" s="180" t="n">
        <v>500</v>
      </c>
      <c r="H1037" s="149" t="n">
        <f aca="true">INDIRECT("I" &amp; ROW())</f>
        <v>46104.6174190615</v>
      </c>
      <c r="I1037" s="150" t="n">
        <f aca="true">INDIRECT("I" &amp; ROW()-1) + J1037 * ((G1036/1000) * $M$5)</f>
        <v>46104.6174190615</v>
      </c>
      <c r="J1037" s="151" t="n">
        <v>6.5</v>
      </c>
      <c r="K1037" s="152" t="n">
        <f aca="true">INDIRECT("H" &amp; ROW())</f>
        <v>46104.6174190615</v>
      </c>
      <c r="L1037" s="128" t="s">
        <v>2910</v>
      </c>
      <c r="M1037" s="133"/>
      <c r="N1037" s="133"/>
      <c r="O1037" s="133"/>
      <c r="P1037" s="133"/>
      <c r="Q1037" s="133"/>
      <c r="R1037" s="133"/>
      <c r="S1037" s="133"/>
      <c r="T1037" s="133"/>
      <c r="U1037" s="134"/>
      <c r="V1037" s="133"/>
      <c r="W1037" s="135" t="n">
        <f aca="false">I1037</f>
        <v>46104.6174190615</v>
      </c>
      <c r="X1037" s="153" t="s">
        <v>473</v>
      </c>
      <c r="Y1037" s="137" t="n">
        <f aca="false">IF(AND($X1037=$X1038, $X1037&lt;&gt;""), $W1038-$W1037, 0)</f>
        <v>0.0022569444212963</v>
      </c>
      <c r="Z1037" s="141"/>
      <c r="AA1037" s="0"/>
    </row>
    <row r="1038" customFormat="false" ht="21.75" hidden="false" customHeight="true" outlineLevel="0" collapsed="false">
      <c r="A1038" s="118" t="n">
        <v>1034</v>
      </c>
      <c r="B1038" s="144" t="s">
        <v>63</v>
      </c>
      <c r="C1038" s="145" t="s">
        <v>312</v>
      </c>
      <c r="D1038" s="146" t="s">
        <v>186</v>
      </c>
      <c r="E1038" s="147" t="s">
        <v>2911</v>
      </c>
      <c r="F1038" s="147" t="s">
        <v>2912</v>
      </c>
      <c r="G1038" s="180" t="n">
        <v>510</v>
      </c>
      <c r="H1038" s="149" t="n">
        <f aca="true">INDIRECT("I" &amp; ROW())</f>
        <v>46104.619676006</v>
      </c>
      <c r="I1038" s="150" t="n">
        <f aca="true">INDIRECT("I" &amp; ROW()-1) + J1038 * ((G1037/1000) * $M$5)</f>
        <v>46104.619676006</v>
      </c>
      <c r="J1038" s="151" t="n">
        <v>6.5</v>
      </c>
      <c r="K1038" s="152" t="n">
        <f aca="true">INDIRECT("H" &amp; ROW())</f>
        <v>46104.619676006</v>
      </c>
      <c r="L1038" s="128" t="s">
        <v>2913</v>
      </c>
      <c r="M1038" s="133"/>
      <c r="N1038" s="133"/>
      <c r="O1038" s="133"/>
      <c r="P1038" s="133"/>
      <c r="Q1038" s="133"/>
      <c r="R1038" s="133"/>
      <c r="S1038" s="133"/>
      <c r="T1038" s="133"/>
      <c r="U1038" s="134"/>
      <c r="V1038" s="133"/>
      <c r="W1038" s="135" t="n">
        <f aca="false">I1038</f>
        <v>46104.619676006</v>
      </c>
      <c r="X1038" s="153" t="s">
        <v>473</v>
      </c>
      <c r="Y1038" s="137" t="n">
        <f aca="false">IF(AND($X1038=$X1039, $X1038&lt;&gt;""), $W1039-$W1038, 0)</f>
        <v>0.00230208332175926</v>
      </c>
      <c r="Z1038" s="141"/>
      <c r="AA1038" s="0"/>
    </row>
    <row r="1039" customFormat="false" ht="21.75" hidden="false" customHeight="true" outlineLevel="0" collapsed="false">
      <c r="A1039" s="118" t="n">
        <v>1035</v>
      </c>
      <c r="B1039" s="144" t="s">
        <v>63</v>
      </c>
      <c r="C1039" s="145" t="s">
        <v>312</v>
      </c>
      <c r="D1039" s="146" t="s">
        <v>186</v>
      </c>
      <c r="E1039" s="147" t="s">
        <v>2914</v>
      </c>
      <c r="F1039" s="147" t="s">
        <v>2915</v>
      </c>
      <c r="G1039" s="180" t="n">
        <v>520</v>
      </c>
      <c r="H1039" s="149" t="n">
        <f aca="true">INDIRECT("I" &amp; ROW())</f>
        <v>46104.6219780893</v>
      </c>
      <c r="I1039" s="150" t="n">
        <f aca="true">INDIRECT("I" &amp; ROW()-1) + J1039 * ((G1038/1000) * $M$5)</f>
        <v>46104.6219780893</v>
      </c>
      <c r="J1039" s="151" t="n">
        <v>6.5</v>
      </c>
      <c r="K1039" s="152" t="n">
        <f aca="true">INDIRECT("H" &amp; ROW())</f>
        <v>46104.6219780893</v>
      </c>
      <c r="L1039" s="128" t="s">
        <v>2916</v>
      </c>
      <c r="M1039" s="133"/>
      <c r="N1039" s="133"/>
      <c r="O1039" s="133"/>
      <c r="P1039" s="133"/>
      <c r="Q1039" s="133"/>
      <c r="R1039" s="133"/>
      <c r="S1039" s="133"/>
      <c r="T1039" s="133"/>
      <c r="U1039" s="134"/>
      <c r="V1039" s="133"/>
      <c r="W1039" s="135" t="n">
        <f aca="false">I1039</f>
        <v>46104.6219780893</v>
      </c>
      <c r="X1039" s="153" t="s">
        <v>473</v>
      </c>
      <c r="Y1039" s="137" t="n">
        <f aca="false">IF(AND($X1039=$X1040, $X1039&lt;&gt;""), $W1040-$W1039, 0)</f>
        <v>0.00234722219907407</v>
      </c>
      <c r="Z1039" s="141"/>
      <c r="AA1039" s="0"/>
    </row>
    <row r="1040" customFormat="false" ht="21.75" hidden="false" customHeight="true" outlineLevel="0" collapsed="false">
      <c r="A1040" s="118" t="n">
        <v>1036</v>
      </c>
      <c r="B1040" s="144" t="s">
        <v>63</v>
      </c>
      <c r="C1040" s="145" t="s">
        <v>312</v>
      </c>
      <c r="D1040" s="146" t="s">
        <v>186</v>
      </c>
      <c r="E1040" s="147" t="s">
        <v>2914</v>
      </c>
      <c r="F1040" s="147" t="s">
        <v>2917</v>
      </c>
      <c r="G1040" s="180" t="n">
        <v>500</v>
      </c>
      <c r="H1040" s="149" t="n">
        <f aca="true">INDIRECT("I" &amp; ROW())</f>
        <v>46104.6243253115</v>
      </c>
      <c r="I1040" s="150" t="n">
        <f aca="true">INDIRECT("I" &amp; ROW()-1) + J1040 * ((G1039/1000) * $M$5)</f>
        <v>46104.6243253115</v>
      </c>
      <c r="J1040" s="151" t="n">
        <v>6.5</v>
      </c>
      <c r="K1040" s="152" t="n">
        <f aca="true">INDIRECT("H" &amp; ROW())</f>
        <v>46104.6243253115</v>
      </c>
      <c r="L1040" s="128" t="s">
        <v>2918</v>
      </c>
      <c r="M1040" s="133"/>
      <c r="N1040" s="133"/>
      <c r="O1040" s="133"/>
      <c r="P1040" s="133"/>
      <c r="Q1040" s="133"/>
      <c r="R1040" s="133"/>
      <c r="S1040" s="133"/>
      <c r="T1040" s="133"/>
      <c r="U1040" s="134"/>
      <c r="V1040" s="133"/>
      <c r="W1040" s="135" t="n">
        <f aca="false">I1040</f>
        <v>46104.6243253115</v>
      </c>
      <c r="X1040" s="153" t="s">
        <v>473</v>
      </c>
      <c r="Y1040" s="137" t="n">
        <f aca="false">IF(AND($X1040=$X1041, $X1040&lt;&gt;""), $W1041-$W1040, 0)</f>
        <v>0.0022569444212963</v>
      </c>
      <c r="Z1040" s="141"/>
      <c r="AA1040" s="0"/>
    </row>
    <row r="1041" customFormat="false" ht="21.75" hidden="false" customHeight="true" outlineLevel="0" collapsed="false">
      <c r="A1041" s="118" t="n">
        <v>1037</v>
      </c>
      <c r="B1041" s="144" t="s">
        <v>63</v>
      </c>
      <c r="C1041" s="145" t="s">
        <v>312</v>
      </c>
      <c r="D1041" s="146" t="s">
        <v>186</v>
      </c>
      <c r="E1041" s="147" t="s">
        <v>2919</v>
      </c>
      <c r="F1041" s="147" t="s">
        <v>2920</v>
      </c>
      <c r="G1041" s="180" t="n">
        <v>500</v>
      </c>
      <c r="H1041" s="149" t="n">
        <f aca="true">INDIRECT("I" &amp; ROW())</f>
        <v>46104.6265822559</v>
      </c>
      <c r="I1041" s="150" t="n">
        <f aca="true">INDIRECT("I" &amp; ROW()-1) + J1041 * ((G1040/1000) * $M$5)</f>
        <v>46104.6265822559</v>
      </c>
      <c r="J1041" s="151" t="n">
        <v>6.5</v>
      </c>
      <c r="K1041" s="152" t="n">
        <f aca="true">INDIRECT("H" &amp; ROW())</f>
        <v>46104.6265822559</v>
      </c>
      <c r="L1041" s="128" t="s">
        <v>2921</v>
      </c>
      <c r="M1041" s="133"/>
      <c r="N1041" s="133"/>
      <c r="O1041" s="133"/>
      <c r="P1041" s="133"/>
      <c r="Q1041" s="133"/>
      <c r="R1041" s="133"/>
      <c r="S1041" s="133"/>
      <c r="T1041" s="133"/>
      <c r="U1041" s="134"/>
      <c r="V1041" s="133"/>
      <c r="W1041" s="135" t="n">
        <f aca="false">I1041</f>
        <v>46104.6265822559</v>
      </c>
      <c r="X1041" s="153" t="s">
        <v>473</v>
      </c>
      <c r="Y1041" s="137" t="n">
        <f aca="false">IF(AND($X1041=$X1042, $X1041&lt;&gt;""), $W1042-$W1041, 0)</f>
        <v>0.0022569444212963</v>
      </c>
      <c r="Z1041" s="141"/>
      <c r="AA1041" s="0"/>
    </row>
    <row r="1042" customFormat="false" ht="21.75" hidden="false" customHeight="true" outlineLevel="0" collapsed="false">
      <c r="A1042" s="118" t="n">
        <v>1038</v>
      </c>
      <c r="B1042" s="144" t="s">
        <v>63</v>
      </c>
      <c r="C1042" s="145" t="s">
        <v>312</v>
      </c>
      <c r="D1042" s="146" t="s">
        <v>186</v>
      </c>
      <c r="E1042" s="147" t="s">
        <v>2922</v>
      </c>
      <c r="F1042" s="147" t="s">
        <v>2923</v>
      </c>
      <c r="G1042" s="180" t="n">
        <v>500</v>
      </c>
      <c r="H1042" s="149" t="n">
        <f aca="true">INDIRECT("I" &amp; ROW())</f>
        <v>46104.6288392003</v>
      </c>
      <c r="I1042" s="150" t="n">
        <f aca="true">INDIRECT("I" &amp; ROW()-1) + J1042 * ((G1041/1000) * $M$5)</f>
        <v>46104.6288392003</v>
      </c>
      <c r="J1042" s="151" t="n">
        <v>6.5</v>
      </c>
      <c r="K1042" s="152" t="n">
        <f aca="true">INDIRECT("H" &amp; ROW())</f>
        <v>46104.6288392003</v>
      </c>
      <c r="L1042" s="128" t="s">
        <v>2924</v>
      </c>
      <c r="M1042" s="133"/>
      <c r="N1042" s="133"/>
      <c r="O1042" s="133"/>
      <c r="P1042" s="133"/>
      <c r="Q1042" s="133"/>
      <c r="R1042" s="133"/>
      <c r="S1042" s="133"/>
      <c r="T1042" s="133"/>
      <c r="U1042" s="134"/>
      <c r="V1042" s="133"/>
      <c r="W1042" s="135" t="n">
        <f aca="false">I1042</f>
        <v>46104.6288392003</v>
      </c>
      <c r="X1042" s="153" t="s">
        <v>473</v>
      </c>
      <c r="Y1042" s="137" t="n">
        <f aca="false">IF(AND($X1042=$X1043, $X1042&lt;&gt;""), $W1043-$W1042, 0)</f>
        <v>0.0022569444212963</v>
      </c>
      <c r="Z1042" s="141"/>
      <c r="AA1042" s="0"/>
    </row>
    <row r="1043" customFormat="false" ht="21.75" hidden="false" customHeight="true" outlineLevel="0" collapsed="false">
      <c r="A1043" s="118" t="n">
        <v>1039</v>
      </c>
      <c r="B1043" s="144" t="s">
        <v>63</v>
      </c>
      <c r="C1043" s="145" t="s">
        <v>312</v>
      </c>
      <c r="D1043" s="146" t="s">
        <v>186</v>
      </c>
      <c r="E1043" s="147" t="s">
        <v>2925</v>
      </c>
      <c r="F1043" s="147" t="s">
        <v>2926</v>
      </c>
      <c r="G1043" s="180" t="n">
        <v>500</v>
      </c>
      <c r="H1043" s="149" t="n">
        <f aca="true">INDIRECT("I" &amp; ROW())</f>
        <v>46104.6310961447</v>
      </c>
      <c r="I1043" s="150" t="n">
        <f aca="true">INDIRECT("I" &amp; ROW()-1) + J1043 * ((G1042/1000) * $M$5)</f>
        <v>46104.6310961447</v>
      </c>
      <c r="J1043" s="151" t="n">
        <v>6.5</v>
      </c>
      <c r="K1043" s="152" t="n">
        <f aca="true">INDIRECT("H" &amp; ROW())</f>
        <v>46104.6310961447</v>
      </c>
      <c r="L1043" s="128" t="s">
        <v>2927</v>
      </c>
      <c r="M1043" s="133"/>
      <c r="N1043" s="133"/>
      <c r="O1043" s="133"/>
      <c r="P1043" s="133"/>
      <c r="Q1043" s="133"/>
      <c r="R1043" s="133"/>
      <c r="S1043" s="133"/>
      <c r="T1043" s="133"/>
      <c r="U1043" s="134"/>
      <c r="V1043" s="133"/>
      <c r="W1043" s="135" t="n">
        <f aca="false">I1043</f>
        <v>46104.6310961447</v>
      </c>
      <c r="X1043" s="153" t="s">
        <v>473</v>
      </c>
      <c r="Y1043" s="137" t="n">
        <f aca="false">IF(AND($X1043=$X1044, $X1043&lt;&gt;""), $W1044-$W1043, 0)</f>
        <v>0.0022569444212963</v>
      </c>
      <c r="Z1043" s="141"/>
      <c r="AA1043" s="0"/>
    </row>
    <row r="1044" customFormat="false" ht="21.75" hidden="false" customHeight="true" outlineLevel="0" collapsed="false">
      <c r="A1044" s="118" t="n">
        <v>1040</v>
      </c>
      <c r="B1044" s="144" t="s">
        <v>63</v>
      </c>
      <c r="C1044" s="145" t="s">
        <v>312</v>
      </c>
      <c r="D1044" s="146" t="s">
        <v>186</v>
      </c>
      <c r="E1044" s="147" t="s">
        <v>2928</v>
      </c>
      <c r="F1044" s="147" t="s">
        <v>2929</v>
      </c>
      <c r="G1044" s="180" t="n">
        <v>500</v>
      </c>
      <c r="H1044" s="149" t="n">
        <f aca="true">INDIRECT("I" &amp; ROW())</f>
        <v>46104.6333530892</v>
      </c>
      <c r="I1044" s="150" t="n">
        <f aca="true">INDIRECT("I" &amp; ROW()-1) + J1044 * ((G1043/1000) * $M$5)</f>
        <v>46104.6333530892</v>
      </c>
      <c r="J1044" s="151" t="n">
        <v>6.5</v>
      </c>
      <c r="K1044" s="152" t="n">
        <f aca="true">INDIRECT("H" &amp; ROW())</f>
        <v>46104.6333530892</v>
      </c>
      <c r="L1044" s="128" t="s">
        <v>2930</v>
      </c>
      <c r="M1044" s="133"/>
      <c r="N1044" s="133"/>
      <c r="O1044" s="133"/>
      <c r="P1044" s="133"/>
      <c r="Q1044" s="133"/>
      <c r="R1044" s="133"/>
      <c r="S1044" s="133"/>
      <c r="T1044" s="133"/>
      <c r="U1044" s="134"/>
      <c r="V1044" s="133"/>
      <c r="W1044" s="135" t="n">
        <f aca="false">I1044</f>
        <v>46104.6333530892</v>
      </c>
      <c r="X1044" s="153" t="s">
        <v>473</v>
      </c>
      <c r="Y1044" s="137" t="n">
        <f aca="false">IF(AND($X1044=$X1045, $X1044&lt;&gt;""), $W1045-$W1044, 0)</f>
        <v>0.0022569444212963</v>
      </c>
      <c r="Z1044" s="141"/>
      <c r="AA1044" s="0"/>
    </row>
    <row r="1045" customFormat="false" ht="21.75" hidden="false" customHeight="true" outlineLevel="0" collapsed="false">
      <c r="A1045" s="118" t="n">
        <v>1041</v>
      </c>
      <c r="B1045" s="144" t="s">
        <v>63</v>
      </c>
      <c r="C1045" s="145" t="s">
        <v>312</v>
      </c>
      <c r="D1045" s="146" t="s">
        <v>186</v>
      </c>
      <c r="E1045" s="147" t="s">
        <v>2931</v>
      </c>
      <c r="F1045" s="147" t="s">
        <v>2932</v>
      </c>
      <c r="G1045" s="180" t="n">
        <v>500</v>
      </c>
      <c r="H1045" s="149" t="n">
        <f aca="true">INDIRECT("I" &amp; ROW())</f>
        <v>46104.6356100336</v>
      </c>
      <c r="I1045" s="150" t="n">
        <f aca="true">INDIRECT("I" &amp; ROW()-1) + J1045 * ((G1044/1000) * $M$5)</f>
        <v>46104.6356100336</v>
      </c>
      <c r="J1045" s="151" t="n">
        <v>6.5</v>
      </c>
      <c r="K1045" s="152" t="n">
        <f aca="true">INDIRECT("H" &amp; ROW())</f>
        <v>46104.6356100336</v>
      </c>
      <c r="L1045" s="128" t="s">
        <v>2933</v>
      </c>
      <c r="M1045" s="133"/>
      <c r="N1045" s="133"/>
      <c r="O1045" s="133"/>
      <c r="P1045" s="133"/>
      <c r="Q1045" s="133"/>
      <c r="R1045" s="133"/>
      <c r="S1045" s="133"/>
      <c r="T1045" s="133"/>
      <c r="U1045" s="134"/>
      <c r="V1045" s="133"/>
      <c r="W1045" s="135" t="n">
        <f aca="false">I1045</f>
        <v>46104.6356100336</v>
      </c>
      <c r="X1045" s="153" t="s">
        <v>473</v>
      </c>
      <c r="Y1045" s="137" t="n">
        <f aca="false">IF(AND($X1045=$X1046, $X1045&lt;&gt;""), $W1046-$W1045, 0)</f>
        <v>0.0022569444212963</v>
      </c>
      <c r="Z1045" s="141"/>
      <c r="AA1045" s="0"/>
    </row>
    <row r="1046" customFormat="false" ht="21.75" hidden="false" customHeight="true" outlineLevel="0" collapsed="false">
      <c r="A1046" s="118" t="n">
        <v>1042</v>
      </c>
      <c r="B1046" s="144" t="s">
        <v>63</v>
      </c>
      <c r="C1046" s="145" t="s">
        <v>312</v>
      </c>
      <c r="D1046" s="146" t="s">
        <v>186</v>
      </c>
      <c r="E1046" s="147" t="s">
        <v>2934</v>
      </c>
      <c r="F1046" s="147" t="s">
        <v>2935</v>
      </c>
      <c r="G1046" s="180" t="n">
        <v>500</v>
      </c>
      <c r="H1046" s="149" t="n">
        <f aca="true">INDIRECT("I" &amp; ROW())</f>
        <v>46104.637866978</v>
      </c>
      <c r="I1046" s="150" t="n">
        <f aca="true">INDIRECT("I" &amp; ROW()-1) + J1046 * ((G1045/1000) * $M$5)</f>
        <v>46104.637866978</v>
      </c>
      <c r="J1046" s="151" t="n">
        <v>6.5</v>
      </c>
      <c r="K1046" s="152" t="n">
        <f aca="true">INDIRECT("H" &amp; ROW())</f>
        <v>46104.637866978</v>
      </c>
      <c r="L1046" s="128" t="s">
        <v>2936</v>
      </c>
      <c r="M1046" s="133"/>
      <c r="N1046" s="133"/>
      <c r="O1046" s="133"/>
      <c r="P1046" s="133"/>
      <c r="Q1046" s="133"/>
      <c r="R1046" s="133"/>
      <c r="S1046" s="133"/>
      <c r="T1046" s="133"/>
      <c r="U1046" s="134"/>
      <c r="V1046" s="133"/>
      <c r="W1046" s="135" t="n">
        <f aca="false">I1046</f>
        <v>46104.637866978</v>
      </c>
      <c r="X1046" s="153" t="s">
        <v>473</v>
      </c>
      <c r="Y1046" s="137" t="n">
        <f aca="false">IF(AND($X1046=$X1047, $X1046&lt;&gt;""), $W1047-$W1046, 0)</f>
        <v>0.0022569444212963</v>
      </c>
      <c r="Z1046" s="141"/>
      <c r="AA1046" s="0"/>
    </row>
    <row r="1047" customFormat="false" ht="21.75" hidden="false" customHeight="true" outlineLevel="0" collapsed="false">
      <c r="A1047" s="118" t="n">
        <v>1043</v>
      </c>
      <c r="B1047" s="144" t="s">
        <v>63</v>
      </c>
      <c r="C1047" s="145" t="s">
        <v>312</v>
      </c>
      <c r="D1047" s="146" t="s">
        <v>186</v>
      </c>
      <c r="E1047" s="147" t="s">
        <v>2937</v>
      </c>
      <c r="F1047" s="147" t="s">
        <v>2938</v>
      </c>
      <c r="G1047" s="180" t="n">
        <v>500</v>
      </c>
      <c r="H1047" s="149" t="n">
        <f aca="true">INDIRECT("I" &amp; ROW())</f>
        <v>46104.6401239225</v>
      </c>
      <c r="I1047" s="150" t="n">
        <f aca="true">INDIRECT("I" &amp; ROW()-1) + J1047 * ((G1046/1000) * $M$5)</f>
        <v>46104.6401239225</v>
      </c>
      <c r="J1047" s="151" t="n">
        <v>6.5</v>
      </c>
      <c r="K1047" s="152" t="n">
        <f aca="true">INDIRECT("H" &amp; ROW())</f>
        <v>46104.6401239225</v>
      </c>
      <c r="L1047" s="128" t="s">
        <v>2939</v>
      </c>
      <c r="M1047" s="133"/>
      <c r="N1047" s="133"/>
      <c r="O1047" s="133"/>
      <c r="P1047" s="133"/>
      <c r="Q1047" s="133"/>
      <c r="R1047" s="133"/>
      <c r="S1047" s="133"/>
      <c r="T1047" s="133"/>
      <c r="U1047" s="134"/>
      <c r="V1047" s="133"/>
      <c r="W1047" s="135" t="n">
        <f aca="false">I1047</f>
        <v>46104.6401239225</v>
      </c>
      <c r="X1047" s="153" t="s">
        <v>473</v>
      </c>
      <c r="Y1047" s="137" t="n">
        <f aca="false">IF(AND($X1047=$X1048, $X1047&lt;&gt;""), $W1048-$W1047, 0)</f>
        <v>0.0022569444212963</v>
      </c>
      <c r="Z1047" s="141"/>
      <c r="AA1047" s="0"/>
    </row>
    <row r="1048" customFormat="false" ht="21.75" hidden="false" customHeight="true" outlineLevel="0" collapsed="false">
      <c r="A1048" s="118" t="n">
        <v>1044</v>
      </c>
      <c r="B1048" s="144" t="s">
        <v>63</v>
      </c>
      <c r="C1048" s="145" t="s">
        <v>312</v>
      </c>
      <c r="D1048" s="146" t="s">
        <v>186</v>
      </c>
      <c r="E1048" s="147" t="s">
        <v>2940</v>
      </c>
      <c r="F1048" s="147" t="s">
        <v>2941</v>
      </c>
      <c r="G1048" s="180" t="n">
        <v>520</v>
      </c>
      <c r="H1048" s="149" t="n">
        <f aca="true">INDIRECT("I" &amp; ROW())</f>
        <v>46104.6423808669</v>
      </c>
      <c r="I1048" s="150" t="n">
        <f aca="true">INDIRECT("I" &amp; ROW()-1) + J1048 * ((G1047/1000) * $M$5)</f>
        <v>46104.6423808669</v>
      </c>
      <c r="J1048" s="151" t="n">
        <v>6.5</v>
      </c>
      <c r="K1048" s="152" t="n">
        <f aca="true">INDIRECT("H" &amp; ROW())</f>
        <v>46104.6423808669</v>
      </c>
      <c r="L1048" s="128" t="s">
        <v>2942</v>
      </c>
      <c r="M1048" s="133"/>
      <c r="N1048" s="133"/>
      <c r="O1048" s="133"/>
      <c r="P1048" s="133"/>
      <c r="Q1048" s="133"/>
      <c r="R1048" s="133"/>
      <c r="S1048" s="133"/>
      <c r="T1048" s="133"/>
      <c r="U1048" s="134"/>
      <c r="V1048" s="133"/>
      <c r="W1048" s="135" t="n">
        <f aca="false">I1048</f>
        <v>46104.6423808669</v>
      </c>
      <c r="X1048" s="153" t="s">
        <v>473</v>
      </c>
      <c r="Y1048" s="137" t="n">
        <f aca="false">IF(AND($X1048=$X1049, $X1048&lt;&gt;""), $W1049-$W1048, 0)</f>
        <v>0.00234722219907407</v>
      </c>
      <c r="Z1048" s="141"/>
      <c r="AA1048" s="0"/>
    </row>
    <row r="1049" customFormat="false" ht="21.75" hidden="false" customHeight="true" outlineLevel="0" collapsed="false">
      <c r="A1049" s="118" t="n">
        <v>1045</v>
      </c>
      <c r="B1049" s="144" t="s">
        <v>63</v>
      </c>
      <c r="C1049" s="145" t="s">
        <v>2943</v>
      </c>
      <c r="D1049" s="146" t="s">
        <v>186</v>
      </c>
      <c r="E1049" s="147" t="s">
        <v>2944</v>
      </c>
      <c r="F1049" s="147" t="s">
        <v>2945</v>
      </c>
      <c r="G1049" s="180" t="n">
        <v>500</v>
      </c>
      <c r="H1049" s="149" t="n">
        <f aca="true">INDIRECT("I" &amp; ROW())</f>
        <v>46104.6447280891</v>
      </c>
      <c r="I1049" s="150" t="n">
        <f aca="true">INDIRECT("I" &amp; ROW()-1) + J1049 * ((G1048/1000) * $M$5)</f>
        <v>46104.6447280891</v>
      </c>
      <c r="J1049" s="151" t="n">
        <v>6.5</v>
      </c>
      <c r="K1049" s="152" t="n">
        <f aca="true">INDIRECT("H" &amp; ROW())</f>
        <v>46104.6447280891</v>
      </c>
      <c r="L1049" s="128" t="s">
        <v>2946</v>
      </c>
      <c r="M1049" s="133"/>
      <c r="N1049" s="133"/>
      <c r="O1049" s="133"/>
      <c r="P1049" s="133"/>
      <c r="Q1049" s="133"/>
      <c r="R1049" s="133"/>
      <c r="S1049" s="133"/>
      <c r="T1049" s="133"/>
      <c r="U1049" s="134"/>
      <c r="V1049" s="133"/>
      <c r="W1049" s="135" t="n">
        <f aca="false">I1049</f>
        <v>46104.6447280891</v>
      </c>
      <c r="X1049" s="153" t="s">
        <v>473</v>
      </c>
      <c r="Y1049" s="137" t="n">
        <f aca="false">IF(AND($X1049=$X1050, $X1049&lt;&gt;""), $W1050-$W1049, 0)</f>
        <v>0.0022569444212963</v>
      </c>
      <c r="Z1049" s="141"/>
      <c r="AA1049" s="0"/>
    </row>
    <row r="1050" customFormat="false" ht="21.75" hidden="false" customHeight="true" outlineLevel="0" collapsed="false">
      <c r="A1050" s="118" t="n">
        <v>1046</v>
      </c>
      <c r="B1050" s="144" t="s">
        <v>63</v>
      </c>
      <c r="C1050" s="145" t="s">
        <v>2943</v>
      </c>
      <c r="D1050" s="146" t="s">
        <v>186</v>
      </c>
      <c r="E1050" s="147" t="s">
        <v>2947</v>
      </c>
      <c r="F1050" s="147" t="s">
        <v>2948</v>
      </c>
      <c r="G1050" s="180" t="n">
        <v>500</v>
      </c>
      <c r="H1050" s="149" t="n">
        <f aca="true">INDIRECT("I" &amp; ROW())</f>
        <v>46104.6469850335</v>
      </c>
      <c r="I1050" s="150" t="n">
        <f aca="true">INDIRECT("I" &amp; ROW()-1) + J1050 * ((G1049/1000) * $M$5)</f>
        <v>46104.6469850335</v>
      </c>
      <c r="J1050" s="151" t="n">
        <v>6.5</v>
      </c>
      <c r="K1050" s="152" t="n">
        <f aca="true">INDIRECT("H" &amp; ROW())</f>
        <v>46104.6469850335</v>
      </c>
      <c r="L1050" s="128" t="s">
        <v>2949</v>
      </c>
      <c r="M1050" s="133"/>
      <c r="N1050" s="133"/>
      <c r="O1050" s="133"/>
      <c r="P1050" s="133"/>
      <c r="Q1050" s="133"/>
      <c r="R1050" s="133"/>
      <c r="S1050" s="133"/>
      <c r="T1050" s="133"/>
      <c r="U1050" s="134"/>
      <c r="V1050" s="133"/>
      <c r="W1050" s="135" t="n">
        <f aca="false">I1050</f>
        <v>46104.6469850335</v>
      </c>
      <c r="X1050" s="153" t="s">
        <v>473</v>
      </c>
      <c r="Y1050" s="137" t="n">
        <f aca="false">IF(AND($X1050=$X1051, $X1050&lt;&gt;""), $W1051-$W1050, 0)</f>
        <v>0.0022569444212963</v>
      </c>
      <c r="Z1050" s="141"/>
      <c r="AA1050" s="0"/>
    </row>
    <row r="1051" customFormat="false" ht="21.75" hidden="false" customHeight="true" outlineLevel="0" collapsed="false">
      <c r="A1051" s="118" t="n">
        <v>1047</v>
      </c>
      <c r="B1051" s="144" t="s">
        <v>63</v>
      </c>
      <c r="C1051" s="145" t="s">
        <v>2950</v>
      </c>
      <c r="D1051" s="146" t="s">
        <v>186</v>
      </c>
      <c r="E1051" s="147" t="s">
        <v>2951</v>
      </c>
      <c r="F1051" s="147" t="s">
        <v>2952</v>
      </c>
      <c r="G1051" s="180" t="n">
        <v>520</v>
      </c>
      <c r="H1051" s="149" t="n">
        <f aca="true">INDIRECT("I" &amp; ROW())</f>
        <v>46104.6492419779</v>
      </c>
      <c r="I1051" s="150" t="n">
        <f aca="true">INDIRECT("I" &amp; ROW()-1) + J1051 * ((G1050/1000) * $M$5)</f>
        <v>46104.6492419779</v>
      </c>
      <c r="J1051" s="151" t="n">
        <v>6.5</v>
      </c>
      <c r="K1051" s="152" t="n">
        <f aca="true">INDIRECT("H" &amp; ROW())</f>
        <v>46104.6492419779</v>
      </c>
      <c r="L1051" s="128" t="s">
        <v>2953</v>
      </c>
      <c r="M1051" s="133"/>
      <c r="N1051" s="133"/>
      <c r="O1051" s="133"/>
      <c r="P1051" s="133"/>
      <c r="Q1051" s="133"/>
      <c r="R1051" s="133"/>
      <c r="S1051" s="133"/>
      <c r="T1051" s="133"/>
      <c r="U1051" s="134"/>
      <c r="V1051" s="133"/>
      <c r="W1051" s="135" t="n">
        <f aca="false">I1051</f>
        <v>46104.6492419779</v>
      </c>
      <c r="X1051" s="153" t="s">
        <v>473</v>
      </c>
      <c r="Y1051" s="137" t="n">
        <f aca="false">IF(AND($X1051=$X1052, $X1051&lt;&gt;""), $W1052-$W1051, 0)</f>
        <v>0.00234722219907407</v>
      </c>
      <c r="Z1051" s="141"/>
      <c r="AA1051" s="0"/>
    </row>
    <row r="1052" customFormat="false" ht="21.75" hidden="false" customHeight="true" outlineLevel="0" collapsed="false">
      <c r="A1052" s="118" t="n">
        <v>1048</v>
      </c>
      <c r="B1052" s="144" t="s">
        <v>63</v>
      </c>
      <c r="C1052" s="145" t="s">
        <v>2950</v>
      </c>
      <c r="D1052" s="146" t="s">
        <v>186</v>
      </c>
      <c r="E1052" s="147" t="s">
        <v>2954</v>
      </c>
      <c r="F1052" s="147" t="s">
        <v>2955</v>
      </c>
      <c r="G1052" s="180" t="n">
        <v>500</v>
      </c>
      <c r="H1052" s="149" t="n">
        <f aca="true">INDIRECT("I" &amp; ROW())</f>
        <v>46104.6515892001</v>
      </c>
      <c r="I1052" s="150" t="n">
        <f aca="true">INDIRECT("I" &amp; ROW()-1) + J1052 * ((G1051/1000) * $M$5)</f>
        <v>46104.6515892001</v>
      </c>
      <c r="J1052" s="151" t="n">
        <v>6.5</v>
      </c>
      <c r="K1052" s="152" t="n">
        <f aca="true">INDIRECT("H" &amp; ROW())</f>
        <v>46104.6515892001</v>
      </c>
      <c r="L1052" s="128" t="s">
        <v>2956</v>
      </c>
      <c r="M1052" s="133"/>
      <c r="N1052" s="133"/>
      <c r="O1052" s="133"/>
      <c r="P1052" s="133"/>
      <c r="Q1052" s="133"/>
      <c r="R1052" s="133"/>
      <c r="S1052" s="133"/>
      <c r="T1052" s="133"/>
      <c r="U1052" s="134"/>
      <c r="V1052" s="133"/>
      <c r="W1052" s="135" t="n">
        <f aca="false">I1052</f>
        <v>46104.6515892001</v>
      </c>
      <c r="X1052" s="153" t="s">
        <v>473</v>
      </c>
      <c r="Y1052" s="137" t="n">
        <f aca="false">IF(AND($X1052=$X1053, $X1052&lt;&gt;""), $W1053-$W1052, 0)</f>
        <v>0.0022569444212963</v>
      </c>
      <c r="Z1052" s="141"/>
      <c r="AA1052" s="0"/>
    </row>
    <row r="1053" customFormat="false" ht="21.75" hidden="false" customHeight="true" outlineLevel="0" collapsed="false">
      <c r="A1053" s="118" t="n">
        <v>1049</v>
      </c>
      <c r="B1053" s="144" t="s">
        <v>63</v>
      </c>
      <c r="C1053" s="145" t="s">
        <v>2950</v>
      </c>
      <c r="D1053" s="146" t="s">
        <v>186</v>
      </c>
      <c r="E1053" s="147" t="s">
        <v>2957</v>
      </c>
      <c r="F1053" s="147" t="s">
        <v>2958</v>
      </c>
      <c r="G1053" s="180" t="n">
        <v>520</v>
      </c>
      <c r="H1053" s="149" t="n">
        <f aca="true">INDIRECT("I" &amp; ROW())</f>
        <v>46104.6538461446</v>
      </c>
      <c r="I1053" s="150" t="n">
        <f aca="true">INDIRECT("I" &amp; ROW()-1) + J1053 * ((G1052/1000) * $M$5)</f>
        <v>46104.6538461446</v>
      </c>
      <c r="J1053" s="151" t="n">
        <v>6.5</v>
      </c>
      <c r="K1053" s="152" t="n">
        <f aca="true">INDIRECT("H" &amp; ROW())</f>
        <v>46104.6538461446</v>
      </c>
      <c r="L1053" s="128" t="s">
        <v>2959</v>
      </c>
      <c r="M1053" s="133"/>
      <c r="N1053" s="133"/>
      <c r="O1053" s="133"/>
      <c r="P1053" s="133"/>
      <c r="Q1053" s="133"/>
      <c r="R1053" s="133"/>
      <c r="S1053" s="133"/>
      <c r="T1053" s="133"/>
      <c r="U1053" s="134"/>
      <c r="V1053" s="133"/>
      <c r="W1053" s="135" t="n">
        <f aca="false">I1053</f>
        <v>46104.6538461446</v>
      </c>
      <c r="X1053" s="153" t="s">
        <v>473</v>
      </c>
      <c r="Y1053" s="137" t="n">
        <f aca="false">IF(AND($X1053=$X1054, $X1053&lt;&gt;""), $W1054-$W1053, 0)</f>
        <v>0.00234722219907407</v>
      </c>
      <c r="Z1053" s="141"/>
      <c r="AA1053" s="0"/>
    </row>
    <row r="1054" customFormat="false" ht="21.75" hidden="false" customHeight="true" outlineLevel="0" collapsed="false">
      <c r="A1054" s="118" t="n">
        <v>1050</v>
      </c>
      <c r="B1054" s="144" t="s">
        <v>63</v>
      </c>
      <c r="C1054" s="145" t="s">
        <v>2950</v>
      </c>
      <c r="D1054" s="146" t="s">
        <v>186</v>
      </c>
      <c r="E1054" s="147" t="s">
        <v>2957</v>
      </c>
      <c r="F1054" s="147" t="s">
        <v>2960</v>
      </c>
      <c r="G1054" s="180" t="n">
        <v>500</v>
      </c>
      <c r="H1054" s="149" t="n">
        <f aca="true">INDIRECT("I" &amp; ROW())</f>
        <v>46104.6561933668</v>
      </c>
      <c r="I1054" s="150" t="n">
        <f aca="true">INDIRECT("I" &amp; ROW()-1) + J1054 * ((G1053/1000) * $M$5)</f>
        <v>46104.6561933668</v>
      </c>
      <c r="J1054" s="151" t="n">
        <v>6.5</v>
      </c>
      <c r="K1054" s="152" t="n">
        <f aca="true">INDIRECT("H" &amp; ROW())</f>
        <v>46104.6561933668</v>
      </c>
      <c r="L1054" s="128" t="s">
        <v>2961</v>
      </c>
      <c r="M1054" s="133"/>
      <c r="N1054" s="133"/>
      <c r="O1054" s="133"/>
      <c r="P1054" s="133"/>
      <c r="Q1054" s="133"/>
      <c r="R1054" s="133"/>
      <c r="S1054" s="133"/>
      <c r="T1054" s="133"/>
      <c r="U1054" s="134"/>
      <c r="V1054" s="133"/>
      <c r="W1054" s="135" t="n">
        <f aca="false">I1054</f>
        <v>46104.6561933668</v>
      </c>
      <c r="X1054" s="153" t="s">
        <v>473</v>
      </c>
      <c r="Y1054" s="137" t="n">
        <f aca="false">IF(AND($X1054=$X1055, $X1054&lt;&gt;""), $W1055-$W1054, 0)</f>
        <v>0.0022569444212963</v>
      </c>
      <c r="Z1054" s="141"/>
      <c r="AA1054" s="0"/>
    </row>
    <row r="1055" customFormat="false" ht="21.75" hidden="false" customHeight="true" outlineLevel="0" collapsed="false">
      <c r="A1055" s="118" t="n">
        <v>1051</v>
      </c>
      <c r="B1055" s="144" t="s">
        <v>63</v>
      </c>
      <c r="C1055" s="145" t="s">
        <v>2962</v>
      </c>
      <c r="D1055" s="146" t="s">
        <v>186</v>
      </c>
      <c r="E1055" s="147" t="s">
        <v>2963</v>
      </c>
      <c r="F1055" s="147" t="s">
        <v>2964</v>
      </c>
      <c r="G1055" s="180" t="n">
        <v>520</v>
      </c>
      <c r="H1055" s="149" t="n">
        <f aca="true">INDIRECT("I" &amp; ROW())</f>
        <v>46104.6584503112</v>
      </c>
      <c r="I1055" s="150" t="n">
        <f aca="true">INDIRECT("I" &amp; ROW()-1) + J1055 * ((G1054/1000) * $M$5)</f>
        <v>46104.6584503112</v>
      </c>
      <c r="J1055" s="151" t="n">
        <v>6.5</v>
      </c>
      <c r="K1055" s="152" t="n">
        <f aca="true">INDIRECT("H" &amp; ROW())</f>
        <v>46104.6584503112</v>
      </c>
      <c r="L1055" s="128" t="s">
        <v>2965</v>
      </c>
      <c r="M1055" s="133"/>
      <c r="N1055" s="133"/>
      <c r="O1055" s="133"/>
      <c r="P1055" s="133"/>
      <c r="Q1055" s="133"/>
      <c r="R1055" s="133"/>
      <c r="S1055" s="133"/>
      <c r="T1055" s="133"/>
      <c r="U1055" s="134"/>
      <c r="V1055" s="133"/>
      <c r="W1055" s="135" t="n">
        <f aca="false">I1055</f>
        <v>46104.6584503112</v>
      </c>
      <c r="X1055" s="153" t="s">
        <v>473</v>
      </c>
      <c r="Y1055" s="137" t="n">
        <f aca="false">IF(AND($X1055=$X1056, $X1055&lt;&gt;""), $W1056-$W1055, 0)</f>
        <v>0.00234722219907407</v>
      </c>
      <c r="Z1055" s="141"/>
      <c r="AA1055" s="0"/>
    </row>
    <row r="1056" customFormat="false" ht="21.75" hidden="false" customHeight="true" outlineLevel="0" collapsed="false">
      <c r="A1056" s="118" t="n">
        <v>1052</v>
      </c>
      <c r="B1056" s="144" t="s">
        <v>63</v>
      </c>
      <c r="C1056" s="145" t="s">
        <v>2962</v>
      </c>
      <c r="D1056" s="146" t="s">
        <v>186</v>
      </c>
      <c r="E1056" s="147" t="s">
        <v>2966</v>
      </c>
      <c r="F1056" s="147" t="s">
        <v>2967</v>
      </c>
      <c r="G1056" s="180" t="n">
        <v>500</v>
      </c>
      <c r="H1056" s="149" t="n">
        <f aca="true">INDIRECT("I" &amp; ROW())</f>
        <v>46104.6607975334</v>
      </c>
      <c r="I1056" s="150" t="n">
        <f aca="true">INDIRECT("I" &amp; ROW()-1) + J1056 * ((G1055/1000) * $M$5)</f>
        <v>46104.6607975334</v>
      </c>
      <c r="J1056" s="151" t="n">
        <v>6.5</v>
      </c>
      <c r="K1056" s="152" t="n">
        <f aca="true">INDIRECT("H" &amp; ROW())</f>
        <v>46104.6607975334</v>
      </c>
      <c r="L1056" s="128" t="s">
        <v>2968</v>
      </c>
      <c r="M1056" s="133"/>
      <c r="N1056" s="133"/>
      <c r="O1056" s="133"/>
      <c r="P1056" s="133"/>
      <c r="Q1056" s="133"/>
      <c r="R1056" s="133"/>
      <c r="S1056" s="133"/>
      <c r="T1056" s="133"/>
      <c r="U1056" s="134"/>
      <c r="V1056" s="133"/>
      <c r="W1056" s="135" t="n">
        <f aca="false">I1056</f>
        <v>46104.6607975334</v>
      </c>
      <c r="X1056" s="153" t="s">
        <v>473</v>
      </c>
      <c r="Y1056" s="137" t="n">
        <f aca="false">IF(AND($X1056=$X1057, $X1056&lt;&gt;""), $W1057-$W1056, 0)</f>
        <v>0.0022569444212963</v>
      </c>
      <c r="Z1056" s="141"/>
      <c r="AA1056" s="0"/>
    </row>
    <row r="1057" customFormat="false" ht="21.75" hidden="false" customHeight="true" outlineLevel="0" collapsed="false">
      <c r="A1057" s="118" t="n">
        <v>1053</v>
      </c>
      <c r="B1057" s="144" t="s">
        <v>63</v>
      </c>
      <c r="C1057" s="145" t="s">
        <v>2962</v>
      </c>
      <c r="D1057" s="146" t="s">
        <v>186</v>
      </c>
      <c r="E1057" s="147" t="s">
        <v>2969</v>
      </c>
      <c r="F1057" s="147" t="s">
        <v>2970</v>
      </c>
      <c r="G1057" s="180" t="n">
        <v>500</v>
      </c>
      <c r="H1057" s="149" t="n">
        <f aca="true">INDIRECT("I" &amp; ROW())</f>
        <v>46104.6630544778</v>
      </c>
      <c r="I1057" s="150" t="n">
        <f aca="true">INDIRECT("I" &amp; ROW()-1) + J1057 * ((G1056/1000) * $M$5)</f>
        <v>46104.6630544778</v>
      </c>
      <c r="J1057" s="151" t="n">
        <v>6.5</v>
      </c>
      <c r="K1057" s="152" t="n">
        <f aca="true">INDIRECT("H" &amp; ROW())</f>
        <v>46104.6630544778</v>
      </c>
      <c r="L1057" s="128" t="s">
        <v>2971</v>
      </c>
      <c r="M1057" s="133"/>
      <c r="N1057" s="133"/>
      <c r="O1057" s="133"/>
      <c r="P1057" s="133"/>
      <c r="Q1057" s="133"/>
      <c r="R1057" s="133"/>
      <c r="S1057" s="133"/>
      <c r="T1057" s="133"/>
      <c r="U1057" s="134"/>
      <c r="V1057" s="133"/>
      <c r="W1057" s="135" t="n">
        <f aca="false">I1057</f>
        <v>46104.6630544778</v>
      </c>
      <c r="X1057" s="153" t="s">
        <v>473</v>
      </c>
      <c r="Y1057" s="137" t="n">
        <f aca="false">IF(AND($X1057=$X1058, $X1057&lt;&gt;""), $W1058-$W1057, 0)</f>
        <v>0.0022569444212963</v>
      </c>
      <c r="Z1057" s="141"/>
      <c r="AA1057" s="0"/>
    </row>
    <row r="1058" customFormat="false" ht="21.75" hidden="false" customHeight="true" outlineLevel="0" collapsed="false">
      <c r="A1058" s="118" t="n">
        <v>1054</v>
      </c>
      <c r="B1058" s="144" t="s">
        <v>63</v>
      </c>
      <c r="C1058" s="145" t="s">
        <v>2972</v>
      </c>
      <c r="D1058" s="146" t="s">
        <v>186</v>
      </c>
      <c r="E1058" s="147" t="s">
        <v>2973</v>
      </c>
      <c r="F1058" s="147" t="s">
        <v>2974</v>
      </c>
      <c r="G1058" s="180" t="n">
        <v>530</v>
      </c>
      <c r="H1058" s="149" t="n">
        <f aca="true">INDIRECT("I" &amp; ROW())</f>
        <v>46104.6653114222</v>
      </c>
      <c r="I1058" s="150" t="n">
        <f aca="true">INDIRECT("I" &amp; ROW()-1) + J1058 * ((G1057/1000) * $M$5)</f>
        <v>46104.6653114222</v>
      </c>
      <c r="J1058" s="151" t="n">
        <v>6.5</v>
      </c>
      <c r="K1058" s="152" t="n">
        <f aca="true">INDIRECT("H" &amp; ROW())</f>
        <v>46104.6653114222</v>
      </c>
      <c r="L1058" s="128" t="s">
        <v>2975</v>
      </c>
      <c r="M1058" s="133"/>
      <c r="N1058" s="133"/>
      <c r="O1058" s="133"/>
      <c r="P1058" s="133"/>
      <c r="Q1058" s="133"/>
      <c r="R1058" s="133"/>
      <c r="S1058" s="133"/>
      <c r="T1058" s="133"/>
      <c r="U1058" s="134"/>
      <c r="V1058" s="133"/>
      <c r="W1058" s="135" t="n">
        <f aca="false">I1058</f>
        <v>46104.6653114222</v>
      </c>
      <c r="X1058" s="153" t="s">
        <v>473</v>
      </c>
      <c r="Y1058" s="137" t="n">
        <f aca="false">IF(AND($X1058=$X1059, $X1058&lt;&gt;""), $W1059-$W1058, 0)</f>
        <v>0.00239236108796296</v>
      </c>
      <c r="Z1058" s="141"/>
      <c r="AA1058" s="0"/>
    </row>
    <row r="1059" customFormat="false" ht="21.75" hidden="false" customHeight="true" outlineLevel="0" collapsed="false">
      <c r="A1059" s="118" t="n">
        <v>1055</v>
      </c>
      <c r="B1059" s="144" t="s">
        <v>63</v>
      </c>
      <c r="C1059" s="145" t="s">
        <v>2972</v>
      </c>
      <c r="D1059" s="146" t="s">
        <v>186</v>
      </c>
      <c r="E1059" s="147" t="s">
        <v>2976</v>
      </c>
      <c r="F1059" s="147" t="s">
        <v>2977</v>
      </c>
      <c r="G1059" s="180" t="n">
        <v>480</v>
      </c>
      <c r="H1059" s="149" t="n">
        <f aca="true">INDIRECT("I" &amp; ROW())</f>
        <v>46104.6677037833</v>
      </c>
      <c r="I1059" s="150" t="n">
        <f aca="true">INDIRECT("I" &amp; ROW()-1) + J1059 * ((G1058/1000) * $M$5)</f>
        <v>46104.6677037833</v>
      </c>
      <c r="J1059" s="151" t="n">
        <v>6.5</v>
      </c>
      <c r="K1059" s="152" t="n">
        <f aca="true">INDIRECT("H" &amp; ROW())</f>
        <v>46104.6677037833</v>
      </c>
      <c r="L1059" s="128" t="s">
        <v>2978</v>
      </c>
      <c r="M1059" s="133"/>
      <c r="N1059" s="133"/>
      <c r="O1059" s="133"/>
      <c r="P1059" s="133"/>
      <c r="Q1059" s="133"/>
      <c r="R1059" s="133"/>
      <c r="S1059" s="133"/>
      <c r="T1059" s="133"/>
      <c r="U1059" s="134"/>
      <c r="V1059" s="133"/>
      <c r="W1059" s="135" t="n">
        <f aca="false">I1059</f>
        <v>46104.6677037833</v>
      </c>
      <c r="X1059" s="153" t="s">
        <v>473</v>
      </c>
      <c r="Y1059" s="137" t="n">
        <f aca="false">IF(AND($X1059=$X1060, $X1059&lt;&gt;""), $W1060-$W1059, 0)</f>
        <v>0.00216666665509259</v>
      </c>
      <c r="Z1059" s="141"/>
      <c r="AA1059" s="0"/>
    </row>
    <row r="1060" customFormat="false" ht="21.75" hidden="false" customHeight="true" outlineLevel="0" collapsed="false">
      <c r="A1060" s="118" t="n">
        <v>1056</v>
      </c>
      <c r="B1060" s="144" t="s">
        <v>63</v>
      </c>
      <c r="C1060" s="145" t="s">
        <v>2972</v>
      </c>
      <c r="D1060" s="146" t="s">
        <v>186</v>
      </c>
      <c r="E1060" s="147" t="s">
        <v>2979</v>
      </c>
      <c r="F1060" s="147" t="s">
        <v>2980</v>
      </c>
      <c r="G1060" s="180" t="n">
        <v>500</v>
      </c>
      <c r="H1060" s="149" t="n">
        <f aca="true">INDIRECT("I" &amp; ROW())</f>
        <v>46104.66987045</v>
      </c>
      <c r="I1060" s="150" t="n">
        <f aca="true">INDIRECT("I" &amp; ROW()-1) + J1060 * ((G1059/1000) * $M$5)</f>
        <v>46104.66987045</v>
      </c>
      <c r="J1060" s="151" t="n">
        <v>6.5</v>
      </c>
      <c r="K1060" s="152" t="n">
        <f aca="true">INDIRECT("H" &amp; ROW())</f>
        <v>46104.66987045</v>
      </c>
      <c r="L1060" s="128" t="s">
        <v>2981</v>
      </c>
      <c r="M1060" s="133"/>
      <c r="N1060" s="133"/>
      <c r="O1060" s="133"/>
      <c r="P1060" s="133"/>
      <c r="Q1060" s="133"/>
      <c r="R1060" s="133"/>
      <c r="S1060" s="133"/>
      <c r="T1060" s="133"/>
      <c r="U1060" s="134"/>
      <c r="V1060" s="133"/>
      <c r="W1060" s="135" t="n">
        <f aca="false">I1060</f>
        <v>46104.66987045</v>
      </c>
      <c r="X1060" s="153" t="s">
        <v>473</v>
      </c>
      <c r="Y1060" s="137" t="n">
        <f aca="false">IF(AND($X1060=$X1061, $X1060&lt;&gt;""), $W1061-$W1060, 0)</f>
        <v>0.0022569444212963</v>
      </c>
      <c r="Z1060" s="141"/>
      <c r="AA1060" s="0"/>
    </row>
    <row r="1061" customFormat="false" ht="21.75" hidden="false" customHeight="true" outlineLevel="0" collapsed="false">
      <c r="A1061" s="118" t="n">
        <v>1057</v>
      </c>
      <c r="B1061" s="144" t="s">
        <v>63</v>
      </c>
      <c r="C1061" s="145" t="s">
        <v>2972</v>
      </c>
      <c r="D1061" s="146" t="s">
        <v>186</v>
      </c>
      <c r="E1061" s="147" t="s">
        <v>2982</v>
      </c>
      <c r="F1061" s="147" t="s">
        <v>2983</v>
      </c>
      <c r="G1061" s="180" t="n">
        <v>500</v>
      </c>
      <c r="H1061" s="149" t="n">
        <f aca="true">INDIRECT("I" &amp; ROW())</f>
        <v>46104.6721273944</v>
      </c>
      <c r="I1061" s="150" t="n">
        <f aca="true">INDIRECT("I" &amp; ROW()-1) + J1061 * ((G1060/1000) * $M$5)</f>
        <v>46104.6721273944</v>
      </c>
      <c r="J1061" s="151" t="n">
        <v>6.5</v>
      </c>
      <c r="K1061" s="152" t="n">
        <f aca="true">INDIRECT("H" &amp; ROW())</f>
        <v>46104.6721273944</v>
      </c>
      <c r="L1061" s="128" t="s">
        <v>2984</v>
      </c>
      <c r="M1061" s="133"/>
      <c r="N1061" s="133"/>
      <c r="O1061" s="133"/>
      <c r="P1061" s="133"/>
      <c r="Q1061" s="133"/>
      <c r="R1061" s="133"/>
      <c r="S1061" s="133"/>
      <c r="T1061" s="133"/>
      <c r="U1061" s="134"/>
      <c r="V1061" s="133"/>
      <c r="W1061" s="135" t="n">
        <f aca="false">I1061</f>
        <v>46104.6721273944</v>
      </c>
      <c r="X1061" s="153" t="s">
        <v>473</v>
      </c>
      <c r="Y1061" s="137" t="n">
        <f aca="false">IF(AND($X1061=$X1062, $X1061&lt;&gt;""), $W1062-$W1061, 0)</f>
        <v>0.0022569444212963</v>
      </c>
      <c r="Z1061" s="141"/>
      <c r="AA1061" s="0"/>
    </row>
    <row r="1062" customFormat="false" ht="21.75" hidden="false" customHeight="true" outlineLevel="0" collapsed="false">
      <c r="A1062" s="118" t="n">
        <v>1058</v>
      </c>
      <c r="B1062" s="144" t="s">
        <v>63</v>
      </c>
      <c r="C1062" s="145" t="s">
        <v>2985</v>
      </c>
      <c r="D1062" s="146" t="s">
        <v>186</v>
      </c>
      <c r="E1062" s="147" t="s">
        <v>2986</v>
      </c>
      <c r="F1062" s="147" t="s">
        <v>2987</v>
      </c>
      <c r="G1062" s="180" t="n">
        <v>510</v>
      </c>
      <c r="H1062" s="149" t="n">
        <f aca="true">INDIRECT("I" &amp; ROW())</f>
        <v>46104.6743843388</v>
      </c>
      <c r="I1062" s="150" t="n">
        <f aca="true">INDIRECT("I" &amp; ROW()-1) + J1062 * ((G1061/1000) * $M$5)</f>
        <v>46104.6743843388</v>
      </c>
      <c r="J1062" s="151" t="n">
        <v>6.5</v>
      </c>
      <c r="K1062" s="152" t="n">
        <f aca="true">INDIRECT("H" &amp; ROW())</f>
        <v>46104.6743843388</v>
      </c>
      <c r="L1062" s="128" t="s">
        <v>2988</v>
      </c>
      <c r="M1062" s="133"/>
      <c r="N1062" s="133"/>
      <c r="O1062" s="133"/>
      <c r="P1062" s="133"/>
      <c r="Q1062" s="133"/>
      <c r="R1062" s="133"/>
      <c r="S1062" s="133"/>
      <c r="T1062" s="133"/>
      <c r="U1062" s="134"/>
      <c r="V1062" s="133"/>
      <c r="W1062" s="135" t="n">
        <f aca="false">I1062</f>
        <v>46104.6743843388</v>
      </c>
      <c r="X1062" s="153" t="s">
        <v>473</v>
      </c>
      <c r="Y1062" s="137" t="n">
        <f aca="false">IF(AND($X1062=$X1063, $X1062&lt;&gt;""), $W1063-$W1062, 0)</f>
        <v>0.00230208332175926</v>
      </c>
      <c r="Z1062" s="141"/>
      <c r="AA1062" s="0"/>
    </row>
    <row r="1063" customFormat="false" ht="21.75" hidden="false" customHeight="true" outlineLevel="0" collapsed="false">
      <c r="A1063" s="118" t="n">
        <v>1059</v>
      </c>
      <c r="B1063" s="144" t="s">
        <v>63</v>
      </c>
      <c r="C1063" s="145" t="s">
        <v>2985</v>
      </c>
      <c r="D1063" s="146" t="s">
        <v>186</v>
      </c>
      <c r="E1063" s="147" t="s">
        <v>2989</v>
      </c>
      <c r="F1063" s="147" t="s">
        <v>2990</v>
      </c>
      <c r="G1063" s="180" t="n">
        <v>500</v>
      </c>
      <c r="H1063" s="149" t="n">
        <f aca="true">INDIRECT("I" &amp; ROW())</f>
        <v>46104.6766864222</v>
      </c>
      <c r="I1063" s="150" t="n">
        <f aca="true">INDIRECT("I" &amp; ROW()-1) + J1063 * ((G1062/1000) * $M$5)</f>
        <v>46104.6766864222</v>
      </c>
      <c r="J1063" s="151" t="n">
        <v>6.5</v>
      </c>
      <c r="K1063" s="152" t="n">
        <f aca="true">INDIRECT("H" &amp; ROW())</f>
        <v>46104.6766864222</v>
      </c>
      <c r="L1063" s="128" t="s">
        <v>2991</v>
      </c>
      <c r="M1063" s="133"/>
      <c r="N1063" s="133"/>
      <c r="O1063" s="133"/>
      <c r="P1063" s="133"/>
      <c r="Q1063" s="133"/>
      <c r="R1063" s="133"/>
      <c r="S1063" s="133"/>
      <c r="T1063" s="133"/>
      <c r="U1063" s="134"/>
      <c r="V1063" s="133"/>
      <c r="W1063" s="135" t="n">
        <f aca="false">I1063</f>
        <v>46104.6766864222</v>
      </c>
      <c r="X1063" s="153" t="s">
        <v>473</v>
      </c>
      <c r="Y1063" s="137" t="n">
        <f aca="false">IF(AND($X1063=$X1064, $X1063&lt;&gt;""), $W1064-$W1063, 0)</f>
        <v>0.0022569444212963</v>
      </c>
      <c r="Z1063" s="141"/>
      <c r="AA1063" s="0"/>
    </row>
    <row r="1064" customFormat="false" ht="21.75" hidden="false" customHeight="true" outlineLevel="0" collapsed="false">
      <c r="A1064" s="118" t="n">
        <v>1060</v>
      </c>
      <c r="B1064" s="144" t="s">
        <v>63</v>
      </c>
      <c r="C1064" s="145" t="s">
        <v>2985</v>
      </c>
      <c r="D1064" s="146" t="s">
        <v>186</v>
      </c>
      <c r="E1064" s="147" t="s">
        <v>2992</v>
      </c>
      <c r="F1064" s="147" t="s">
        <v>2993</v>
      </c>
      <c r="G1064" s="180" t="n">
        <v>520</v>
      </c>
      <c r="H1064" s="149" t="n">
        <f aca="true">INDIRECT("I" &amp; ROW())</f>
        <v>46104.6789433666</v>
      </c>
      <c r="I1064" s="150" t="n">
        <f aca="true">INDIRECT("I" &amp; ROW()-1) + J1064 * ((G1063/1000) * $M$5)</f>
        <v>46104.6789433666</v>
      </c>
      <c r="J1064" s="151" t="n">
        <v>6.5</v>
      </c>
      <c r="K1064" s="152" t="n">
        <f aca="true">INDIRECT("H" &amp; ROW())</f>
        <v>46104.6789433666</v>
      </c>
      <c r="L1064" s="128" t="s">
        <v>2994</v>
      </c>
      <c r="M1064" s="133"/>
      <c r="N1064" s="133"/>
      <c r="O1064" s="133"/>
      <c r="P1064" s="133"/>
      <c r="Q1064" s="133"/>
      <c r="R1064" s="133"/>
      <c r="S1064" s="133"/>
      <c r="T1064" s="133"/>
      <c r="U1064" s="134"/>
      <c r="V1064" s="133"/>
      <c r="W1064" s="135" t="n">
        <f aca="false">I1064</f>
        <v>46104.6789433666</v>
      </c>
      <c r="X1064" s="153" t="s">
        <v>473</v>
      </c>
      <c r="Y1064" s="137" t="n">
        <f aca="false">IF(AND($X1064=$X1065, $X1064&lt;&gt;""), $W1065-$W1064, 0)</f>
        <v>0.00234722219907407</v>
      </c>
      <c r="Z1064" s="141"/>
      <c r="AA1064" s="0"/>
    </row>
    <row r="1065" customFormat="false" ht="21.75" hidden="false" customHeight="true" outlineLevel="0" collapsed="false">
      <c r="A1065" s="118" t="n">
        <v>1061</v>
      </c>
      <c r="B1065" s="144" t="s">
        <v>63</v>
      </c>
      <c r="C1065" s="145" t="s">
        <v>2985</v>
      </c>
      <c r="D1065" s="146" t="s">
        <v>186</v>
      </c>
      <c r="E1065" s="147" t="s">
        <v>2995</v>
      </c>
      <c r="F1065" s="147" t="s">
        <v>2996</v>
      </c>
      <c r="G1065" s="180" t="n">
        <v>520</v>
      </c>
      <c r="H1065" s="149" t="n">
        <f aca="true">INDIRECT("I" &amp; ROW())</f>
        <v>46104.6812905888</v>
      </c>
      <c r="I1065" s="150" t="n">
        <f aca="true">INDIRECT("I" &amp; ROW()-1) + J1065 * ((G1064/1000) * $M$5)</f>
        <v>46104.6812905888</v>
      </c>
      <c r="J1065" s="151" t="n">
        <v>6.5</v>
      </c>
      <c r="K1065" s="152" t="n">
        <f aca="true">INDIRECT("H" &amp; ROW())</f>
        <v>46104.6812905888</v>
      </c>
      <c r="L1065" s="128" t="s">
        <v>2997</v>
      </c>
      <c r="M1065" s="133"/>
      <c r="N1065" s="133"/>
      <c r="O1065" s="133"/>
      <c r="P1065" s="133"/>
      <c r="Q1065" s="133"/>
      <c r="R1065" s="133"/>
      <c r="S1065" s="133"/>
      <c r="T1065" s="133"/>
      <c r="U1065" s="134"/>
      <c r="V1065" s="133"/>
      <c r="W1065" s="135" t="n">
        <f aca="false">I1065</f>
        <v>46104.6812905888</v>
      </c>
      <c r="X1065" s="153" t="s">
        <v>473</v>
      </c>
      <c r="Y1065" s="137" t="n">
        <f aca="false">IF(AND($X1065=$X1066, $X1065&lt;&gt;""), $W1066-$W1065, 0)</f>
        <v>0.00234722219907407</v>
      </c>
      <c r="Z1065" s="141"/>
      <c r="AA1065" s="0"/>
    </row>
    <row r="1066" customFormat="false" ht="21.75" hidden="false" customHeight="true" outlineLevel="0" collapsed="false">
      <c r="A1066" s="118" t="n">
        <v>1062</v>
      </c>
      <c r="B1066" s="144" t="s">
        <v>63</v>
      </c>
      <c r="C1066" s="145" t="s">
        <v>2985</v>
      </c>
      <c r="D1066" s="146" t="s">
        <v>186</v>
      </c>
      <c r="E1066" s="147" t="s">
        <v>2998</v>
      </c>
      <c r="F1066" s="147" t="s">
        <v>2999</v>
      </c>
      <c r="G1066" s="180" t="n">
        <v>500</v>
      </c>
      <c r="H1066" s="149" t="n">
        <f aca="true">INDIRECT("I" &amp; ROW())</f>
        <v>46104.683637811</v>
      </c>
      <c r="I1066" s="150" t="n">
        <f aca="true">INDIRECT("I" &amp; ROW()-1) + J1066 * ((G1065/1000) * $M$5)</f>
        <v>46104.683637811</v>
      </c>
      <c r="J1066" s="151" t="n">
        <v>6.5</v>
      </c>
      <c r="K1066" s="152" t="n">
        <f aca="true">INDIRECT("H" &amp; ROW())</f>
        <v>46104.683637811</v>
      </c>
      <c r="L1066" s="128" t="s">
        <v>3000</v>
      </c>
      <c r="M1066" s="133"/>
      <c r="N1066" s="133"/>
      <c r="O1066" s="133"/>
      <c r="P1066" s="133"/>
      <c r="Q1066" s="133"/>
      <c r="R1066" s="133"/>
      <c r="S1066" s="133"/>
      <c r="T1066" s="133"/>
      <c r="U1066" s="134"/>
      <c r="V1066" s="133"/>
      <c r="W1066" s="135" t="n">
        <f aca="false">I1066</f>
        <v>46104.683637811</v>
      </c>
      <c r="X1066" s="153" t="s">
        <v>473</v>
      </c>
      <c r="Y1066" s="137" t="n">
        <f aca="false">IF(AND($X1066=$X1067, $X1066&lt;&gt;""), $W1067-$W1066, 0)</f>
        <v>0.0022569444212963</v>
      </c>
      <c r="Z1066" s="141"/>
      <c r="AA1066" s="0"/>
    </row>
    <row r="1067" customFormat="false" ht="21.75" hidden="false" customHeight="true" outlineLevel="0" collapsed="false">
      <c r="A1067" s="118" t="n">
        <v>1063</v>
      </c>
      <c r="B1067" s="144" t="s">
        <v>63</v>
      </c>
      <c r="C1067" s="145" t="s">
        <v>2985</v>
      </c>
      <c r="D1067" s="146" t="s">
        <v>186</v>
      </c>
      <c r="E1067" s="147" t="s">
        <v>3001</v>
      </c>
      <c r="F1067" s="147" t="s">
        <v>3002</v>
      </c>
      <c r="G1067" s="180" t="n">
        <v>520</v>
      </c>
      <c r="H1067" s="149" t="n">
        <f aca="true">INDIRECT("I" &amp; ROW())</f>
        <v>46104.6858947554</v>
      </c>
      <c r="I1067" s="150" t="n">
        <f aca="true">INDIRECT("I" &amp; ROW()-1) + J1067 * ((G1066/1000) * $M$5)</f>
        <v>46104.6858947554</v>
      </c>
      <c r="J1067" s="151" t="n">
        <v>6.5</v>
      </c>
      <c r="K1067" s="152" t="n">
        <f aca="true">INDIRECT("H" &amp; ROW())</f>
        <v>46104.6858947554</v>
      </c>
      <c r="L1067" s="128" t="s">
        <v>3003</v>
      </c>
      <c r="M1067" s="133"/>
      <c r="N1067" s="133"/>
      <c r="O1067" s="133"/>
      <c r="P1067" s="133"/>
      <c r="Q1067" s="133"/>
      <c r="R1067" s="133"/>
      <c r="S1067" s="133"/>
      <c r="T1067" s="133"/>
      <c r="U1067" s="134"/>
      <c r="V1067" s="133"/>
      <c r="W1067" s="135" t="n">
        <f aca="false">I1067</f>
        <v>46104.6858947554</v>
      </c>
      <c r="X1067" s="153" t="s">
        <v>473</v>
      </c>
      <c r="Y1067" s="137" t="n">
        <f aca="false">IF(AND($X1067=$X1068, $X1067&lt;&gt;""), $W1068-$W1067, 0)</f>
        <v>0.00234722219907407</v>
      </c>
      <c r="Z1067" s="141"/>
      <c r="AA1067" s="0"/>
    </row>
    <row r="1068" customFormat="false" ht="21.75" hidden="false" customHeight="true" outlineLevel="0" collapsed="false">
      <c r="A1068" s="118" t="n">
        <v>1064</v>
      </c>
      <c r="B1068" s="144" t="s">
        <v>63</v>
      </c>
      <c r="C1068" s="145" t="s">
        <v>2985</v>
      </c>
      <c r="D1068" s="146" t="s">
        <v>186</v>
      </c>
      <c r="E1068" s="147" t="s">
        <v>3004</v>
      </c>
      <c r="F1068" s="147" t="s">
        <v>3005</v>
      </c>
      <c r="G1068" s="180" t="n">
        <v>500</v>
      </c>
      <c r="H1068" s="149" t="n">
        <f aca="true">INDIRECT("I" &amp; ROW())</f>
        <v>46104.6882419776</v>
      </c>
      <c r="I1068" s="150" t="n">
        <f aca="true">INDIRECT("I" &amp; ROW()-1) + J1068 * ((G1067/1000) * $M$5)</f>
        <v>46104.6882419776</v>
      </c>
      <c r="J1068" s="151" t="n">
        <v>6.5</v>
      </c>
      <c r="K1068" s="152" t="n">
        <f aca="true">INDIRECT("H" &amp; ROW())</f>
        <v>46104.6882419776</v>
      </c>
      <c r="L1068" s="128" t="s">
        <v>3006</v>
      </c>
      <c r="M1068" s="133"/>
      <c r="N1068" s="133"/>
      <c r="O1068" s="133"/>
      <c r="P1068" s="133"/>
      <c r="Q1068" s="133"/>
      <c r="R1068" s="133"/>
      <c r="S1068" s="133"/>
      <c r="T1068" s="133"/>
      <c r="U1068" s="134"/>
      <c r="V1068" s="133"/>
      <c r="W1068" s="135" t="n">
        <f aca="false">I1068</f>
        <v>46104.6882419776</v>
      </c>
      <c r="X1068" s="153" t="s">
        <v>473</v>
      </c>
      <c r="Y1068" s="137" t="n">
        <f aca="false">IF(AND($X1068=$X1069, $X1068&lt;&gt;""), $W1069-$W1068, 0)</f>
        <v>0.0022569444212963</v>
      </c>
      <c r="Z1068" s="141"/>
      <c r="AA1068" s="0"/>
    </row>
    <row r="1069" customFormat="false" ht="21.75" hidden="false" customHeight="true" outlineLevel="0" collapsed="false">
      <c r="A1069" s="118" t="n">
        <v>1065</v>
      </c>
      <c r="B1069" s="144" t="s">
        <v>63</v>
      </c>
      <c r="C1069" s="145" t="s">
        <v>3007</v>
      </c>
      <c r="D1069" s="146" t="s">
        <v>186</v>
      </c>
      <c r="E1069" s="147" t="s">
        <v>3008</v>
      </c>
      <c r="F1069" s="147" t="s">
        <v>3009</v>
      </c>
      <c r="G1069" s="180" t="n">
        <v>510</v>
      </c>
      <c r="H1069" s="149" t="n">
        <f aca="true">INDIRECT("I" &amp; ROW())</f>
        <v>46104.690498922</v>
      </c>
      <c r="I1069" s="150" t="n">
        <f aca="true">INDIRECT("I" &amp; ROW()-1) + J1069 * ((G1068/1000) * $M$5)</f>
        <v>46104.690498922</v>
      </c>
      <c r="J1069" s="151" t="n">
        <v>6.5</v>
      </c>
      <c r="K1069" s="152" t="n">
        <f aca="true">INDIRECT("H" &amp; ROW())</f>
        <v>46104.690498922</v>
      </c>
      <c r="L1069" s="128" t="s">
        <v>3010</v>
      </c>
      <c r="M1069" s="133"/>
      <c r="N1069" s="133"/>
      <c r="O1069" s="133"/>
      <c r="P1069" s="133"/>
      <c r="Q1069" s="133"/>
      <c r="R1069" s="133"/>
      <c r="S1069" s="133"/>
      <c r="T1069" s="133"/>
      <c r="U1069" s="134"/>
      <c r="V1069" s="133"/>
      <c r="W1069" s="135" t="n">
        <f aca="false">I1069</f>
        <v>46104.690498922</v>
      </c>
      <c r="X1069" s="153" t="s">
        <v>473</v>
      </c>
      <c r="Y1069" s="137" t="n">
        <f aca="false">IF(AND($X1069=$X1070, $X1069&lt;&gt;""), $W1070-$W1069, 0)</f>
        <v>0.00230208332175926</v>
      </c>
      <c r="Z1069" s="141"/>
      <c r="AA1069" s="0"/>
    </row>
    <row r="1070" customFormat="false" ht="21.75" hidden="false" customHeight="true" outlineLevel="0" collapsed="false">
      <c r="A1070" s="118" t="n">
        <v>1066</v>
      </c>
      <c r="B1070" s="144" t="s">
        <v>63</v>
      </c>
      <c r="C1070" s="145" t="s">
        <v>3007</v>
      </c>
      <c r="D1070" s="146" t="s">
        <v>186</v>
      </c>
      <c r="E1070" s="147" t="s">
        <v>3011</v>
      </c>
      <c r="F1070" s="147" t="s">
        <v>3012</v>
      </c>
      <c r="G1070" s="180" t="n">
        <v>500</v>
      </c>
      <c r="H1070" s="149" t="n">
        <f aca="true">INDIRECT("I" &amp; ROW())</f>
        <v>46104.6928010054</v>
      </c>
      <c r="I1070" s="150" t="n">
        <f aca="true">INDIRECT("I" &amp; ROW()-1) + J1070 * ((G1069/1000) * $M$5)</f>
        <v>46104.6928010054</v>
      </c>
      <c r="J1070" s="151" t="n">
        <v>6.5</v>
      </c>
      <c r="K1070" s="152" t="n">
        <f aca="true">INDIRECT("H" &amp; ROW())</f>
        <v>46104.6928010054</v>
      </c>
      <c r="L1070" s="128" t="s">
        <v>3013</v>
      </c>
      <c r="M1070" s="133"/>
      <c r="N1070" s="133"/>
      <c r="O1070" s="133"/>
      <c r="P1070" s="133"/>
      <c r="Q1070" s="133"/>
      <c r="R1070" s="133"/>
      <c r="S1070" s="133"/>
      <c r="T1070" s="133"/>
      <c r="U1070" s="134"/>
      <c r="V1070" s="133"/>
      <c r="W1070" s="135" t="n">
        <f aca="false">I1070</f>
        <v>46104.6928010054</v>
      </c>
      <c r="X1070" s="153" t="s">
        <v>473</v>
      </c>
      <c r="Y1070" s="137" t="n">
        <f aca="false">IF(AND($X1070=$X1071, $X1070&lt;&gt;""), $W1071-$W1070, 0)</f>
        <v>0.0022569444212963</v>
      </c>
      <c r="Z1070" s="141"/>
      <c r="AA1070" s="0"/>
    </row>
    <row r="1071" customFormat="false" ht="21.75" hidden="false" customHeight="true" outlineLevel="0" collapsed="false">
      <c r="A1071" s="118" t="n">
        <v>1067</v>
      </c>
      <c r="B1071" s="144" t="s">
        <v>63</v>
      </c>
      <c r="C1071" s="145" t="s">
        <v>3007</v>
      </c>
      <c r="D1071" s="146" t="s">
        <v>186</v>
      </c>
      <c r="E1071" s="147" t="s">
        <v>3011</v>
      </c>
      <c r="F1071" s="147" t="s">
        <v>3014</v>
      </c>
      <c r="G1071" s="180" t="n">
        <v>520</v>
      </c>
      <c r="H1071" s="149" t="n">
        <f aca="true">INDIRECT("I" &amp; ROW())</f>
        <v>46104.6950579498</v>
      </c>
      <c r="I1071" s="150" t="n">
        <f aca="true">INDIRECT("I" &amp; ROW()-1) + J1071 * ((G1070/1000) * $M$5)</f>
        <v>46104.6950579498</v>
      </c>
      <c r="J1071" s="151" t="n">
        <v>6.5</v>
      </c>
      <c r="K1071" s="152" t="n">
        <f aca="true">INDIRECT("H" &amp; ROW())</f>
        <v>46104.6950579498</v>
      </c>
      <c r="L1071" s="128" t="s">
        <v>3015</v>
      </c>
      <c r="M1071" s="133"/>
      <c r="N1071" s="133"/>
      <c r="O1071" s="133"/>
      <c r="P1071" s="133"/>
      <c r="Q1071" s="133"/>
      <c r="R1071" s="133"/>
      <c r="S1071" s="133"/>
      <c r="T1071" s="133"/>
      <c r="U1071" s="134"/>
      <c r="V1071" s="133"/>
      <c r="W1071" s="135" t="n">
        <f aca="false">I1071</f>
        <v>46104.6950579498</v>
      </c>
      <c r="X1071" s="153" t="s">
        <v>473</v>
      </c>
      <c r="Y1071" s="137" t="n">
        <f aca="false">IF(AND($X1071=$X1072, $X1071&lt;&gt;""), $W1072-$W1071, 0)</f>
        <v>0.00234722219907407</v>
      </c>
      <c r="Z1071" s="141"/>
      <c r="AA1071" s="0"/>
    </row>
    <row r="1072" customFormat="false" ht="21.75" hidden="false" customHeight="true" outlineLevel="0" collapsed="false">
      <c r="A1072" s="118" t="n">
        <v>1068</v>
      </c>
      <c r="B1072" s="144" t="s">
        <v>63</v>
      </c>
      <c r="C1072" s="145" t="s">
        <v>3016</v>
      </c>
      <c r="D1072" s="146" t="s">
        <v>186</v>
      </c>
      <c r="E1072" s="147" t="s">
        <v>3017</v>
      </c>
      <c r="F1072" s="147" t="s">
        <v>3018</v>
      </c>
      <c r="G1072" s="180" t="n">
        <v>500</v>
      </c>
      <c r="H1072" s="149" t="n">
        <f aca="true">INDIRECT("I" &amp; ROW())</f>
        <v>46104.697405172</v>
      </c>
      <c r="I1072" s="150" t="n">
        <f aca="true">INDIRECT("I" &amp; ROW()-1) + J1072 * ((G1071/1000) * $M$5)</f>
        <v>46104.697405172</v>
      </c>
      <c r="J1072" s="151" t="n">
        <v>6.5</v>
      </c>
      <c r="K1072" s="152" t="n">
        <f aca="true">INDIRECT("H" &amp; ROW())</f>
        <v>46104.697405172</v>
      </c>
      <c r="L1072" s="128" t="s">
        <v>3019</v>
      </c>
      <c r="M1072" s="133"/>
      <c r="N1072" s="133"/>
      <c r="O1072" s="133"/>
      <c r="P1072" s="133"/>
      <c r="Q1072" s="133"/>
      <c r="R1072" s="133"/>
      <c r="S1072" s="133"/>
      <c r="T1072" s="133"/>
      <c r="U1072" s="134"/>
      <c r="V1072" s="133"/>
      <c r="W1072" s="135" t="n">
        <f aca="false">I1072</f>
        <v>46104.697405172</v>
      </c>
      <c r="X1072" s="153" t="s">
        <v>473</v>
      </c>
      <c r="Y1072" s="137" t="n">
        <f aca="false">IF(AND($X1072=$X1073, $X1072&lt;&gt;""), $W1073-$W1072, 0)</f>
        <v>0.0022569444212963</v>
      </c>
      <c r="Z1072" s="141"/>
      <c r="AA1072" s="0"/>
    </row>
    <row r="1073" customFormat="false" ht="21.75" hidden="false" customHeight="true" outlineLevel="0" collapsed="false">
      <c r="A1073" s="118" t="n">
        <v>1069</v>
      </c>
      <c r="B1073" s="144" t="s">
        <v>63</v>
      </c>
      <c r="C1073" s="145" t="s">
        <v>3016</v>
      </c>
      <c r="D1073" s="146" t="s">
        <v>186</v>
      </c>
      <c r="E1073" s="147" t="s">
        <v>3017</v>
      </c>
      <c r="F1073" s="147" t="s">
        <v>3020</v>
      </c>
      <c r="G1073" s="180" t="n">
        <v>500</v>
      </c>
      <c r="H1073" s="149" t="n">
        <f aca="true">INDIRECT("I" &amp; ROW())</f>
        <v>46104.6996621164</v>
      </c>
      <c r="I1073" s="150" t="n">
        <f aca="true">INDIRECT("I" &amp; ROW()-1) + J1073 * ((G1072/1000) * $M$5)</f>
        <v>46104.6996621164</v>
      </c>
      <c r="J1073" s="151" t="n">
        <v>6.5</v>
      </c>
      <c r="K1073" s="152" t="n">
        <f aca="true">INDIRECT("H" &amp; ROW())</f>
        <v>46104.6996621164</v>
      </c>
      <c r="L1073" s="128" t="s">
        <v>3021</v>
      </c>
      <c r="M1073" s="133"/>
      <c r="N1073" s="133"/>
      <c r="O1073" s="133"/>
      <c r="P1073" s="133"/>
      <c r="Q1073" s="133"/>
      <c r="R1073" s="133"/>
      <c r="S1073" s="133"/>
      <c r="T1073" s="133"/>
      <c r="U1073" s="134"/>
      <c r="V1073" s="133"/>
      <c r="W1073" s="135" t="n">
        <f aca="false">I1073</f>
        <v>46104.6996621164</v>
      </c>
      <c r="X1073" s="153" t="s">
        <v>473</v>
      </c>
      <c r="Y1073" s="137" t="n">
        <f aca="false">IF(AND($X1073=$X1074, $X1073&lt;&gt;""), $W1074-$W1073, 0)</f>
        <v>0.0022569444212963</v>
      </c>
      <c r="Z1073" s="141"/>
      <c r="AA1073" s="0"/>
    </row>
    <row r="1074" customFormat="false" ht="21.75" hidden="false" customHeight="true" outlineLevel="0" collapsed="false">
      <c r="A1074" s="118" t="n">
        <v>1070</v>
      </c>
      <c r="B1074" s="144" t="s">
        <v>63</v>
      </c>
      <c r="C1074" s="145" t="s">
        <v>3016</v>
      </c>
      <c r="D1074" s="146" t="s">
        <v>186</v>
      </c>
      <c r="E1074" s="147" t="s">
        <v>3022</v>
      </c>
      <c r="F1074" s="147" t="s">
        <v>3023</v>
      </c>
      <c r="G1074" s="180" t="n">
        <v>500</v>
      </c>
      <c r="H1074" s="149" t="n">
        <f aca="true">INDIRECT("I" &amp; ROW())</f>
        <v>46104.7019190608</v>
      </c>
      <c r="I1074" s="150" t="n">
        <f aca="true">INDIRECT("I" &amp; ROW()-1) + J1074 * ((G1073/1000) * $M$5)</f>
        <v>46104.7019190608</v>
      </c>
      <c r="J1074" s="151" t="n">
        <v>6.5</v>
      </c>
      <c r="K1074" s="152" t="n">
        <f aca="true">INDIRECT("H" &amp; ROW())</f>
        <v>46104.7019190608</v>
      </c>
      <c r="L1074" s="128" t="s">
        <v>3024</v>
      </c>
      <c r="M1074" s="133"/>
      <c r="N1074" s="133"/>
      <c r="O1074" s="133"/>
      <c r="P1074" s="133"/>
      <c r="Q1074" s="133"/>
      <c r="R1074" s="133"/>
      <c r="S1074" s="133"/>
      <c r="T1074" s="133"/>
      <c r="U1074" s="134"/>
      <c r="V1074" s="133"/>
      <c r="W1074" s="135" t="n">
        <f aca="false">I1074</f>
        <v>46104.7019190608</v>
      </c>
      <c r="X1074" s="153" t="s">
        <v>473</v>
      </c>
      <c r="Y1074" s="137" t="n">
        <f aca="false">IF(AND($X1074=$X1075, $X1074&lt;&gt;""), $W1075-$W1074, 0)</f>
        <v>0.0022569444212963</v>
      </c>
      <c r="Z1074" s="141"/>
      <c r="AA1074" s="0"/>
    </row>
    <row r="1075" customFormat="false" ht="21.75" hidden="false" customHeight="true" outlineLevel="0" collapsed="false">
      <c r="A1075" s="118" t="n">
        <v>1071</v>
      </c>
      <c r="B1075" s="144" t="s">
        <v>63</v>
      </c>
      <c r="C1075" s="145" t="s">
        <v>3016</v>
      </c>
      <c r="D1075" s="146" t="s">
        <v>186</v>
      </c>
      <c r="E1075" s="147" t="s">
        <v>3025</v>
      </c>
      <c r="F1075" s="147" t="s">
        <v>3026</v>
      </c>
      <c r="G1075" s="180" t="n">
        <v>510</v>
      </c>
      <c r="H1075" s="149" t="n">
        <f aca="true">INDIRECT("I" &amp; ROW())</f>
        <v>46104.7041760053</v>
      </c>
      <c r="I1075" s="150" t="n">
        <f aca="true">INDIRECT("I" &amp; ROW()-1) + J1075 * ((G1074/1000) * $M$5)</f>
        <v>46104.7041760053</v>
      </c>
      <c r="J1075" s="151" t="n">
        <v>6.5</v>
      </c>
      <c r="K1075" s="152" t="n">
        <f aca="true">INDIRECT("H" &amp; ROW())</f>
        <v>46104.7041760053</v>
      </c>
      <c r="L1075" s="128" t="s">
        <v>3027</v>
      </c>
      <c r="M1075" s="133"/>
      <c r="N1075" s="133"/>
      <c r="O1075" s="133"/>
      <c r="P1075" s="133"/>
      <c r="Q1075" s="133"/>
      <c r="R1075" s="133"/>
      <c r="S1075" s="133"/>
      <c r="T1075" s="133"/>
      <c r="U1075" s="134"/>
      <c r="V1075" s="133"/>
      <c r="W1075" s="135" t="n">
        <f aca="false">I1075</f>
        <v>46104.7041760053</v>
      </c>
      <c r="X1075" s="153" t="s">
        <v>473</v>
      </c>
      <c r="Y1075" s="137" t="n">
        <f aca="false">IF(AND($X1075=$X1076, $X1075&lt;&gt;""), $W1076-$W1075, 0)</f>
        <v>0.00230208332175926</v>
      </c>
      <c r="Z1075" s="141"/>
      <c r="AA1075" s="0"/>
    </row>
    <row r="1076" customFormat="false" ht="21.75" hidden="false" customHeight="true" outlineLevel="0" collapsed="false">
      <c r="A1076" s="118" t="n">
        <v>1072</v>
      </c>
      <c r="B1076" s="144" t="s">
        <v>63</v>
      </c>
      <c r="C1076" s="145" t="s">
        <v>3016</v>
      </c>
      <c r="D1076" s="146" t="s">
        <v>186</v>
      </c>
      <c r="E1076" s="147" t="s">
        <v>3028</v>
      </c>
      <c r="F1076" s="147" t="s">
        <v>3029</v>
      </c>
      <c r="G1076" s="180" t="n">
        <v>520</v>
      </c>
      <c r="H1076" s="149" t="n">
        <f aca="true">INDIRECT("I" &amp; ROW())</f>
        <v>46104.7064780886</v>
      </c>
      <c r="I1076" s="150" t="n">
        <f aca="true">INDIRECT("I" &amp; ROW()-1) + J1076 * ((G1075/1000) * $M$5)</f>
        <v>46104.7064780886</v>
      </c>
      <c r="J1076" s="151" t="n">
        <v>6.5</v>
      </c>
      <c r="K1076" s="152" t="n">
        <f aca="true">INDIRECT("H" &amp; ROW())</f>
        <v>46104.7064780886</v>
      </c>
      <c r="L1076" s="128" t="s">
        <v>3030</v>
      </c>
      <c r="M1076" s="133"/>
      <c r="N1076" s="133"/>
      <c r="O1076" s="133"/>
      <c r="P1076" s="133"/>
      <c r="Q1076" s="133"/>
      <c r="R1076" s="133"/>
      <c r="S1076" s="133"/>
      <c r="T1076" s="133"/>
      <c r="U1076" s="134"/>
      <c r="V1076" s="133"/>
      <c r="W1076" s="135" t="n">
        <f aca="false">I1076</f>
        <v>46104.7064780886</v>
      </c>
      <c r="X1076" s="153" t="s">
        <v>473</v>
      </c>
      <c r="Y1076" s="137" t="n">
        <f aca="false">IF(AND($X1076=$X1077, $X1076&lt;&gt;""), $W1077-$W1076, 0)</f>
        <v>0.00234722219907407</v>
      </c>
      <c r="Z1076" s="141"/>
      <c r="AA1076" s="0"/>
    </row>
    <row r="1077" customFormat="false" ht="21.75" hidden="false" customHeight="true" outlineLevel="0" collapsed="false">
      <c r="A1077" s="118" t="n">
        <v>1073</v>
      </c>
      <c r="B1077" s="144" t="s">
        <v>63</v>
      </c>
      <c r="C1077" s="145" t="s">
        <v>3016</v>
      </c>
      <c r="D1077" s="146" t="s">
        <v>186</v>
      </c>
      <c r="E1077" s="147" t="s">
        <v>3028</v>
      </c>
      <c r="F1077" s="147" t="s">
        <v>3031</v>
      </c>
      <c r="G1077" s="180" t="n">
        <v>500</v>
      </c>
      <c r="H1077" s="149" t="n">
        <f aca="true">INDIRECT("I" &amp; ROW())</f>
        <v>46104.7088253108</v>
      </c>
      <c r="I1077" s="150" t="n">
        <f aca="true">INDIRECT("I" &amp; ROW()-1) + J1077 * ((G1076/1000) * $M$5)</f>
        <v>46104.7088253108</v>
      </c>
      <c r="J1077" s="151" t="n">
        <v>6.5</v>
      </c>
      <c r="K1077" s="152" t="n">
        <f aca="true">INDIRECT("H" &amp; ROW())</f>
        <v>46104.7088253108</v>
      </c>
      <c r="L1077" s="128" t="s">
        <v>3032</v>
      </c>
      <c r="M1077" s="133"/>
      <c r="N1077" s="133"/>
      <c r="O1077" s="133"/>
      <c r="P1077" s="133"/>
      <c r="Q1077" s="133"/>
      <c r="R1077" s="133"/>
      <c r="S1077" s="133"/>
      <c r="T1077" s="133"/>
      <c r="U1077" s="134"/>
      <c r="V1077" s="133"/>
      <c r="W1077" s="135" t="n">
        <f aca="false">I1077</f>
        <v>46104.7088253108</v>
      </c>
      <c r="X1077" s="153" t="s">
        <v>473</v>
      </c>
      <c r="Y1077" s="137" t="n">
        <f aca="false">IF(AND($X1077=$X1078, $X1077&lt;&gt;""), $W1078-$W1077, 0)</f>
        <v>0.0022569444212963</v>
      </c>
      <c r="Z1077" s="141"/>
      <c r="AA1077" s="0"/>
    </row>
    <row r="1078" customFormat="false" ht="21.75" hidden="false" customHeight="true" outlineLevel="0" collapsed="false">
      <c r="A1078" s="118" t="n">
        <v>1074</v>
      </c>
      <c r="B1078" s="144" t="s">
        <v>63</v>
      </c>
      <c r="C1078" s="145" t="s">
        <v>3033</v>
      </c>
      <c r="D1078" s="146" t="s">
        <v>186</v>
      </c>
      <c r="E1078" s="147" t="s">
        <v>3034</v>
      </c>
      <c r="F1078" s="147" t="s">
        <v>3035</v>
      </c>
      <c r="G1078" s="180" t="n">
        <v>520</v>
      </c>
      <c r="H1078" s="149" t="n">
        <f aca="true">INDIRECT("I" &amp; ROW())</f>
        <v>46104.7110822552</v>
      </c>
      <c r="I1078" s="150" t="n">
        <f aca="true">INDIRECT("I" &amp; ROW()-1) + J1078 * ((G1077/1000) * $M$5)</f>
        <v>46104.7110822552</v>
      </c>
      <c r="J1078" s="151" t="n">
        <v>6.5</v>
      </c>
      <c r="K1078" s="152" t="n">
        <f aca="true">INDIRECT("H" &amp; ROW())</f>
        <v>46104.7110822552</v>
      </c>
      <c r="L1078" s="128" t="s">
        <v>3036</v>
      </c>
      <c r="M1078" s="133"/>
      <c r="N1078" s="133"/>
      <c r="O1078" s="133"/>
      <c r="P1078" s="133"/>
      <c r="Q1078" s="133"/>
      <c r="R1078" s="133"/>
      <c r="S1078" s="133"/>
      <c r="T1078" s="133"/>
      <c r="U1078" s="134"/>
      <c r="V1078" s="133"/>
      <c r="W1078" s="135" t="n">
        <f aca="false">I1078</f>
        <v>46104.7110822552</v>
      </c>
      <c r="X1078" s="153" t="s">
        <v>473</v>
      </c>
      <c r="Y1078" s="137" t="n">
        <f aca="false">IF(AND($X1078=$X1079, $X1078&lt;&gt;""), $W1079-$W1078, 0)</f>
        <v>0.00234722219907407</v>
      </c>
      <c r="Z1078" s="141"/>
      <c r="AA1078" s="0"/>
    </row>
    <row r="1079" customFormat="false" ht="21.75" hidden="false" customHeight="true" outlineLevel="0" collapsed="false">
      <c r="A1079" s="118" t="n">
        <v>1075</v>
      </c>
      <c r="B1079" s="144" t="s">
        <v>63</v>
      </c>
      <c r="C1079" s="145" t="s">
        <v>3033</v>
      </c>
      <c r="D1079" s="146" t="s">
        <v>186</v>
      </c>
      <c r="E1079" s="147" t="s">
        <v>3034</v>
      </c>
      <c r="F1079" s="147" t="s">
        <v>3037</v>
      </c>
      <c r="G1079" s="180" t="n">
        <v>500</v>
      </c>
      <c r="H1079" s="149" t="n">
        <f aca="true">INDIRECT("I" &amp; ROW())</f>
        <v>46104.7134294774</v>
      </c>
      <c r="I1079" s="150" t="n">
        <f aca="true">INDIRECT("I" &amp; ROW()-1) + J1079 * ((G1078/1000) * $M$5)</f>
        <v>46104.7134294774</v>
      </c>
      <c r="J1079" s="151" t="n">
        <v>6.5</v>
      </c>
      <c r="K1079" s="152" t="n">
        <f aca="true">INDIRECT("H" &amp; ROW())</f>
        <v>46104.7134294774</v>
      </c>
      <c r="L1079" s="128" t="s">
        <v>3038</v>
      </c>
      <c r="M1079" s="133"/>
      <c r="N1079" s="133"/>
      <c r="O1079" s="133"/>
      <c r="P1079" s="133"/>
      <c r="Q1079" s="133"/>
      <c r="R1079" s="133"/>
      <c r="S1079" s="133"/>
      <c r="T1079" s="133"/>
      <c r="U1079" s="134"/>
      <c r="V1079" s="133"/>
      <c r="W1079" s="135" t="n">
        <f aca="false">I1079</f>
        <v>46104.7134294774</v>
      </c>
      <c r="X1079" s="153" t="s">
        <v>473</v>
      </c>
      <c r="Y1079" s="137" t="n">
        <f aca="false">IF(AND($X1079=$X1080, $X1079&lt;&gt;""), $W1080-$W1079, 0)</f>
        <v>0.0022569444212963</v>
      </c>
      <c r="Z1079" s="141"/>
      <c r="AA1079" s="0"/>
    </row>
    <row r="1080" customFormat="false" ht="21.75" hidden="false" customHeight="true" outlineLevel="0" collapsed="false">
      <c r="A1080" s="118" t="n">
        <v>1076</v>
      </c>
      <c r="B1080" s="144" t="s">
        <v>63</v>
      </c>
      <c r="C1080" s="145" t="s">
        <v>3033</v>
      </c>
      <c r="D1080" s="146" t="s">
        <v>186</v>
      </c>
      <c r="E1080" s="147" t="s">
        <v>3039</v>
      </c>
      <c r="F1080" s="147" t="s">
        <v>3040</v>
      </c>
      <c r="G1080" s="180" t="n">
        <v>510</v>
      </c>
      <c r="H1080" s="149" t="n">
        <f aca="true">INDIRECT("I" &amp; ROW())</f>
        <v>46104.7156864218</v>
      </c>
      <c r="I1080" s="150" t="n">
        <f aca="true">INDIRECT("I" &amp; ROW()-1) + J1080 * ((G1079/1000) * $M$5)</f>
        <v>46104.7156864218</v>
      </c>
      <c r="J1080" s="151" t="n">
        <v>6.5</v>
      </c>
      <c r="K1080" s="152" t="n">
        <f aca="true">INDIRECT("H" &amp; ROW())</f>
        <v>46104.7156864218</v>
      </c>
      <c r="L1080" s="128" t="s">
        <v>3041</v>
      </c>
      <c r="M1080" s="133"/>
      <c r="N1080" s="133"/>
      <c r="O1080" s="133"/>
      <c r="P1080" s="133"/>
      <c r="Q1080" s="133"/>
      <c r="R1080" s="133"/>
      <c r="S1080" s="133"/>
      <c r="T1080" s="133"/>
      <c r="U1080" s="134"/>
      <c r="V1080" s="133"/>
      <c r="W1080" s="135" t="n">
        <f aca="false">I1080</f>
        <v>46104.7156864218</v>
      </c>
      <c r="X1080" s="153" t="s">
        <v>473</v>
      </c>
      <c r="Y1080" s="137" t="n">
        <f aca="false">IF(AND($X1080=$X1081, $X1080&lt;&gt;""), $W1081-$W1080, 0)</f>
        <v>0.00230208332175926</v>
      </c>
      <c r="Z1080" s="141"/>
      <c r="AA1080" s="0"/>
    </row>
    <row r="1081" customFormat="false" ht="21.75" hidden="false" customHeight="true" outlineLevel="0" collapsed="false">
      <c r="A1081" s="118" t="n">
        <v>1077</v>
      </c>
      <c r="B1081" s="144" t="s">
        <v>63</v>
      </c>
      <c r="C1081" s="145" t="s">
        <v>3042</v>
      </c>
      <c r="D1081" s="146" t="s">
        <v>186</v>
      </c>
      <c r="E1081" s="147" t="s">
        <v>3043</v>
      </c>
      <c r="F1081" s="147" t="s">
        <v>3044</v>
      </c>
      <c r="G1081" s="180" t="n">
        <v>500</v>
      </c>
      <c r="H1081" s="149" t="n">
        <f aca="true">INDIRECT("I" &amp; ROW())</f>
        <v>46104.7179885052</v>
      </c>
      <c r="I1081" s="150" t="n">
        <f aca="true">INDIRECT("I" &amp; ROW()-1) + J1081 * ((G1080/1000) * $M$5)</f>
        <v>46104.7179885052</v>
      </c>
      <c r="J1081" s="151" t="n">
        <v>6.5</v>
      </c>
      <c r="K1081" s="152" t="n">
        <f aca="true">INDIRECT("H" &amp; ROW())</f>
        <v>46104.7179885052</v>
      </c>
      <c r="L1081" s="128" t="s">
        <v>3045</v>
      </c>
      <c r="M1081" s="133"/>
      <c r="N1081" s="133"/>
      <c r="O1081" s="133"/>
      <c r="P1081" s="133"/>
      <c r="Q1081" s="133"/>
      <c r="R1081" s="133"/>
      <c r="S1081" s="133"/>
      <c r="T1081" s="133"/>
      <c r="U1081" s="134"/>
      <c r="V1081" s="133"/>
      <c r="W1081" s="135" t="n">
        <f aca="false">I1081</f>
        <v>46104.7179885052</v>
      </c>
      <c r="X1081" s="153" t="s">
        <v>473</v>
      </c>
      <c r="Y1081" s="137" t="n">
        <f aca="false">IF(AND($X1081=$X1082, $X1081&lt;&gt;""), $W1082-$W1081, 0)</f>
        <v>0.0022569444212963</v>
      </c>
      <c r="Z1081" s="141"/>
      <c r="AA1081" s="0"/>
    </row>
    <row r="1082" customFormat="false" ht="21.75" hidden="false" customHeight="true" outlineLevel="0" collapsed="false">
      <c r="A1082" s="118" t="n">
        <v>1078</v>
      </c>
      <c r="B1082" s="144" t="s">
        <v>63</v>
      </c>
      <c r="C1082" s="145" t="s">
        <v>3042</v>
      </c>
      <c r="D1082" s="146" t="s">
        <v>186</v>
      </c>
      <c r="E1082" s="147" t="s">
        <v>3046</v>
      </c>
      <c r="F1082" s="147" t="s">
        <v>3047</v>
      </c>
      <c r="G1082" s="180" t="n">
        <v>500</v>
      </c>
      <c r="H1082" s="149" t="n">
        <f aca="true">INDIRECT("I" &amp; ROW())</f>
        <v>46104.7202454496</v>
      </c>
      <c r="I1082" s="150" t="n">
        <f aca="true">INDIRECT("I" &amp; ROW()-1) + J1082 * ((G1081/1000) * $M$5)</f>
        <v>46104.7202454496</v>
      </c>
      <c r="J1082" s="151" t="n">
        <v>6.5</v>
      </c>
      <c r="K1082" s="152" t="n">
        <f aca="true">INDIRECT("H" &amp; ROW())</f>
        <v>46104.7202454496</v>
      </c>
      <c r="L1082" s="128" t="s">
        <v>3048</v>
      </c>
      <c r="M1082" s="133"/>
      <c r="N1082" s="133"/>
      <c r="O1082" s="133"/>
      <c r="P1082" s="133"/>
      <c r="Q1082" s="133"/>
      <c r="R1082" s="133"/>
      <c r="S1082" s="133"/>
      <c r="T1082" s="133"/>
      <c r="U1082" s="134"/>
      <c r="V1082" s="133"/>
      <c r="W1082" s="135" t="n">
        <f aca="false">I1082</f>
        <v>46104.7202454496</v>
      </c>
      <c r="X1082" s="153" t="s">
        <v>473</v>
      </c>
      <c r="Y1082" s="137" t="n">
        <f aca="false">IF(AND($X1082=$X1083, $X1082&lt;&gt;""), $W1083-$W1082, 0)</f>
        <v>0.0022569444212963</v>
      </c>
      <c r="Z1082" s="141"/>
      <c r="AA1082" s="0"/>
    </row>
    <row r="1083" customFormat="false" ht="21.75" hidden="false" customHeight="true" outlineLevel="0" collapsed="false">
      <c r="A1083" s="118" t="n">
        <v>1079</v>
      </c>
      <c r="B1083" s="144" t="s">
        <v>63</v>
      </c>
      <c r="C1083" s="145" t="s">
        <v>3042</v>
      </c>
      <c r="D1083" s="146" t="s">
        <v>186</v>
      </c>
      <c r="E1083" s="147" t="s">
        <v>3049</v>
      </c>
      <c r="F1083" s="147" t="s">
        <v>3050</v>
      </c>
      <c r="G1083" s="180" t="n">
        <v>510</v>
      </c>
      <c r="H1083" s="149" t="n">
        <f aca="true">INDIRECT("I" &amp; ROW())</f>
        <v>46104.722502394</v>
      </c>
      <c r="I1083" s="150" t="n">
        <f aca="true">INDIRECT("I" &amp; ROW()-1) + J1083 * ((G1082/1000) * $M$5)</f>
        <v>46104.722502394</v>
      </c>
      <c r="J1083" s="151" t="n">
        <v>6.5</v>
      </c>
      <c r="K1083" s="152" t="n">
        <f aca="true">INDIRECT("H" &amp; ROW())</f>
        <v>46104.722502394</v>
      </c>
      <c r="L1083" s="128" t="s">
        <v>3051</v>
      </c>
      <c r="M1083" s="133"/>
      <c r="N1083" s="133"/>
      <c r="O1083" s="133"/>
      <c r="P1083" s="133"/>
      <c r="Q1083" s="133"/>
      <c r="R1083" s="133"/>
      <c r="S1083" s="133"/>
      <c r="T1083" s="133"/>
      <c r="U1083" s="134"/>
      <c r="V1083" s="133"/>
      <c r="W1083" s="135" t="n">
        <f aca="false">I1083</f>
        <v>46104.722502394</v>
      </c>
      <c r="X1083" s="153" t="s">
        <v>473</v>
      </c>
      <c r="Y1083" s="137" t="n">
        <f aca="false">IF(AND($X1083=$X1084, $X1083&lt;&gt;""), $W1084-$W1083, 0)</f>
        <v>0.00230208332175926</v>
      </c>
      <c r="Z1083" s="141"/>
      <c r="AA1083" s="0"/>
    </row>
    <row r="1084" customFormat="false" ht="21.75" hidden="false" customHeight="true" outlineLevel="0" collapsed="false">
      <c r="A1084" s="118" t="n">
        <v>1080</v>
      </c>
      <c r="B1084" s="144" t="s">
        <v>63</v>
      </c>
      <c r="C1084" s="145" t="s">
        <v>3052</v>
      </c>
      <c r="D1084" s="146" t="s">
        <v>186</v>
      </c>
      <c r="E1084" s="147" t="s">
        <v>3053</v>
      </c>
      <c r="F1084" s="147" t="s">
        <v>3054</v>
      </c>
      <c r="G1084" s="180" t="n">
        <v>510</v>
      </c>
      <c r="H1084" s="149" t="n">
        <f aca="true">INDIRECT("I" &amp; ROW())</f>
        <v>46104.7248044773</v>
      </c>
      <c r="I1084" s="150" t="n">
        <f aca="true">INDIRECT("I" &amp; ROW()-1) + J1084 * ((G1083/1000) * $M$5)</f>
        <v>46104.7248044773</v>
      </c>
      <c r="J1084" s="151" t="n">
        <v>6.5</v>
      </c>
      <c r="K1084" s="152" t="n">
        <f aca="true">INDIRECT("H" &amp; ROW())</f>
        <v>46104.7248044773</v>
      </c>
      <c r="L1084" s="128" t="s">
        <v>3055</v>
      </c>
      <c r="M1084" s="133"/>
      <c r="N1084" s="133"/>
      <c r="O1084" s="133"/>
      <c r="P1084" s="133"/>
      <c r="Q1084" s="133"/>
      <c r="R1084" s="133"/>
      <c r="S1084" s="133"/>
      <c r="T1084" s="133"/>
      <c r="U1084" s="134"/>
      <c r="V1084" s="133"/>
      <c r="W1084" s="135" t="n">
        <f aca="false">I1084</f>
        <v>46104.7248044773</v>
      </c>
      <c r="X1084" s="153" t="s">
        <v>473</v>
      </c>
      <c r="Y1084" s="137" t="n">
        <f aca="false">IF(AND($X1084=$X1085, $X1084&lt;&gt;""), $W1085-$W1084, 0)</f>
        <v>0.00230208332175926</v>
      </c>
      <c r="Z1084" s="141"/>
      <c r="AA1084" s="0"/>
    </row>
    <row r="1085" customFormat="false" ht="21.75" hidden="false" customHeight="true" outlineLevel="0" collapsed="false">
      <c r="A1085" s="118" t="n">
        <v>1081</v>
      </c>
      <c r="B1085" s="144" t="s">
        <v>63</v>
      </c>
      <c r="C1085" s="145" t="s">
        <v>3056</v>
      </c>
      <c r="D1085" s="146" t="s">
        <v>186</v>
      </c>
      <c r="E1085" s="147" t="s">
        <v>3057</v>
      </c>
      <c r="F1085" s="147" t="s">
        <v>3058</v>
      </c>
      <c r="G1085" s="180" t="n">
        <v>500</v>
      </c>
      <c r="H1085" s="149" t="n">
        <f aca="true">INDIRECT("I" &amp; ROW())</f>
        <v>46104.7271065607</v>
      </c>
      <c r="I1085" s="150" t="n">
        <f aca="true">INDIRECT("I" &amp; ROW()-1) + J1085 * ((G1084/1000) * $M$5)</f>
        <v>46104.7271065607</v>
      </c>
      <c r="J1085" s="151" t="n">
        <v>6.5</v>
      </c>
      <c r="K1085" s="152" t="n">
        <f aca="true">INDIRECT("H" &amp; ROW())</f>
        <v>46104.7271065607</v>
      </c>
      <c r="L1085" s="128" t="s">
        <v>3059</v>
      </c>
      <c r="M1085" s="133"/>
      <c r="N1085" s="133"/>
      <c r="O1085" s="133"/>
      <c r="P1085" s="133"/>
      <c r="Q1085" s="133"/>
      <c r="R1085" s="133"/>
      <c r="S1085" s="133"/>
      <c r="T1085" s="133"/>
      <c r="U1085" s="134"/>
      <c r="V1085" s="133"/>
      <c r="W1085" s="135" t="n">
        <f aca="false">I1085</f>
        <v>46104.7271065607</v>
      </c>
      <c r="X1085" s="153" t="s">
        <v>473</v>
      </c>
      <c r="Y1085" s="137" t="n">
        <f aca="false">IF(AND($X1085=$X1086, $X1085&lt;&gt;""), $W1086-$W1085, 0)</f>
        <v>0.0022569444212963</v>
      </c>
      <c r="Z1085" s="141"/>
      <c r="AA1085" s="0"/>
    </row>
    <row r="1086" customFormat="false" ht="21.75" hidden="false" customHeight="true" outlineLevel="0" collapsed="false">
      <c r="A1086" s="118" t="n">
        <v>1082</v>
      </c>
      <c r="B1086" s="144" t="s">
        <v>63</v>
      </c>
      <c r="C1086" s="145" t="s">
        <v>3056</v>
      </c>
      <c r="D1086" s="146" t="s">
        <v>186</v>
      </c>
      <c r="E1086" s="147" t="s">
        <v>3060</v>
      </c>
      <c r="F1086" s="147" t="s">
        <v>3061</v>
      </c>
      <c r="G1086" s="180" t="n">
        <v>520</v>
      </c>
      <c r="H1086" s="149" t="n">
        <f aca="true">INDIRECT("I" &amp; ROW())</f>
        <v>46104.7293635051</v>
      </c>
      <c r="I1086" s="150" t="n">
        <f aca="true">INDIRECT("I" &amp; ROW()-1) + J1086 * ((G1085/1000) * $M$5)</f>
        <v>46104.7293635051</v>
      </c>
      <c r="J1086" s="151" t="n">
        <v>6.5</v>
      </c>
      <c r="K1086" s="152" t="n">
        <f aca="true">INDIRECT("H" &amp; ROW())</f>
        <v>46104.7293635051</v>
      </c>
      <c r="L1086" s="128" t="s">
        <v>3062</v>
      </c>
      <c r="M1086" s="133"/>
      <c r="N1086" s="133"/>
      <c r="O1086" s="133"/>
      <c r="P1086" s="133"/>
      <c r="Q1086" s="133"/>
      <c r="R1086" s="133"/>
      <c r="S1086" s="133"/>
      <c r="T1086" s="133"/>
      <c r="U1086" s="134"/>
      <c r="V1086" s="133"/>
      <c r="W1086" s="135" t="n">
        <f aca="false">I1086</f>
        <v>46104.7293635051</v>
      </c>
      <c r="X1086" s="153" t="s">
        <v>473</v>
      </c>
      <c r="Y1086" s="137" t="n">
        <f aca="false">IF(AND($X1086=$X1087, $X1086&lt;&gt;""), $W1087-$W1086, 0)</f>
        <v>0.00234722219907407</v>
      </c>
      <c r="Z1086" s="141"/>
      <c r="AA1086" s="0"/>
    </row>
    <row r="1087" customFormat="false" ht="21.75" hidden="false" customHeight="true" outlineLevel="0" collapsed="false">
      <c r="A1087" s="118" t="n">
        <v>1083</v>
      </c>
      <c r="B1087" s="144" t="s">
        <v>63</v>
      </c>
      <c r="C1087" s="145" t="s">
        <v>3056</v>
      </c>
      <c r="D1087" s="146" t="s">
        <v>186</v>
      </c>
      <c r="E1087" s="147" t="s">
        <v>3060</v>
      </c>
      <c r="F1087" s="147" t="s">
        <v>3063</v>
      </c>
      <c r="G1087" s="180" t="n">
        <v>520</v>
      </c>
      <c r="H1087" s="149" t="n">
        <f aca="true">INDIRECT("I" &amp; ROW())</f>
        <v>46104.7317107273</v>
      </c>
      <c r="I1087" s="150" t="n">
        <f aca="true">INDIRECT("I" &amp; ROW()-1) + J1087 * ((G1086/1000) * $M$5)</f>
        <v>46104.7317107273</v>
      </c>
      <c r="J1087" s="151" t="n">
        <v>6.5</v>
      </c>
      <c r="K1087" s="152" t="n">
        <f aca="true">INDIRECT("H" &amp; ROW())</f>
        <v>46104.7317107273</v>
      </c>
      <c r="L1087" s="128" t="s">
        <v>3064</v>
      </c>
      <c r="M1087" s="133"/>
      <c r="N1087" s="133"/>
      <c r="O1087" s="133"/>
      <c r="P1087" s="133"/>
      <c r="Q1087" s="133"/>
      <c r="R1087" s="133"/>
      <c r="S1087" s="133"/>
      <c r="T1087" s="133"/>
      <c r="U1087" s="134"/>
      <c r="V1087" s="133"/>
      <c r="W1087" s="135" t="n">
        <f aca="false">I1087</f>
        <v>46104.7317107273</v>
      </c>
      <c r="X1087" s="153" t="s">
        <v>473</v>
      </c>
      <c r="Y1087" s="137" t="n">
        <f aca="false">IF(AND($X1087=$X1088, $X1087&lt;&gt;""), $W1088-$W1087, 0)</f>
        <v>0.00234722219907407</v>
      </c>
      <c r="Z1087" s="141"/>
      <c r="AA1087" s="0"/>
    </row>
    <row r="1088" customFormat="false" ht="21.75" hidden="false" customHeight="true" outlineLevel="0" collapsed="false">
      <c r="A1088" s="118" t="n">
        <v>1084</v>
      </c>
      <c r="B1088" s="144" t="s">
        <v>63</v>
      </c>
      <c r="C1088" s="145" t="s">
        <v>3056</v>
      </c>
      <c r="D1088" s="146" t="s">
        <v>186</v>
      </c>
      <c r="E1088" s="147" t="s">
        <v>3065</v>
      </c>
      <c r="F1088" s="147" t="s">
        <v>3066</v>
      </c>
      <c r="G1088" s="180" t="n">
        <v>500</v>
      </c>
      <c r="H1088" s="149" t="n">
        <f aca="true">INDIRECT("I" &amp; ROW())</f>
        <v>46104.7340579495</v>
      </c>
      <c r="I1088" s="150" t="n">
        <f aca="true">INDIRECT("I" &amp; ROW()-1) + J1088 * ((G1087/1000) * $M$5)</f>
        <v>46104.7340579495</v>
      </c>
      <c r="J1088" s="151" t="n">
        <v>6.5</v>
      </c>
      <c r="K1088" s="152" t="n">
        <f aca="true">INDIRECT("H" &amp; ROW())</f>
        <v>46104.7340579495</v>
      </c>
      <c r="L1088" s="128" t="s">
        <v>3067</v>
      </c>
      <c r="M1088" s="133"/>
      <c r="N1088" s="133"/>
      <c r="O1088" s="133"/>
      <c r="P1088" s="133"/>
      <c r="Q1088" s="133"/>
      <c r="R1088" s="133"/>
      <c r="S1088" s="133"/>
      <c r="T1088" s="133"/>
      <c r="U1088" s="134"/>
      <c r="V1088" s="133"/>
      <c r="W1088" s="135" t="n">
        <f aca="false">I1088</f>
        <v>46104.7340579495</v>
      </c>
      <c r="X1088" s="153" t="s">
        <v>473</v>
      </c>
      <c r="Y1088" s="137" t="n">
        <f aca="false">IF(AND($X1088=$X1089, $X1088&lt;&gt;""), $W1089-$W1088, 0)</f>
        <v>0.0022569444212963</v>
      </c>
      <c r="Z1088" s="141"/>
      <c r="AA1088" s="0"/>
    </row>
    <row r="1089" customFormat="false" ht="21.75" hidden="false" customHeight="true" outlineLevel="0" collapsed="false">
      <c r="A1089" s="118" t="n">
        <v>1085</v>
      </c>
      <c r="B1089" s="144" t="s">
        <v>63</v>
      </c>
      <c r="C1089" s="145" t="s">
        <v>3056</v>
      </c>
      <c r="D1089" s="146" t="s">
        <v>186</v>
      </c>
      <c r="E1089" s="147" t="s">
        <v>3068</v>
      </c>
      <c r="F1089" s="147" t="s">
        <v>3069</v>
      </c>
      <c r="G1089" s="180" t="n">
        <v>560</v>
      </c>
      <c r="H1089" s="149" t="n">
        <f aca="true">INDIRECT("I" &amp; ROW())</f>
        <v>46104.7363148939</v>
      </c>
      <c r="I1089" s="150" t="n">
        <f aca="true">INDIRECT("I" &amp; ROW()-1) + J1089 * ((G1088/1000) * $M$5)</f>
        <v>46104.7363148939</v>
      </c>
      <c r="J1089" s="151" t="n">
        <v>6.5</v>
      </c>
      <c r="K1089" s="152" t="n">
        <f aca="true">INDIRECT("H" &amp; ROW())</f>
        <v>46104.7363148939</v>
      </c>
      <c r="L1089" s="128" t="s">
        <v>3070</v>
      </c>
      <c r="M1089" s="133"/>
      <c r="N1089" s="133"/>
      <c r="O1089" s="133"/>
      <c r="P1089" s="133"/>
      <c r="Q1089" s="133"/>
      <c r="R1089" s="133"/>
      <c r="S1089" s="133"/>
      <c r="T1089" s="133"/>
      <c r="U1089" s="134"/>
      <c r="V1089" s="133"/>
      <c r="W1089" s="135" t="n">
        <f aca="false">I1089</f>
        <v>46104.7363148939</v>
      </c>
      <c r="X1089" s="153" t="s">
        <v>473</v>
      </c>
      <c r="Y1089" s="137" t="n">
        <f aca="false">IF(AND($X1089=$X1090, $X1089&lt;&gt;""), $W1090-$W1089, 0)</f>
        <v>0.00252777775462963</v>
      </c>
      <c r="Z1089" s="141"/>
      <c r="AA1089" s="0"/>
    </row>
    <row r="1090" customFormat="false" ht="21.75" hidden="false" customHeight="true" outlineLevel="0" collapsed="false">
      <c r="A1090" s="118" t="n">
        <v>1086</v>
      </c>
      <c r="B1090" s="144" t="s">
        <v>63</v>
      </c>
      <c r="C1090" s="145" t="s">
        <v>3071</v>
      </c>
      <c r="D1090" s="146" t="s">
        <v>186</v>
      </c>
      <c r="E1090" s="147" t="s">
        <v>3072</v>
      </c>
      <c r="F1090" s="147" t="s">
        <v>3073</v>
      </c>
      <c r="G1090" s="180" t="n">
        <v>560</v>
      </c>
      <c r="H1090" s="149" t="n">
        <f aca="true">INDIRECT("I" &amp; ROW())</f>
        <v>46104.7388426717</v>
      </c>
      <c r="I1090" s="150" t="n">
        <f aca="true">INDIRECT("I" &amp; ROW()-1) + J1090 * ((G1089/1000) * $M$5)</f>
        <v>46104.7388426717</v>
      </c>
      <c r="J1090" s="151" t="n">
        <v>6.5</v>
      </c>
      <c r="K1090" s="152" t="n">
        <f aca="true">INDIRECT("H" &amp; ROW())</f>
        <v>46104.7388426717</v>
      </c>
      <c r="L1090" s="128" t="s">
        <v>3074</v>
      </c>
      <c r="M1090" s="133"/>
      <c r="N1090" s="133"/>
      <c r="O1090" s="133"/>
      <c r="P1090" s="133"/>
      <c r="Q1090" s="133"/>
      <c r="R1090" s="133"/>
      <c r="S1090" s="133"/>
      <c r="T1090" s="133"/>
      <c r="U1090" s="134"/>
      <c r="V1090" s="133"/>
      <c r="W1090" s="135" t="n">
        <f aca="false">I1090</f>
        <v>46104.7388426717</v>
      </c>
      <c r="X1090" s="153" t="s">
        <v>473</v>
      </c>
      <c r="Y1090" s="137" t="n">
        <f aca="false">IF(AND($X1090=$X1091, $X1090&lt;&gt;""), $W1091-$W1090, 0)</f>
        <v>0.00252777775462963</v>
      </c>
      <c r="Z1090" s="141"/>
      <c r="AA1090" s="0"/>
    </row>
    <row r="1091" customFormat="false" ht="21.75" hidden="false" customHeight="true" outlineLevel="0" collapsed="false">
      <c r="A1091" s="118" t="n">
        <v>1087</v>
      </c>
      <c r="B1091" s="144" t="s">
        <v>63</v>
      </c>
      <c r="C1091" s="145" t="s">
        <v>3071</v>
      </c>
      <c r="D1091" s="146" t="s">
        <v>186</v>
      </c>
      <c r="E1091" s="147" t="s">
        <v>3075</v>
      </c>
      <c r="F1091" s="147" t="s">
        <v>3076</v>
      </c>
      <c r="G1091" s="180" t="n">
        <v>560</v>
      </c>
      <c r="H1091" s="149" t="n">
        <f aca="true">INDIRECT("I" &amp; ROW())</f>
        <v>46104.7413704494</v>
      </c>
      <c r="I1091" s="150" t="n">
        <f aca="true">INDIRECT("I" &amp; ROW()-1) + J1091 * ((G1090/1000) * $M$5)</f>
        <v>46104.7413704494</v>
      </c>
      <c r="J1091" s="151" t="n">
        <v>6.5</v>
      </c>
      <c r="K1091" s="152" t="n">
        <f aca="true">INDIRECT("H" &amp; ROW())</f>
        <v>46104.7413704494</v>
      </c>
      <c r="L1091" s="128" t="s">
        <v>3077</v>
      </c>
      <c r="M1091" s="133"/>
      <c r="N1091" s="133"/>
      <c r="O1091" s="133"/>
      <c r="P1091" s="133"/>
      <c r="Q1091" s="133"/>
      <c r="R1091" s="133"/>
      <c r="S1091" s="133"/>
      <c r="T1091" s="133"/>
      <c r="U1091" s="134"/>
      <c r="V1091" s="133"/>
      <c r="W1091" s="135" t="n">
        <f aca="false">I1091</f>
        <v>46104.7413704494</v>
      </c>
      <c r="X1091" s="153" t="s">
        <v>473</v>
      </c>
      <c r="Y1091" s="137" t="n">
        <f aca="false">IF(AND($X1091=$X1092, $X1091&lt;&gt;""), $W1092-$W1091, 0)</f>
        <v>0.00252777775462963</v>
      </c>
      <c r="Z1091" s="141"/>
      <c r="AA1091" s="0"/>
    </row>
    <row r="1092" customFormat="false" ht="21.75" hidden="false" customHeight="true" outlineLevel="0" collapsed="false">
      <c r="A1092" s="118" t="n">
        <v>1088</v>
      </c>
      <c r="B1092" s="144" t="s">
        <v>63</v>
      </c>
      <c r="C1092" s="145" t="s">
        <v>3071</v>
      </c>
      <c r="D1092" s="146" t="s">
        <v>186</v>
      </c>
      <c r="E1092" s="147" t="s">
        <v>3078</v>
      </c>
      <c r="F1092" s="147" t="s">
        <v>3079</v>
      </c>
      <c r="G1092" s="180" t="n">
        <v>560</v>
      </c>
      <c r="H1092" s="149" t="n">
        <f aca="true">INDIRECT("I" &amp; ROW())</f>
        <v>46104.7438982272</v>
      </c>
      <c r="I1092" s="150" t="n">
        <f aca="true">INDIRECT("I" &amp; ROW()-1) + J1092 * ((G1091/1000) * $M$5)</f>
        <v>46104.7438982272</v>
      </c>
      <c r="J1092" s="151" t="n">
        <v>6.5</v>
      </c>
      <c r="K1092" s="152" t="n">
        <f aca="true">INDIRECT("H" &amp; ROW())</f>
        <v>46104.7438982272</v>
      </c>
      <c r="L1092" s="128" t="s">
        <v>3080</v>
      </c>
      <c r="M1092" s="133"/>
      <c r="N1092" s="133"/>
      <c r="O1092" s="133"/>
      <c r="P1092" s="133"/>
      <c r="Q1092" s="133"/>
      <c r="R1092" s="133"/>
      <c r="S1092" s="133"/>
      <c r="T1092" s="133"/>
      <c r="U1092" s="134"/>
      <c r="V1092" s="133"/>
      <c r="W1092" s="135" t="n">
        <f aca="false">I1092</f>
        <v>46104.7438982272</v>
      </c>
      <c r="X1092" s="153" t="s">
        <v>473</v>
      </c>
      <c r="Y1092" s="137" t="n">
        <f aca="false">IF(AND($X1092=$X1093, $X1092&lt;&gt;""), $W1093-$W1092, 0)</f>
        <v>0.00252777775462963</v>
      </c>
      <c r="Z1092" s="141"/>
      <c r="AA1092" s="0"/>
    </row>
    <row r="1093" customFormat="false" ht="21.75" hidden="false" customHeight="true" outlineLevel="0" collapsed="false">
      <c r="A1093" s="118" t="n">
        <v>1089</v>
      </c>
      <c r="B1093" s="144" t="s">
        <v>63</v>
      </c>
      <c r="C1093" s="145" t="s">
        <v>3071</v>
      </c>
      <c r="D1093" s="146" t="s">
        <v>186</v>
      </c>
      <c r="E1093" s="147" t="s">
        <v>3072</v>
      </c>
      <c r="F1093" s="147" t="s">
        <v>3081</v>
      </c>
      <c r="G1093" s="180" t="n">
        <v>590</v>
      </c>
      <c r="H1093" s="149" t="n">
        <f aca="true">INDIRECT("I" &amp; ROW())</f>
        <v>46104.7464260049</v>
      </c>
      <c r="I1093" s="150" t="n">
        <f aca="true">INDIRECT("I" &amp; ROW()-1) + J1093 * ((G1092/1000) * $M$5)</f>
        <v>46104.7464260049</v>
      </c>
      <c r="J1093" s="151" t="n">
        <v>6.5</v>
      </c>
      <c r="K1093" s="152" t="n">
        <f aca="true">INDIRECT("H" &amp; ROW())</f>
        <v>46104.7464260049</v>
      </c>
      <c r="L1093" s="128" t="s">
        <v>3082</v>
      </c>
      <c r="M1093" s="133"/>
      <c r="N1093" s="133"/>
      <c r="O1093" s="133"/>
      <c r="P1093" s="133"/>
      <c r="Q1093" s="133"/>
      <c r="R1093" s="133"/>
      <c r="S1093" s="133"/>
      <c r="T1093" s="133"/>
      <c r="U1093" s="134"/>
      <c r="V1093" s="133"/>
      <c r="W1093" s="135" t="n">
        <f aca="false">I1093</f>
        <v>46104.7464260049</v>
      </c>
      <c r="X1093" s="153" t="s">
        <v>473</v>
      </c>
      <c r="Y1093" s="137" t="n">
        <f aca="false">IF(AND($X1093=$X1094, $X1093&lt;&gt;""), $W1094-$W1093, 0)</f>
        <v>0.00266319443287037</v>
      </c>
      <c r="Z1093" s="141"/>
      <c r="AA1093" s="0"/>
    </row>
    <row r="1094" customFormat="false" ht="21.75" hidden="false" customHeight="true" outlineLevel="0" collapsed="false">
      <c r="A1094" s="118" t="n">
        <v>1090</v>
      </c>
      <c r="B1094" s="144" t="s">
        <v>65</v>
      </c>
      <c r="C1094" s="145" t="s">
        <v>3083</v>
      </c>
      <c r="D1094" s="146" t="s">
        <v>186</v>
      </c>
      <c r="E1094" s="147" t="s">
        <v>3084</v>
      </c>
      <c r="F1094" s="147" t="s">
        <v>3084</v>
      </c>
      <c r="G1094" s="180" t="n">
        <v>1000</v>
      </c>
      <c r="H1094" s="149" t="n">
        <f aca="true">INDIRECT("I" &amp; ROW())</f>
        <v>46104.7490891994</v>
      </c>
      <c r="I1094" s="150" t="n">
        <f aca="true">INDIRECT("I" &amp; ROW()-1) + J1094 * ((G1093/1000) * $M$5)</f>
        <v>46104.7490891994</v>
      </c>
      <c r="J1094" s="151" t="n">
        <v>6.5</v>
      </c>
      <c r="K1094" s="152" t="n">
        <f aca="true">INDIRECT("H" &amp; ROW())</f>
        <v>46104.7490891994</v>
      </c>
      <c r="L1094" s="128" t="s">
        <v>3085</v>
      </c>
      <c r="M1094" s="133"/>
      <c r="N1094" s="133"/>
      <c r="O1094" s="133"/>
      <c r="P1094" s="133"/>
      <c r="Q1094" s="133"/>
      <c r="R1094" s="133"/>
      <c r="S1094" s="133"/>
      <c r="T1094" s="133"/>
      <c r="U1094" s="134"/>
      <c r="V1094" s="133"/>
      <c r="W1094" s="135" t="n">
        <f aca="false">I1094</f>
        <v>46104.7490891994</v>
      </c>
      <c r="X1094" s="153" t="s">
        <v>473</v>
      </c>
      <c r="Y1094" s="137" t="n">
        <f aca="false">IF(AND($X1094=$X1095, $X1094&lt;&gt;""), $W1095-$W1094, 0)</f>
        <v>0.00451388885416667</v>
      </c>
      <c r="Z1094" s="141"/>
      <c r="AA1094" s="0"/>
    </row>
    <row r="1095" customFormat="false" ht="21.75" hidden="false" customHeight="true" outlineLevel="0" collapsed="false">
      <c r="A1095" s="118" t="n">
        <v>1091</v>
      </c>
      <c r="B1095" s="144" t="s">
        <v>65</v>
      </c>
      <c r="C1095" s="145" t="s">
        <v>3083</v>
      </c>
      <c r="D1095" s="146" t="s">
        <v>186</v>
      </c>
      <c r="E1095" s="147" t="s">
        <v>3086</v>
      </c>
      <c r="F1095" s="147" t="s">
        <v>3086</v>
      </c>
      <c r="G1095" s="180" t="n">
        <v>1000</v>
      </c>
      <c r="H1095" s="149" t="n">
        <f aca="true">INDIRECT("I" &amp; ROW())</f>
        <v>46104.7536030882</v>
      </c>
      <c r="I1095" s="150" t="n">
        <f aca="true">INDIRECT("I" &amp; ROW()-1) + J1095 * ((G1094/1000) * $M$5)</f>
        <v>46104.7536030882</v>
      </c>
      <c r="J1095" s="151" t="n">
        <v>6.5</v>
      </c>
      <c r="K1095" s="152" t="n">
        <f aca="true">INDIRECT("H" &amp; ROW())</f>
        <v>46104.7536030882</v>
      </c>
      <c r="L1095" s="128" t="s">
        <v>3087</v>
      </c>
      <c r="M1095" s="133"/>
      <c r="N1095" s="133"/>
      <c r="O1095" s="133"/>
      <c r="P1095" s="133"/>
      <c r="Q1095" s="133"/>
      <c r="R1095" s="133"/>
      <c r="S1095" s="133"/>
      <c r="T1095" s="133"/>
      <c r="U1095" s="134"/>
      <c r="V1095" s="133"/>
      <c r="W1095" s="135" t="n">
        <f aca="false">I1095</f>
        <v>46104.7536030882</v>
      </c>
      <c r="X1095" s="153" t="s">
        <v>473</v>
      </c>
      <c r="Y1095" s="137" t="n">
        <f aca="false">IF(AND($X1095=$X1096, $X1095&lt;&gt;""), $W1096-$W1095, 0)</f>
        <v>0.00451388885416667</v>
      </c>
      <c r="Z1095" s="141"/>
      <c r="AA1095" s="0"/>
    </row>
    <row r="1096" customFormat="false" ht="21.75" hidden="false" customHeight="true" outlineLevel="0" collapsed="false">
      <c r="A1096" s="118" t="n">
        <v>1092</v>
      </c>
      <c r="B1096" s="144" t="s">
        <v>65</v>
      </c>
      <c r="C1096" s="145" t="s">
        <v>3083</v>
      </c>
      <c r="D1096" s="146" t="s">
        <v>186</v>
      </c>
      <c r="E1096" s="147" t="s">
        <v>3088</v>
      </c>
      <c r="F1096" s="147" t="s">
        <v>3088</v>
      </c>
      <c r="G1096" s="180" t="n">
        <v>1000</v>
      </c>
      <c r="H1096" s="149" t="n">
        <f aca="true">INDIRECT("I" &amp; ROW())</f>
        <v>46104.7581169771</v>
      </c>
      <c r="I1096" s="150" t="n">
        <f aca="true">INDIRECT("I" &amp; ROW()-1) + J1096 * ((G1095/1000) * $M$5)</f>
        <v>46104.7581169771</v>
      </c>
      <c r="J1096" s="151" t="n">
        <v>6.5</v>
      </c>
      <c r="K1096" s="152" t="n">
        <f aca="true">INDIRECT("H" &amp; ROW())</f>
        <v>46104.7581169771</v>
      </c>
      <c r="L1096" s="128" t="s">
        <v>3089</v>
      </c>
      <c r="M1096" s="133"/>
      <c r="N1096" s="133"/>
      <c r="O1096" s="133"/>
      <c r="P1096" s="133"/>
      <c r="Q1096" s="133"/>
      <c r="R1096" s="133"/>
      <c r="S1096" s="133"/>
      <c r="T1096" s="133"/>
      <c r="U1096" s="134"/>
      <c r="V1096" s="133"/>
      <c r="W1096" s="135" t="n">
        <f aca="false">I1096</f>
        <v>46104.7581169771</v>
      </c>
      <c r="X1096" s="153" t="s">
        <v>473</v>
      </c>
      <c r="Y1096" s="137" t="n">
        <f aca="false">IF(AND($X1096=$X1097, $X1096&lt;&gt;""), $W1097-$W1096, 0)</f>
        <v>0.00451388885416667</v>
      </c>
      <c r="Z1096" s="141"/>
      <c r="AA1096" s="0"/>
    </row>
    <row r="1097" customFormat="false" ht="21.75" hidden="false" customHeight="true" outlineLevel="0" collapsed="false">
      <c r="A1097" s="118" t="n">
        <v>1093</v>
      </c>
      <c r="B1097" s="144" t="s">
        <v>65</v>
      </c>
      <c r="C1097" s="145" t="s">
        <v>3083</v>
      </c>
      <c r="D1097" s="146" t="s">
        <v>186</v>
      </c>
      <c r="E1097" s="147" t="s">
        <v>3090</v>
      </c>
      <c r="F1097" s="147" t="s">
        <v>3090</v>
      </c>
      <c r="G1097" s="180" t="n">
        <v>1000</v>
      </c>
      <c r="H1097" s="149" t="n">
        <f aca="true">INDIRECT("I" &amp; ROW())</f>
        <v>46104.7626308659</v>
      </c>
      <c r="I1097" s="150" t="n">
        <f aca="true">INDIRECT("I" &amp; ROW()-1) + J1097 * ((G1096/1000) * $M$5)</f>
        <v>46104.7626308659</v>
      </c>
      <c r="J1097" s="151" t="n">
        <v>6.5</v>
      </c>
      <c r="K1097" s="152" t="n">
        <f aca="true">INDIRECT("H" &amp; ROW())</f>
        <v>46104.7626308659</v>
      </c>
      <c r="L1097" s="128" t="s">
        <v>3091</v>
      </c>
      <c r="M1097" s="133"/>
      <c r="N1097" s="133"/>
      <c r="O1097" s="133"/>
      <c r="P1097" s="133"/>
      <c r="Q1097" s="133"/>
      <c r="R1097" s="133"/>
      <c r="S1097" s="133"/>
      <c r="T1097" s="133"/>
      <c r="U1097" s="134"/>
      <c r="V1097" s="133"/>
      <c r="W1097" s="135" t="n">
        <f aca="false">I1097</f>
        <v>46104.7626308659</v>
      </c>
      <c r="X1097" s="153" t="s">
        <v>473</v>
      </c>
      <c r="Y1097" s="137" t="n">
        <f aca="false">IF(AND($X1097=$X1098, $X1097&lt;&gt;""), $W1098-$W1097, 0)</f>
        <v>0.00451388885416667</v>
      </c>
      <c r="Z1097" s="141"/>
      <c r="AA1097" s="0"/>
    </row>
    <row r="1098" customFormat="false" ht="21.75" hidden="false" customHeight="true" outlineLevel="0" collapsed="false">
      <c r="A1098" s="118" t="n">
        <v>1094</v>
      </c>
      <c r="B1098" s="144" t="s">
        <v>65</v>
      </c>
      <c r="C1098" s="145" t="s">
        <v>3083</v>
      </c>
      <c r="D1098" s="146" t="s">
        <v>186</v>
      </c>
      <c r="E1098" s="147" t="s">
        <v>3092</v>
      </c>
      <c r="F1098" s="147" t="s">
        <v>3092</v>
      </c>
      <c r="G1098" s="180" t="n">
        <v>1000</v>
      </c>
      <c r="H1098" s="149" t="n">
        <f aca="true">INDIRECT("I" &amp; ROW())</f>
        <v>46104.7671447548</v>
      </c>
      <c r="I1098" s="150" t="n">
        <f aca="true">INDIRECT("I" &amp; ROW()-1) + J1098 * ((G1097/1000) * $M$5)</f>
        <v>46104.7671447548</v>
      </c>
      <c r="J1098" s="151" t="n">
        <v>6.5</v>
      </c>
      <c r="K1098" s="152" t="n">
        <f aca="true">INDIRECT("H" &amp; ROW())</f>
        <v>46104.7671447548</v>
      </c>
      <c r="L1098" s="128" t="s">
        <v>3093</v>
      </c>
      <c r="M1098" s="133"/>
      <c r="N1098" s="133"/>
      <c r="O1098" s="133"/>
      <c r="P1098" s="133"/>
      <c r="Q1098" s="133"/>
      <c r="R1098" s="133"/>
      <c r="S1098" s="133"/>
      <c r="T1098" s="133"/>
      <c r="U1098" s="134"/>
      <c r="V1098" s="133"/>
      <c r="W1098" s="135" t="n">
        <f aca="false">I1098</f>
        <v>46104.7671447548</v>
      </c>
      <c r="X1098" s="153" t="s">
        <v>473</v>
      </c>
      <c r="Y1098" s="137" t="n">
        <f aca="false">IF(AND($X1098=$X1099, $X1098&lt;&gt;""), $W1099-$W1098, 0)</f>
        <v>0.00451388885416667</v>
      </c>
      <c r="Z1098" s="141"/>
      <c r="AA1098" s="0"/>
    </row>
    <row r="1099" customFormat="false" ht="21.75" hidden="false" customHeight="true" outlineLevel="0" collapsed="false">
      <c r="A1099" s="118" t="n">
        <v>1095</v>
      </c>
      <c r="B1099" s="144" t="s">
        <v>65</v>
      </c>
      <c r="C1099" s="145" t="s">
        <v>3083</v>
      </c>
      <c r="D1099" s="146" t="s">
        <v>186</v>
      </c>
      <c r="E1099" s="147" t="s">
        <v>3094</v>
      </c>
      <c r="F1099" s="147" t="s">
        <v>3094</v>
      </c>
      <c r="G1099" s="180" t="n">
        <v>1000</v>
      </c>
      <c r="H1099" s="149" t="n">
        <f aca="true">INDIRECT("I" &amp; ROW())</f>
        <v>46104.7716586436</v>
      </c>
      <c r="I1099" s="150" t="n">
        <f aca="true">INDIRECT("I" &amp; ROW()-1) + J1099 * ((G1098/1000) * $M$5)</f>
        <v>46104.7716586436</v>
      </c>
      <c r="J1099" s="151" t="n">
        <v>6.5</v>
      </c>
      <c r="K1099" s="152" t="n">
        <f aca="true">INDIRECT("H" &amp; ROW())</f>
        <v>46104.7716586436</v>
      </c>
      <c r="L1099" s="128" t="s">
        <v>3095</v>
      </c>
      <c r="M1099" s="133"/>
      <c r="N1099" s="133"/>
      <c r="O1099" s="133"/>
      <c r="P1099" s="133"/>
      <c r="Q1099" s="133"/>
      <c r="R1099" s="133"/>
      <c r="S1099" s="133"/>
      <c r="T1099" s="133"/>
      <c r="U1099" s="134"/>
      <c r="V1099" s="133"/>
      <c r="W1099" s="135" t="n">
        <f aca="false">I1099</f>
        <v>46104.7716586436</v>
      </c>
      <c r="X1099" s="153" t="s">
        <v>473</v>
      </c>
      <c r="Y1099" s="137" t="n">
        <f aca="false">IF(AND($X1099=$X1100, $X1099&lt;&gt;""), $W1100-$W1099, 0)</f>
        <v>0.00451388885416667</v>
      </c>
      <c r="Z1099" s="141"/>
      <c r="AA1099" s="0"/>
    </row>
    <row r="1100" customFormat="false" ht="21.75" hidden="false" customHeight="true" outlineLevel="0" collapsed="false">
      <c r="A1100" s="118" t="n">
        <v>1096</v>
      </c>
      <c r="B1100" s="144" t="s">
        <v>65</v>
      </c>
      <c r="C1100" s="145" t="s">
        <v>3096</v>
      </c>
      <c r="D1100" s="146" t="s">
        <v>186</v>
      </c>
      <c r="E1100" s="147" t="s">
        <v>3097</v>
      </c>
      <c r="F1100" s="147" t="s">
        <v>3097</v>
      </c>
      <c r="G1100" s="180" t="n">
        <v>1000</v>
      </c>
      <c r="H1100" s="149" t="n">
        <f aca="true">INDIRECT("I" &amp; ROW())</f>
        <v>46104.7761725325</v>
      </c>
      <c r="I1100" s="150" t="n">
        <f aca="true">INDIRECT("I" &amp; ROW()-1) + J1100 * ((G1099/1000) * $M$5)</f>
        <v>46104.7761725325</v>
      </c>
      <c r="J1100" s="151" t="n">
        <v>6.5</v>
      </c>
      <c r="K1100" s="152" t="n">
        <f aca="true">INDIRECT("H" &amp; ROW())</f>
        <v>46104.7761725325</v>
      </c>
      <c r="L1100" s="128" t="s">
        <v>3098</v>
      </c>
      <c r="M1100" s="133"/>
      <c r="N1100" s="133"/>
      <c r="O1100" s="133"/>
      <c r="P1100" s="133"/>
      <c r="Q1100" s="133"/>
      <c r="R1100" s="133"/>
      <c r="S1100" s="133"/>
      <c r="T1100" s="133"/>
      <c r="U1100" s="134"/>
      <c r="V1100" s="133"/>
      <c r="W1100" s="135" t="n">
        <f aca="false">I1100</f>
        <v>46104.7761725325</v>
      </c>
      <c r="X1100" s="153" t="s">
        <v>473</v>
      </c>
      <c r="Y1100" s="137" t="n">
        <f aca="false">IF(AND($X1100=$X1101, $X1100&lt;&gt;""), $W1101-$W1100, 0)</f>
        <v>0.00451388885416667</v>
      </c>
      <c r="Z1100" s="141"/>
      <c r="AA1100" s="0"/>
    </row>
    <row r="1101" customFormat="false" ht="21.75" hidden="false" customHeight="true" outlineLevel="0" collapsed="false">
      <c r="A1101" s="118" t="n">
        <v>1097</v>
      </c>
      <c r="B1101" s="144" t="s">
        <v>65</v>
      </c>
      <c r="C1101" s="161" t="s">
        <v>3099</v>
      </c>
      <c r="D1101" s="146" t="s">
        <v>186</v>
      </c>
      <c r="E1101" s="147" t="s">
        <v>3100</v>
      </c>
      <c r="F1101" s="147" t="s">
        <v>3100</v>
      </c>
      <c r="G1101" s="180" t="n">
        <v>1000</v>
      </c>
      <c r="H1101" s="149" t="n">
        <f aca="true">INDIRECT("I" &amp; ROW())</f>
        <v>46104.7806864213</v>
      </c>
      <c r="I1101" s="150" t="n">
        <f aca="true">INDIRECT("I" &amp; ROW()-1) + J1101 * ((G1100/1000) * $M$5)</f>
        <v>46104.7806864213</v>
      </c>
      <c r="J1101" s="151" t="n">
        <v>6.5</v>
      </c>
      <c r="K1101" s="152" t="n">
        <f aca="true">INDIRECT("H" &amp; ROW())</f>
        <v>46104.7806864213</v>
      </c>
      <c r="L1101" s="128" t="s">
        <v>3101</v>
      </c>
      <c r="M1101" s="133"/>
      <c r="N1101" s="133"/>
      <c r="O1101" s="133"/>
      <c r="P1101" s="133"/>
      <c r="Q1101" s="133"/>
      <c r="R1101" s="133"/>
      <c r="S1101" s="133"/>
      <c r="T1101" s="133"/>
      <c r="U1101" s="134"/>
      <c r="V1101" s="133"/>
      <c r="W1101" s="135" t="n">
        <f aca="false">I1101</f>
        <v>46104.7806864213</v>
      </c>
      <c r="X1101" s="153" t="s">
        <v>473</v>
      </c>
      <c r="Y1101" s="137" t="n">
        <f aca="false">IF(AND($X1101=$X1102, $X1101&lt;&gt;""), $W1102-$W1101, 0)</f>
        <v>0.00451388885416667</v>
      </c>
      <c r="Z1101" s="141"/>
      <c r="AA1101" s="0"/>
    </row>
    <row r="1102" customFormat="false" ht="21.75" hidden="false" customHeight="true" outlineLevel="0" collapsed="false">
      <c r="A1102" s="118" t="n">
        <v>1098</v>
      </c>
      <c r="B1102" s="144" t="s">
        <v>65</v>
      </c>
      <c r="C1102" s="161" t="s">
        <v>3102</v>
      </c>
      <c r="D1102" s="146" t="s">
        <v>186</v>
      </c>
      <c r="E1102" s="147" t="s">
        <v>3103</v>
      </c>
      <c r="F1102" s="147" t="s">
        <v>3103</v>
      </c>
      <c r="G1102" s="180" t="n">
        <v>1000</v>
      </c>
      <c r="H1102" s="149" t="n">
        <f aca="true">INDIRECT("I" &amp; ROW())</f>
        <v>46104.7852003102</v>
      </c>
      <c r="I1102" s="150" t="n">
        <f aca="true">INDIRECT("I" &amp; ROW()-1) + J1102 * ((G1101/1000) * $M$5)</f>
        <v>46104.7852003102</v>
      </c>
      <c r="J1102" s="151" t="n">
        <v>6.5</v>
      </c>
      <c r="K1102" s="152" t="n">
        <f aca="true">INDIRECT("H" &amp; ROW())</f>
        <v>46104.7852003102</v>
      </c>
      <c r="L1102" s="128" t="s">
        <v>3104</v>
      </c>
      <c r="M1102" s="133"/>
      <c r="N1102" s="133"/>
      <c r="O1102" s="133"/>
      <c r="P1102" s="133"/>
      <c r="Q1102" s="133"/>
      <c r="R1102" s="133"/>
      <c r="S1102" s="133"/>
      <c r="T1102" s="133"/>
      <c r="U1102" s="134"/>
      <c r="V1102" s="133"/>
      <c r="W1102" s="135" t="n">
        <f aca="false">I1102</f>
        <v>46104.7852003102</v>
      </c>
      <c r="X1102" s="153" t="s">
        <v>473</v>
      </c>
      <c r="Y1102" s="137" t="n">
        <f aca="false">IF(AND($X1102=$X1103, $X1102&lt;&gt;""), $W1103-$W1102, 0)</f>
        <v>0.00451388885416667</v>
      </c>
      <c r="Z1102" s="141"/>
      <c r="AA1102" s="0"/>
    </row>
    <row r="1103" customFormat="false" ht="21.75" hidden="false" customHeight="true" outlineLevel="0" collapsed="false">
      <c r="A1103" s="118" t="n">
        <v>1099</v>
      </c>
      <c r="B1103" s="144" t="s">
        <v>65</v>
      </c>
      <c r="C1103" s="162" t="s">
        <v>3105</v>
      </c>
      <c r="D1103" s="146" t="s">
        <v>186</v>
      </c>
      <c r="E1103" s="147" t="s">
        <v>3106</v>
      </c>
      <c r="F1103" s="147" t="s">
        <v>3106</v>
      </c>
      <c r="G1103" s="180" t="n">
        <v>1000</v>
      </c>
      <c r="H1103" s="149" t="n">
        <f aca="true">INDIRECT("I" &amp; ROW())</f>
        <v>46104.7897141991</v>
      </c>
      <c r="I1103" s="150" t="n">
        <f aca="true">INDIRECT("I" &amp; ROW()-1) + J1103 * ((G1102/1000) * $M$5)</f>
        <v>46104.7897141991</v>
      </c>
      <c r="J1103" s="151" t="n">
        <v>6.5</v>
      </c>
      <c r="K1103" s="152" t="n">
        <f aca="true">INDIRECT("H" &amp; ROW())</f>
        <v>46104.7897141991</v>
      </c>
      <c r="L1103" s="128" t="s">
        <v>3107</v>
      </c>
      <c r="M1103" s="133"/>
      <c r="N1103" s="133"/>
      <c r="O1103" s="133"/>
      <c r="P1103" s="133"/>
      <c r="Q1103" s="133"/>
      <c r="R1103" s="133"/>
      <c r="S1103" s="133"/>
      <c r="T1103" s="133"/>
      <c r="U1103" s="134"/>
      <c r="V1103" s="133"/>
      <c r="W1103" s="135" t="n">
        <f aca="false">I1103</f>
        <v>46104.7897141991</v>
      </c>
      <c r="X1103" s="153" t="s">
        <v>473</v>
      </c>
      <c r="Y1103" s="137" t="n">
        <f aca="false">IF(AND($X1103=$X1104, $X1103&lt;&gt;""), $W1104-$W1103, 0)</f>
        <v>0.00451388885416667</v>
      </c>
      <c r="Z1103" s="141"/>
      <c r="AA1103" s="0"/>
    </row>
    <row r="1104" customFormat="false" ht="21.75" hidden="false" customHeight="true" outlineLevel="0" collapsed="false">
      <c r="A1104" s="118" t="n">
        <v>1100</v>
      </c>
      <c r="B1104" s="144" t="s">
        <v>65</v>
      </c>
      <c r="C1104" s="162" t="s">
        <v>3108</v>
      </c>
      <c r="D1104" s="146" t="s">
        <v>186</v>
      </c>
      <c r="E1104" s="147" t="s">
        <v>3109</v>
      </c>
      <c r="F1104" s="147" t="s">
        <v>3109</v>
      </c>
      <c r="G1104" s="180" t="n">
        <v>1000</v>
      </c>
      <c r="H1104" s="149" t="n">
        <f aca="true">INDIRECT("I" &amp; ROW())</f>
        <v>46104.7942280879</v>
      </c>
      <c r="I1104" s="150" t="n">
        <f aca="true">INDIRECT("I" &amp; ROW()-1) + J1104 * ((G1103/1000) * $M$5)</f>
        <v>46104.7942280879</v>
      </c>
      <c r="J1104" s="151" t="n">
        <v>6.5</v>
      </c>
      <c r="K1104" s="152" t="n">
        <f aca="true">INDIRECT("H" &amp; ROW())</f>
        <v>46104.7942280879</v>
      </c>
      <c r="L1104" s="128" t="s">
        <v>3110</v>
      </c>
      <c r="M1104" s="133"/>
      <c r="N1104" s="133"/>
      <c r="O1104" s="133"/>
      <c r="P1104" s="133"/>
      <c r="Q1104" s="133"/>
      <c r="R1104" s="133"/>
      <c r="S1104" s="133"/>
      <c r="T1104" s="133"/>
      <c r="U1104" s="134"/>
      <c r="V1104" s="133"/>
      <c r="W1104" s="135" t="n">
        <f aca="false">I1104</f>
        <v>46104.7942280879</v>
      </c>
      <c r="X1104" s="153" t="s">
        <v>473</v>
      </c>
      <c r="Y1104" s="137" t="n">
        <f aca="false">IF(AND($X1104=$X1105, $X1104&lt;&gt;""), $W1105-$W1104, 0)</f>
        <v>0.00451388885416667</v>
      </c>
      <c r="Z1104" s="141"/>
      <c r="AA1104" s="0"/>
    </row>
    <row r="1105" customFormat="false" ht="21.75" hidden="false" customHeight="true" outlineLevel="0" collapsed="false">
      <c r="A1105" s="118" t="n">
        <v>1101</v>
      </c>
      <c r="B1105" s="144" t="s">
        <v>65</v>
      </c>
      <c r="C1105" s="162" t="s">
        <v>3111</v>
      </c>
      <c r="D1105" s="146" t="s">
        <v>186</v>
      </c>
      <c r="E1105" s="147" t="s">
        <v>3112</v>
      </c>
      <c r="F1105" s="147" t="s">
        <v>3112</v>
      </c>
      <c r="G1105" s="180" t="n">
        <v>1000</v>
      </c>
      <c r="H1105" s="149" t="n">
        <f aca="true">INDIRECT("I" &amp; ROW())</f>
        <v>46104.7987419768</v>
      </c>
      <c r="I1105" s="150" t="n">
        <f aca="true">INDIRECT("I" &amp; ROW()-1) + J1105 * ((G1104/1000) * $M$5)</f>
        <v>46104.7987419768</v>
      </c>
      <c r="J1105" s="151" t="n">
        <v>6.5</v>
      </c>
      <c r="K1105" s="152" t="n">
        <f aca="true">INDIRECT("H" &amp; ROW())</f>
        <v>46104.7987419768</v>
      </c>
      <c r="L1105" s="128" t="s">
        <v>3113</v>
      </c>
      <c r="M1105" s="133"/>
      <c r="N1105" s="133"/>
      <c r="O1105" s="133"/>
      <c r="P1105" s="133"/>
      <c r="Q1105" s="133"/>
      <c r="R1105" s="133"/>
      <c r="S1105" s="133"/>
      <c r="T1105" s="133"/>
      <c r="U1105" s="134"/>
      <c r="V1105" s="133"/>
      <c r="W1105" s="135" t="n">
        <f aca="false">I1105</f>
        <v>46104.7987419768</v>
      </c>
      <c r="X1105" s="153" t="s">
        <v>473</v>
      </c>
      <c r="Y1105" s="137" t="n">
        <f aca="false">IF(AND($X1105=$X1106, $X1105&lt;&gt;""), $W1106-$W1105, 0)</f>
        <v>0.00451388885416667</v>
      </c>
      <c r="Z1105" s="141"/>
      <c r="AA1105" s="0"/>
    </row>
    <row r="1106" customFormat="false" ht="21.75" hidden="false" customHeight="true" outlineLevel="0" collapsed="false">
      <c r="A1106" s="118" t="n">
        <v>1102</v>
      </c>
      <c r="B1106" s="144" t="s">
        <v>65</v>
      </c>
      <c r="C1106" s="162" t="s">
        <v>3111</v>
      </c>
      <c r="D1106" s="146" t="s">
        <v>186</v>
      </c>
      <c r="E1106" s="147" t="s">
        <v>3114</v>
      </c>
      <c r="F1106" s="147" t="s">
        <v>3114</v>
      </c>
      <c r="G1106" s="180" t="n">
        <v>1000</v>
      </c>
      <c r="H1106" s="149" t="n">
        <f aca="true">INDIRECT("I" &amp; ROW())</f>
        <v>46104.8032558656</v>
      </c>
      <c r="I1106" s="150" t="n">
        <f aca="true">INDIRECT("I" &amp; ROW()-1) + J1106 * ((G1105/1000) * $M$5)</f>
        <v>46104.8032558656</v>
      </c>
      <c r="J1106" s="151" t="n">
        <v>6.5</v>
      </c>
      <c r="K1106" s="152" t="n">
        <f aca="true">INDIRECT("H" &amp; ROW())</f>
        <v>46104.8032558656</v>
      </c>
      <c r="L1106" s="128" t="s">
        <v>3115</v>
      </c>
      <c r="M1106" s="133"/>
      <c r="N1106" s="133"/>
      <c r="O1106" s="133"/>
      <c r="P1106" s="133"/>
      <c r="Q1106" s="133"/>
      <c r="R1106" s="133"/>
      <c r="S1106" s="133"/>
      <c r="T1106" s="133"/>
      <c r="U1106" s="134"/>
      <c r="V1106" s="133"/>
      <c r="W1106" s="135" t="n">
        <f aca="false">I1106</f>
        <v>46104.8032558656</v>
      </c>
      <c r="X1106" s="153" t="s">
        <v>473</v>
      </c>
      <c r="Y1106" s="137" t="n">
        <f aca="false">IF(AND($X1106=$X1107, $X1106&lt;&gt;""), $W1107-$W1106, 0)</f>
        <v>0.00451388885416667</v>
      </c>
      <c r="Z1106" s="141"/>
      <c r="AA1106" s="0"/>
    </row>
    <row r="1107" customFormat="false" ht="21.75" hidden="false" customHeight="true" outlineLevel="0" collapsed="false">
      <c r="A1107" s="118" t="n">
        <v>1103</v>
      </c>
      <c r="B1107" s="144" t="s">
        <v>65</v>
      </c>
      <c r="C1107" s="162" t="s">
        <v>3116</v>
      </c>
      <c r="D1107" s="146" t="s">
        <v>186</v>
      </c>
      <c r="E1107" s="147" t="s">
        <v>3117</v>
      </c>
      <c r="F1107" s="147" t="s">
        <v>3117</v>
      </c>
      <c r="G1107" s="180" t="n">
        <v>1000</v>
      </c>
      <c r="H1107" s="149" t="n">
        <f aca="true">INDIRECT("I" &amp; ROW())</f>
        <v>46104.8077697545</v>
      </c>
      <c r="I1107" s="150" t="n">
        <f aca="true">INDIRECT("I" &amp; ROW()-1) + J1107 * ((G1106/1000) * $M$5)</f>
        <v>46104.8077697545</v>
      </c>
      <c r="J1107" s="151" t="n">
        <v>6.5</v>
      </c>
      <c r="K1107" s="152" t="n">
        <f aca="true">INDIRECT("H" &amp; ROW())</f>
        <v>46104.8077697545</v>
      </c>
      <c r="L1107" s="128" t="s">
        <v>3118</v>
      </c>
      <c r="M1107" s="133"/>
      <c r="N1107" s="133"/>
      <c r="O1107" s="133"/>
      <c r="P1107" s="133"/>
      <c r="Q1107" s="133"/>
      <c r="R1107" s="133"/>
      <c r="S1107" s="133"/>
      <c r="T1107" s="133"/>
      <c r="U1107" s="134"/>
      <c r="V1107" s="133"/>
      <c r="W1107" s="135" t="n">
        <f aca="false">I1107</f>
        <v>46104.8077697545</v>
      </c>
      <c r="X1107" s="153" t="s">
        <v>473</v>
      </c>
      <c r="Y1107" s="137" t="n">
        <f aca="false">IF(AND($X1107=$X1108, $X1107&lt;&gt;""), $W1108-$W1107, 0)</f>
        <v>0.00451388885416667</v>
      </c>
      <c r="Z1107" s="141"/>
      <c r="AA1107" s="0"/>
    </row>
    <row r="1108" customFormat="false" ht="21.75" hidden="false" customHeight="true" outlineLevel="0" collapsed="false">
      <c r="A1108" s="118" t="n">
        <v>1104</v>
      </c>
      <c r="B1108" s="144" t="s">
        <v>65</v>
      </c>
      <c r="C1108" s="162" t="s">
        <v>3119</v>
      </c>
      <c r="D1108" s="146" t="s">
        <v>186</v>
      </c>
      <c r="E1108" s="147" t="s">
        <v>3120</v>
      </c>
      <c r="F1108" s="147" t="s">
        <v>3120</v>
      </c>
      <c r="G1108" s="180" t="n">
        <v>1000</v>
      </c>
      <c r="H1108" s="149" t="n">
        <f aca="true">INDIRECT("I" &amp; ROW())</f>
        <v>46104.8122836433</v>
      </c>
      <c r="I1108" s="150" t="n">
        <f aca="true">INDIRECT("I" &amp; ROW()-1) + J1108 * ((G1107/1000) * $M$5)</f>
        <v>46104.8122836433</v>
      </c>
      <c r="J1108" s="151" t="n">
        <v>6.5</v>
      </c>
      <c r="K1108" s="152" t="n">
        <f aca="true">INDIRECT("H" &amp; ROW())</f>
        <v>46104.8122836433</v>
      </c>
      <c r="L1108" s="128" t="s">
        <v>3121</v>
      </c>
      <c r="M1108" s="133"/>
      <c r="N1108" s="133"/>
      <c r="O1108" s="133"/>
      <c r="P1108" s="133"/>
      <c r="Q1108" s="133"/>
      <c r="R1108" s="133"/>
      <c r="S1108" s="133"/>
      <c r="T1108" s="133"/>
      <c r="U1108" s="134"/>
      <c r="V1108" s="133"/>
      <c r="W1108" s="135" t="n">
        <f aca="false">I1108</f>
        <v>46104.8122836433</v>
      </c>
      <c r="X1108" s="153" t="s">
        <v>473</v>
      </c>
      <c r="Y1108" s="137" t="n">
        <f aca="false">IF(AND($X1108=$X1109, $X1108&lt;&gt;""), $W1109-$W1108, 0)</f>
        <v>0.00451388885416667</v>
      </c>
      <c r="Z1108" s="141"/>
      <c r="AA1108" s="0"/>
    </row>
    <row r="1109" customFormat="false" ht="21.75" hidden="false" customHeight="true" outlineLevel="0" collapsed="false">
      <c r="A1109" s="118" t="n">
        <v>1105</v>
      </c>
      <c r="B1109" s="144" t="s">
        <v>65</v>
      </c>
      <c r="C1109" s="162" t="s">
        <v>3122</v>
      </c>
      <c r="D1109" s="146" t="s">
        <v>186</v>
      </c>
      <c r="E1109" s="147" t="s">
        <v>3123</v>
      </c>
      <c r="F1109" s="147" t="s">
        <v>3124</v>
      </c>
      <c r="G1109" s="180" t="n">
        <v>1000</v>
      </c>
      <c r="H1109" s="149" t="n">
        <f aca="true">INDIRECT("I" &amp; ROW())</f>
        <v>46104.8167975322</v>
      </c>
      <c r="I1109" s="150" t="n">
        <f aca="true">INDIRECT("I" &amp; ROW()-1) + J1109 * ((G1108/1000) * $M$5)</f>
        <v>46104.8167975322</v>
      </c>
      <c r="J1109" s="151" t="n">
        <v>6.5</v>
      </c>
      <c r="K1109" s="152" t="n">
        <f aca="true">INDIRECT("H" &amp; ROW())</f>
        <v>46104.8167975322</v>
      </c>
      <c r="L1109" s="128" t="s">
        <v>3125</v>
      </c>
      <c r="M1109" s="133"/>
      <c r="N1109" s="133"/>
      <c r="O1109" s="133"/>
      <c r="P1109" s="133"/>
      <c r="Q1109" s="133"/>
      <c r="R1109" s="133"/>
      <c r="S1109" s="133"/>
      <c r="T1109" s="133"/>
      <c r="U1109" s="134"/>
      <c r="V1109" s="133"/>
      <c r="W1109" s="135" t="n">
        <f aca="false">I1109</f>
        <v>46104.8167975322</v>
      </c>
      <c r="X1109" s="153" t="s">
        <v>473</v>
      </c>
      <c r="Y1109" s="137" t="n">
        <f aca="false">IF(AND($X1109=$X1110, $X1109&lt;&gt;""), $W1110-$W1109, 0)</f>
        <v>0.00451388885416667</v>
      </c>
      <c r="Z1109" s="141"/>
      <c r="AA1109" s="0"/>
    </row>
    <row r="1110" customFormat="false" ht="21.75" hidden="false" customHeight="true" outlineLevel="0" collapsed="false">
      <c r="A1110" s="118" t="n">
        <v>1106</v>
      </c>
      <c r="B1110" s="144" t="s">
        <v>65</v>
      </c>
      <c r="C1110" s="162" t="s">
        <v>3126</v>
      </c>
      <c r="D1110" s="146" t="s">
        <v>186</v>
      </c>
      <c r="E1110" s="147" t="s">
        <v>3127</v>
      </c>
      <c r="F1110" s="147" t="s">
        <v>3128</v>
      </c>
      <c r="G1110" s="180" t="n">
        <v>1000</v>
      </c>
      <c r="H1110" s="149" t="n">
        <f aca="true">INDIRECT("I" &amp; ROW())</f>
        <v>46104.821311421</v>
      </c>
      <c r="I1110" s="150" t="n">
        <f aca="true">INDIRECT("I" &amp; ROW()-1) + J1110 * ((G1109/1000) * $M$5)</f>
        <v>46104.821311421</v>
      </c>
      <c r="J1110" s="151" t="n">
        <v>6.5</v>
      </c>
      <c r="K1110" s="152" t="n">
        <f aca="true">INDIRECT("H" &amp; ROW())</f>
        <v>46104.821311421</v>
      </c>
      <c r="L1110" s="128" t="s">
        <v>3129</v>
      </c>
      <c r="M1110" s="133"/>
      <c r="N1110" s="133"/>
      <c r="O1110" s="133"/>
      <c r="P1110" s="133"/>
      <c r="Q1110" s="133"/>
      <c r="R1110" s="133"/>
      <c r="S1110" s="133"/>
      <c r="T1110" s="133"/>
      <c r="U1110" s="134"/>
      <c r="V1110" s="133"/>
      <c r="W1110" s="135" t="n">
        <f aca="false">I1110</f>
        <v>46104.821311421</v>
      </c>
      <c r="X1110" s="153" t="s">
        <v>473</v>
      </c>
      <c r="Y1110" s="137" t="n">
        <f aca="false">IF(AND($X1110=$X1111, $X1110&lt;&gt;""), $W1111-$W1110, 0)</f>
        <v>0.00451388885416667</v>
      </c>
      <c r="Z1110" s="141"/>
      <c r="AA1110" s="0"/>
    </row>
    <row r="1111" customFormat="false" ht="21.75" hidden="false" customHeight="true" outlineLevel="0" collapsed="false">
      <c r="A1111" s="118" t="n">
        <v>1107</v>
      </c>
      <c r="B1111" s="144" t="s">
        <v>65</v>
      </c>
      <c r="C1111" s="162" t="s">
        <v>3126</v>
      </c>
      <c r="D1111" s="146" t="s">
        <v>186</v>
      </c>
      <c r="E1111" s="147" t="s">
        <v>3130</v>
      </c>
      <c r="F1111" s="147" t="s">
        <v>3130</v>
      </c>
      <c r="G1111" s="180" t="n">
        <v>1000</v>
      </c>
      <c r="H1111" s="149" t="n">
        <f aca="true">INDIRECT("I" &amp; ROW())</f>
        <v>46104.8258253099</v>
      </c>
      <c r="I1111" s="150" t="n">
        <f aca="true">INDIRECT("I" &amp; ROW()-1) + J1111 * ((G1110/1000) * $M$5)</f>
        <v>46104.8258253099</v>
      </c>
      <c r="J1111" s="151" t="n">
        <v>6.5</v>
      </c>
      <c r="K1111" s="152" t="n">
        <f aca="true">INDIRECT("H" &amp; ROW())</f>
        <v>46104.8258253099</v>
      </c>
      <c r="L1111" s="128" t="s">
        <v>3131</v>
      </c>
      <c r="M1111" s="133"/>
      <c r="N1111" s="133"/>
      <c r="O1111" s="133"/>
      <c r="P1111" s="133"/>
      <c r="Q1111" s="133"/>
      <c r="R1111" s="133"/>
      <c r="S1111" s="133"/>
      <c r="T1111" s="133"/>
      <c r="U1111" s="134"/>
      <c r="V1111" s="133"/>
      <c r="W1111" s="135" t="n">
        <f aca="false">I1111</f>
        <v>46104.8258253099</v>
      </c>
      <c r="X1111" s="153" t="s">
        <v>473</v>
      </c>
      <c r="Y1111" s="137" t="n">
        <f aca="false">IF(AND($X1111=$X1112, $X1111&lt;&gt;""), $W1112-$W1111, 0)</f>
        <v>0.00451388885416667</v>
      </c>
      <c r="Z1111" s="141"/>
      <c r="AA1111" s="0"/>
    </row>
    <row r="1112" customFormat="false" ht="21.75" hidden="false" customHeight="true" outlineLevel="0" collapsed="false">
      <c r="A1112" s="118" t="n">
        <v>1108</v>
      </c>
      <c r="B1112" s="144" t="s">
        <v>65</v>
      </c>
      <c r="C1112" s="162" t="s">
        <v>3126</v>
      </c>
      <c r="D1112" s="146" t="s">
        <v>186</v>
      </c>
      <c r="E1112" s="147" t="s">
        <v>3132</v>
      </c>
      <c r="F1112" s="147" t="s">
        <v>3132</v>
      </c>
      <c r="G1112" s="180" t="n">
        <v>1000</v>
      </c>
      <c r="H1112" s="149" t="n">
        <f aca="true">INDIRECT("I" &amp; ROW())</f>
        <v>46104.8303391987</v>
      </c>
      <c r="I1112" s="150" t="n">
        <f aca="true">INDIRECT("I" &amp; ROW()-1) + J1112 * ((G1111/1000) * $M$5)</f>
        <v>46104.8303391987</v>
      </c>
      <c r="J1112" s="151" t="n">
        <v>6.5</v>
      </c>
      <c r="K1112" s="152" t="n">
        <f aca="true">INDIRECT("H" &amp; ROW())</f>
        <v>46104.8303391987</v>
      </c>
      <c r="L1112" s="128" t="s">
        <v>3133</v>
      </c>
      <c r="M1112" s="133"/>
      <c r="N1112" s="133"/>
      <c r="O1112" s="133"/>
      <c r="P1112" s="133"/>
      <c r="Q1112" s="133"/>
      <c r="R1112" s="133"/>
      <c r="S1112" s="133"/>
      <c r="T1112" s="133"/>
      <c r="U1112" s="134"/>
      <c r="V1112" s="133"/>
      <c r="W1112" s="135" t="n">
        <f aca="false">I1112</f>
        <v>46104.8303391987</v>
      </c>
      <c r="X1112" s="153" t="s">
        <v>473</v>
      </c>
      <c r="Y1112" s="137" t="n">
        <f aca="false">IF(AND($X1112=$X1113, $X1112&lt;&gt;""), $W1113-$W1112, 0)</f>
        <v>0.00451388885416667</v>
      </c>
      <c r="Z1112" s="141"/>
      <c r="AA1112" s="0"/>
    </row>
    <row r="1113" customFormat="false" ht="21.75" hidden="false" customHeight="true" outlineLevel="0" collapsed="false">
      <c r="A1113" s="118" t="n">
        <v>1109</v>
      </c>
      <c r="B1113" s="144" t="s">
        <v>65</v>
      </c>
      <c r="C1113" s="162" t="s">
        <v>3126</v>
      </c>
      <c r="D1113" s="146" t="s">
        <v>186</v>
      </c>
      <c r="E1113" s="147" t="s">
        <v>3134</v>
      </c>
      <c r="F1113" s="147" t="s">
        <v>3134</v>
      </c>
      <c r="G1113" s="180" t="n">
        <v>1000</v>
      </c>
      <c r="H1113" s="149" t="n">
        <f aca="true">INDIRECT("I" &amp; ROW())</f>
        <v>46104.8348530876</v>
      </c>
      <c r="I1113" s="150" t="n">
        <f aca="true">INDIRECT("I" &amp; ROW()-1) + J1113 * ((G1112/1000) * $M$5)</f>
        <v>46104.8348530876</v>
      </c>
      <c r="J1113" s="151" t="n">
        <v>6.5</v>
      </c>
      <c r="K1113" s="152" t="n">
        <f aca="true">INDIRECT("H" &amp; ROW())</f>
        <v>46104.8348530876</v>
      </c>
      <c r="L1113" s="128" t="s">
        <v>3135</v>
      </c>
      <c r="M1113" s="133"/>
      <c r="N1113" s="133"/>
      <c r="O1113" s="133"/>
      <c r="P1113" s="133"/>
      <c r="Q1113" s="133"/>
      <c r="R1113" s="133"/>
      <c r="S1113" s="133"/>
      <c r="T1113" s="133"/>
      <c r="U1113" s="134"/>
      <c r="V1113" s="133"/>
      <c r="W1113" s="135" t="n">
        <f aca="false">I1113</f>
        <v>46104.8348530876</v>
      </c>
      <c r="X1113" s="153" t="s">
        <v>473</v>
      </c>
      <c r="Y1113" s="137" t="n">
        <f aca="false">IF(AND($X1113=$X1114, $X1113&lt;&gt;""), $W1114-$W1113, 0)</f>
        <v>0.00451388885416667</v>
      </c>
      <c r="Z1113" s="141"/>
      <c r="AA1113" s="0"/>
    </row>
    <row r="1114" customFormat="false" ht="21.75" hidden="false" customHeight="true" outlineLevel="0" collapsed="false">
      <c r="A1114" s="118" t="n">
        <v>1110</v>
      </c>
      <c r="B1114" s="144" t="s">
        <v>65</v>
      </c>
      <c r="C1114" s="162" t="s">
        <v>3126</v>
      </c>
      <c r="D1114" s="146" t="s">
        <v>186</v>
      </c>
      <c r="E1114" s="147" t="s">
        <v>3136</v>
      </c>
      <c r="F1114" s="147" t="s">
        <v>3136</v>
      </c>
      <c r="G1114" s="180" t="n">
        <v>1000</v>
      </c>
      <c r="H1114" s="149" t="n">
        <f aca="true">INDIRECT("I" &amp; ROW())</f>
        <v>46104.8393669764</v>
      </c>
      <c r="I1114" s="150" t="n">
        <f aca="true">INDIRECT("I" &amp; ROW()-1) + J1114 * ((G1113/1000) * $M$5)</f>
        <v>46104.8393669764</v>
      </c>
      <c r="J1114" s="151" t="n">
        <v>6.5</v>
      </c>
      <c r="K1114" s="152" t="n">
        <f aca="true">INDIRECT("H" &amp; ROW())</f>
        <v>46104.8393669764</v>
      </c>
      <c r="L1114" s="128" t="s">
        <v>3137</v>
      </c>
      <c r="M1114" s="133"/>
      <c r="N1114" s="133"/>
      <c r="O1114" s="133"/>
      <c r="P1114" s="133"/>
      <c r="Q1114" s="133"/>
      <c r="R1114" s="133"/>
      <c r="S1114" s="133"/>
      <c r="T1114" s="133"/>
      <c r="U1114" s="134"/>
      <c r="V1114" s="133"/>
      <c r="W1114" s="135" t="n">
        <f aca="false">I1114</f>
        <v>46104.8393669764</v>
      </c>
      <c r="X1114" s="153" t="s">
        <v>473</v>
      </c>
      <c r="Y1114" s="137" t="n">
        <f aca="false">IF(AND($X1114=$X1115, $X1114&lt;&gt;""), $W1115-$W1114, 0)</f>
        <v>0.00451388885416667</v>
      </c>
      <c r="Z1114" s="141"/>
      <c r="AA1114" s="0"/>
    </row>
    <row r="1115" customFormat="false" ht="21.75" hidden="false" customHeight="true" outlineLevel="0" collapsed="false">
      <c r="A1115" s="118" t="n">
        <v>1111</v>
      </c>
      <c r="B1115" s="144" t="s">
        <v>65</v>
      </c>
      <c r="C1115" s="162" t="s">
        <v>3126</v>
      </c>
      <c r="D1115" s="146" t="s">
        <v>186</v>
      </c>
      <c r="E1115" s="147" t="s">
        <v>3138</v>
      </c>
      <c r="F1115" s="147" t="s">
        <v>3138</v>
      </c>
      <c r="G1115" s="180" t="n">
        <v>1000</v>
      </c>
      <c r="H1115" s="149" t="n">
        <f aca="true">INDIRECT("I" &amp; ROW())</f>
        <v>46104.8438808653</v>
      </c>
      <c r="I1115" s="150" t="n">
        <f aca="true">INDIRECT("I" &amp; ROW()-1) + J1115 * ((G1114/1000) * $M$5)</f>
        <v>46104.8438808653</v>
      </c>
      <c r="J1115" s="151" t="n">
        <v>6.5</v>
      </c>
      <c r="K1115" s="152" t="n">
        <f aca="true">INDIRECT("H" &amp; ROW())</f>
        <v>46104.8438808653</v>
      </c>
      <c r="L1115" s="128" t="s">
        <v>3139</v>
      </c>
      <c r="M1115" s="133"/>
      <c r="N1115" s="133"/>
      <c r="O1115" s="133"/>
      <c r="P1115" s="133"/>
      <c r="Q1115" s="133"/>
      <c r="R1115" s="133"/>
      <c r="S1115" s="133"/>
      <c r="T1115" s="133"/>
      <c r="U1115" s="134"/>
      <c r="V1115" s="133"/>
      <c r="W1115" s="135" t="n">
        <f aca="false">I1115</f>
        <v>46104.8438808653</v>
      </c>
      <c r="X1115" s="153" t="s">
        <v>473</v>
      </c>
      <c r="Y1115" s="137" t="n">
        <f aca="false">IF(AND($X1115=$X1116, $X1115&lt;&gt;""), $W1116-$W1115, 0)</f>
        <v>0.00451388885416667</v>
      </c>
      <c r="Z1115" s="141"/>
      <c r="AA1115" s="0"/>
    </row>
    <row r="1116" customFormat="false" ht="21.75" hidden="false" customHeight="true" outlineLevel="0" collapsed="false">
      <c r="A1116" s="118" t="n">
        <v>1112</v>
      </c>
      <c r="B1116" s="144" t="s">
        <v>65</v>
      </c>
      <c r="C1116" s="162" t="s">
        <v>3126</v>
      </c>
      <c r="D1116" s="146" t="s">
        <v>186</v>
      </c>
      <c r="E1116" s="147" t="s">
        <v>3140</v>
      </c>
      <c r="F1116" s="147" t="s">
        <v>3140</v>
      </c>
      <c r="G1116" s="180" t="n">
        <v>1000</v>
      </c>
      <c r="H1116" s="149" t="n">
        <f aca="true">INDIRECT("I" &amp; ROW())</f>
        <v>46104.8483947541</v>
      </c>
      <c r="I1116" s="150" t="n">
        <f aca="true">INDIRECT("I" &amp; ROW()-1) + J1116 * ((G1115/1000) * $M$5)</f>
        <v>46104.8483947541</v>
      </c>
      <c r="J1116" s="151" t="n">
        <v>6.5</v>
      </c>
      <c r="K1116" s="152" t="n">
        <f aca="true">INDIRECT("H" &amp; ROW())</f>
        <v>46104.8483947541</v>
      </c>
      <c r="L1116" s="128" t="s">
        <v>3141</v>
      </c>
      <c r="M1116" s="133"/>
      <c r="N1116" s="133"/>
      <c r="O1116" s="133"/>
      <c r="P1116" s="133"/>
      <c r="Q1116" s="133"/>
      <c r="R1116" s="133"/>
      <c r="S1116" s="133"/>
      <c r="T1116" s="133"/>
      <c r="U1116" s="134"/>
      <c r="V1116" s="133"/>
      <c r="W1116" s="135" t="n">
        <f aca="false">I1116</f>
        <v>46104.8483947541</v>
      </c>
      <c r="X1116" s="153" t="s">
        <v>473</v>
      </c>
      <c r="Y1116" s="137" t="n">
        <f aca="false">IF(AND($X1116=$X1117, $X1116&lt;&gt;""), $W1117-$W1116, 0)</f>
        <v>0.00451388885416667</v>
      </c>
      <c r="Z1116" s="141"/>
      <c r="AA1116" s="0"/>
    </row>
    <row r="1117" customFormat="false" ht="21.75" hidden="false" customHeight="true" outlineLevel="0" collapsed="false">
      <c r="A1117" s="118" t="n">
        <v>1113</v>
      </c>
      <c r="B1117" s="144" t="s">
        <v>65</v>
      </c>
      <c r="C1117" s="162" t="s">
        <v>3126</v>
      </c>
      <c r="D1117" s="146" t="s">
        <v>186</v>
      </c>
      <c r="E1117" s="147" t="s">
        <v>3142</v>
      </c>
      <c r="F1117" s="147" t="s">
        <v>3142</v>
      </c>
      <c r="G1117" s="180" t="n">
        <v>1000</v>
      </c>
      <c r="H1117" s="149" t="n">
        <f aca="true">INDIRECT("I" &amp; ROW())</f>
        <v>46104.852908643</v>
      </c>
      <c r="I1117" s="150" t="n">
        <f aca="true">INDIRECT("I" &amp; ROW()-1) + J1117 * ((G1116/1000) * $M$5)</f>
        <v>46104.852908643</v>
      </c>
      <c r="J1117" s="151" t="n">
        <v>6.5</v>
      </c>
      <c r="K1117" s="152" t="n">
        <f aca="true">INDIRECT("H" &amp; ROW())</f>
        <v>46104.852908643</v>
      </c>
      <c r="L1117" s="128" t="s">
        <v>3143</v>
      </c>
      <c r="M1117" s="133"/>
      <c r="N1117" s="133"/>
      <c r="O1117" s="133"/>
      <c r="P1117" s="133"/>
      <c r="Q1117" s="133"/>
      <c r="R1117" s="133"/>
      <c r="S1117" s="133"/>
      <c r="T1117" s="133"/>
      <c r="U1117" s="134"/>
      <c r="V1117" s="133"/>
      <c r="W1117" s="135" t="n">
        <f aca="false">I1117</f>
        <v>46104.852908643</v>
      </c>
      <c r="X1117" s="153" t="s">
        <v>473</v>
      </c>
      <c r="Y1117" s="137" t="n">
        <f aca="false">IF(AND($X1117=$X1118, $X1117&lt;&gt;""), $W1118-$W1117, 0)</f>
        <v>0.00451388885416667</v>
      </c>
      <c r="Z1117" s="141"/>
      <c r="AA1117" s="0"/>
    </row>
    <row r="1118" customFormat="false" ht="21.75" hidden="false" customHeight="true" outlineLevel="0" collapsed="false">
      <c r="A1118" s="118" t="n">
        <v>1114</v>
      </c>
      <c r="B1118" s="144" t="s">
        <v>3144</v>
      </c>
      <c r="C1118" s="162" t="s">
        <v>3145</v>
      </c>
      <c r="D1118" s="146" t="s">
        <v>186</v>
      </c>
      <c r="E1118" s="147" t="s">
        <v>3146</v>
      </c>
      <c r="F1118" s="147" t="s">
        <v>3146</v>
      </c>
      <c r="G1118" s="180" t="n">
        <v>1000</v>
      </c>
      <c r="H1118" s="149" t="n">
        <f aca="true">INDIRECT("I" &amp; ROW())</f>
        <v>46104.8574225318</v>
      </c>
      <c r="I1118" s="150" t="n">
        <f aca="true">INDIRECT("I" &amp; ROW()-1) + J1118 * ((G1117/1000) * $M$5)</f>
        <v>46104.8574225318</v>
      </c>
      <c r="J1118" s="151" t="n">
        <v>6.5</v>
      </c>
      <c r="K1118" s="152" t="n">
        <f aca="true">INDIRECT("H" &amp; ROW())</f>
        <v>46104.8574225318</v>
      </c>
      <c r="L1118" s="128" t="s">
        <v>3147</v>
      </c>
      <c r="M1118" s="133"/>
      <c r="N1118" s="133"/>
      <c r="O1118" s="133"/>
      <c r="P1118" s="133"/>
      <c r="Q1118" s="133"/>
      <c r="R1118" s="133"/>
      <c r="S1118" s="133"/>
      <c r="T1118" s="133"/>
      <c r="U1118" s="134"/>
      <c r="V1118" s="133"/>
      <c r="W1118" s="135" t="n">
        <f aca="false">I1118</f>
        <v>46104.8574225318</v>
      </c>
      <c r="X1118" s="153" t="s">
        <v>473</v>
      </c>
      <c r="Y1118" s="137" t="n">
        <f aca="false">IF(AND($X1118=$X1119, $X1118&lt;&gt;""), $W1119-$W1118, 0)</f>
        <v>0.00451388885416667</v>
      </c>
      <c r="Z1118" s="141"/>
      <c r="AA1118" s="0"/>
    </row>
    <row r="1119" customFormat="false" ht="21.75" hidden="false" customHeight="true" outlineLevel="0" collapsed="false">
      <c r="A1119" s="118" t="n">
        <v>1115</v>
      </c>
      <c r="B1119" s="144" t="s">
        <v>3144</v>
      </c>
      <c r="C1119" s="162" t="s">
        <v>3148</v>
      </c>
      <c r="D1119" s="146" t="s">
        <v>186</v>
      </c>
      <c r="E1119" s="147" t="s">
        <v>3149</v>
      </c>
      <c r="F1119" s="147" t="s">
        <v>3149</v>
      </c>
      <c r="G1119" s="180" t="n">
        <v>1000</v>
      </c>
      <c r="H1119" s="149" t="n">
        <f aca="true">INDIRECT("I" &amp; ROW())</f>
        <v>46104.8619364207</v>
      </c>
      <c r="I1119" s="150" t="n">
        <f aca="true">INDIRECT("I" &amp; ROW()-1) + J1119 * ((G1118/1000) * $M$5)</f>
        <v>46104.8619364207</v>
      </c>
      <c r="J1119" s="151" t="n">
        <v>6.5</v>
      </c>
      <c r="K1119" s="152" t="n">
        <f aca="true">INDIRECT("H" &amp; ROW())</f>
        <v>46104.8619364207</v>
      </c>
      <c r="L1119" s="128" t="s">
        <v>3150</v>
      </c>
      <c r="M1119" s="133"/>
      <c r="N1119" s="133"/>
      <c r="O1119" s="133"/>
      <c r="P1119" s="133"/>
      <c r="Q1119" s="133"/>
      <c r="R1119" s="133"/>
      <c r="S1119" s="133"/>
      <c r="T1119" s="133"/>
      <c r="U1119" s="134"/>
      <c r="V1119" s="133"/>
      <c r="W1119" s="135" t="n">
        <f aca="false">I1119</f>
        <v>46104.8619364207</v>
      </c>
      <c r="X1119" s="153" t="s">
        <v>473</v>
      </c>
      <c r="Y1119" s="137" t="n">
        <f aca="false">IF(AND($X1119=$X1120, $X1119&lt;&gt;""), $W1120-$W1119, 0)</f>
        <v>0.00451388885416667</v>
      </c>
      <c r="Z1119" s="141"/>
      <c r="AA1119" s="0"/>
    </row>
    <row r="1120" customFormat="false" ht="21.75" hidden="false" customHeight="true" outlineLevel="0" collapsed="false">
      <c r="A1120" s="118" t="n">
        <v>1116</v>
      </c>
      <c r="B1120" s="144" t="s">
        <v>3144</v>
      </c>
      <c r="C1120" s="161" t="s">
        <v>3151</v>
      </c>
      <c r="D1120" s="146" t="s">
        <v>186</v>
      </c>
      <c r="E1120" s="147" t="s">
        <v>3152</v>
      </c>
      <c r="F1120" s="147" t="s">
        <v>3152</v>
      </c>
      <c r="G1120" s="180" t="n">
        <v>1000</v>
      </c>
      <c r="H1120" s="149" t="n">
        <f aca="true">INDIRECT("I" &amp; ROW())</f>
        <v>46104.8664503095</v>
      </c>
      <c r="I1120" s="150" t="n">
        <f aca="true">INDIRECT("I" &amp; ROW()-1) + J1120 * ((G1119/1000) * $M$5)</f>
        <v>46104.8664503095</v>
      </c>
      <c r="J1120" s="151" t="n">
        <v>6.5</v>
      </c>
      <c r="K1120" s="152" t="n">
        <f aca="true">INDIRECT("H" &amp; ROW())</f>
        <v>46104.8664503095</v>
      </c>
      <c r="L1120" s="128" t="s">
        <v>3153</v>
      </c>
      <c r="M1120" s="133"/>
      <c r="N1120" s="133"/>
      <c r="O1120" s="133"/>
      <c r="P1120" s="133"/>
      <c r="Q1120" s="133"/>
      <c r="R1120" s="133"/>
      <c r="S1120" s="133"/>
      <c r="T1120" s="133"/>
      <c r="U1120" s="134"/>
      <c r="V1120" s="133"/>
      <c r="W1120" s="135" t="n">
        <f aca="false">I1120</f>
        <v>46104.8664503095</v>
      </c>
      <c r="X1120" s="153" t="s">
        <v>473</v>
      </c>
      <c r="Y1120" s="137" t="n">
        <f aca="false">IF(AND($X1120=$X1121, $X1120&lt;&gt;""), $W1121-$W1120, 0)</f>
        <v>0.00451388885416667</v>
      </c>
      <c r="Z1120" s="141"/>
      <c r="AA1120" s="0"/>
    </row>
    <row r="1121" customFormat="false" ht="21.75" hidden="false" customHeight="true" outlineLevel="0" collapsed="false">
      <c r="A1121" s="118" t="n">
        <v>1117</v>
      </c>
      <c r="B1121" s="144" t="s">
        <v>3144</v>
      </c>
      <c r="C1121" s="145" t="s">
        <v>3154</v>
      </c>
      <c r="D1121" s="146" t="s">
        <v>186</v>
      </c>
      <c r="E1121" s="147" t="s">
        <v>3155</v>
      </c>
      <c r="F1121" s="147" t="s">
        <v>3155</v>
      </c>
      <c r="G1121" s="180" t="n">
        <v>1000</v>
      </c>
      <c r="H1121" s="149" t="n">
        <f aca="true">INDIRECT("I" &amp; ROW())</f>
        <v>46104.8709641984</v>
      </c>
      <c r="I1121" s="150" t="n">
        <f aca="true">INDIRECT("I" &amp; ROW()-1) + J1121 * ((G1120/1000) * $M$5)</f>
        <v>46104.8709641984</v>
      </c>
      <c r="J1121" s="151" t="n">
        <v>6.5</v>
      </c>
      <c r="K1121" s="152" t="n">
        <f aca="true">INDIRECT("H" &amp; ROW())</f>
        <v>46104.8709641984</v>
      </c>
      <c r="L1121" s="128" t="s">
        <v>3156</v>
      </c>
      <c r="M1121" s="133"/>
      <c r="N1121" s="133"/>
      <c r="O1121" s="133"/>
      <c r="P1121" s="133"/>
      <c r="Q1121" s="133"/>
      <c r="R1121" s="133"/>
      <c r="S1121" s="133"/>
      <c r="T1121" s="133"/>
      <c r="U1121" s="134"/>
      <c r="V1121" s="133"/>
      <c r="W1121" s="135" t="n">
        <f aca="false">I1121</f>
        <v>46104.8709641984</v>
      </c>
      <c r="X1121" s="153" t="s">
        <v>473</v>
      </c>
      <c r="Y1121" s="137" t="n">
        <f aca="false">IF(AND($X1121=$X1122, $X1121&lt;&gt;""), $W1122-$W1121, 0)</f>
        <v>0.00451388885416667</v>
      </c>
      <c r="Z1121" s="141"/>
      <c r="AA1121" s="0"/>
    </row>
    <row r="1122" customFormat="false" ht="21.75" hidden="false" customHeight="true" outlineLevel="0" collapsed="false">
      <c r="A1122" s="118" t="n">
        <v>1118</v>
      </c>
      <c r="B1122" s="144" t="s">
        <v>3144</v>
      </c>
      <c r="C1122" s="145" t="s">
        <v>3157</v>
      </c>
      <c r="D1122" s="146" t="s">
        <v>186</v>
      </c>
      <c r="E1122" s="147" t="s">
        <v>3158</v>
      </c>
      <c r="F1122" s="147" t="s">
        <v>3158</v>
      </c>
      <c r="G1122" s="180" t="n">
        <v>1000</v>
      </c>
      <c r="H1122" s="149" t="n">
        <f aca="true">INDIRECT("I" &amp; ROW())</f>
        <v>46104.8754780873</v>
      </c>
      <c r="I1122" s="150" t="n">
        <f aca="true">INDIRECT("I" &amp; ROW()-1) + J1122 * ((G1121/1000) * $M$5)</f>
        <v>46104.8754780873</v>
      </c>
      <c r="J1122" s="151" t="n">
        <v>6.5</v>
      </c>
      <c r="K1122" s="152" t="n">
        <f aca="true">INDIRECT("H" &amp; ROW())</f>
        <v>46104.8754780873</v>
      </c>
      <c r="L1122" s="128" t="s">
        <v>3159</v>
      </c>
      <c r="M1122" s="133"/>
      <c r="N1122" s="133"/>
      <c r="O1122" s="133"/>
      <c r="P1122" s="133"/>
      <c r="Q1122" s="133"/>
      <c r="R1122" s="133"/>
      <c r="S1122" s="133"/>
      <c r="T1122" s="133"/>
      <c r="U1122" s="134"/>
      <c r="V1122" s="133"/>
      <c r="W1122" s="135" t="n">
        <f aca="false">I1122</f>
        <v>46104.8754780873</v>
      </c>
      <c r="X1122" s="153" t="s">
        <v>473</v>
      </c>
      <c r="Y1122" s="137" t="n">
        <f aca="false">IF(AND($X1122=$X1123, $X1122&lt;&gt;""), $W1123-$W1122, 0)</f>
        <v>0.00451388885416667</v>
      </c>
      <c r="Z1122" s="141"/>
      <c r="AA1122" s="0"/>
    </row>
    <row r="1123" customFormat="false" ht="21.75" hidden="false" customHeight="true" outlineLevel="0" collapsed="false">
      <c r="A1123" s="118" t="n">
        <v>1119</v>
      </c>
      <c r="B1123" s="144" t="s">
        <v>3144</v>
      </c>
      <c r="C1123" s="145" t="s">
        <v>3160</v>
      </c>
      <c r="D1123" s="146" t="s">
        <v>186</v>
      </c>
      <c r="E1123" s="147" t="s">
        <v>3161</v>
      </c>
      <c r="F1123" s="147" t="s">
        <v>3161</v>
      </c>
      <c r="G1123" s="180" t="n">
        <v>1000</v>
      </c>
      <c r="H1123" s="149" t="n">
        <f aca="true">INDIRECT("I" &amp; ROW())</f>
        <v>46104.8799919761</v>
      </c>
      <c r="I1123" s="150" t="n">
        <f aca="true">INDIRECT("I" &amp; ROW()-1) + J1123 * ((G1122/1000) * $M$5)</f>
        <v>46104.8799919761</v>
      </c>
      <c r="J1123" s="151" t="n">
        <v>6.5</v>
      </c>
      <c r="K1123" s="152" t="n">
        <f aca="true">INDIRECT("H" &amp; ROW())</f>
        <v>46104.8799919761</v>
      </c>
      <c r="L1123" s="128" t="s">
        <v>3162</v>
      </c>
      <c r="M1123" s="133"/>
      <c r="N1123" s="133"/>
      <c r="O1123" s="133"/>
      <c r="P1123" s="133"/>
      <c r="Q1123" s="133"/>
      <c r="R1123" s="133"/>
      <c r="S1123" s="133"/>
      <c r="T1123" s="133"/>
      <c r="U1123" s="134"/>
      <c r="V1123" s="133"/>
      <c r="W1123" s="135" t="n">
        <f aca="false">I1123</f>
        <v>46104.8799919761</v>
      </c>
      <c r="X1123" s="153" t="s">
        <v>473</v>
      </c>
      <c r="Y1123" s="137" t="n">
        <f aca="false">IF(AND($X1123=$X1124, $X1123&lt;&gt;""), $W1124-$W1123, 0)</f>
        <v>0.00451388885416667</v>
      </c>
      <c r="Z1123" s="141"/>
      <c r="AA1123" s="0"/>
    </row>
    <row r="1124" customFormat="false" ht="21.75" hidden="false" customHeight="true" outlineLevel="0" collapsed="false">
      <c r="A1124" s="118" t="n">
        <v>1120</v>
      </c>
      <c r="B1124" s="144" t="s">
        <v>3144</v>
      </c>
      <c r="C1124" s="145" t="s">
        <v>3160</v>
      </c>
      <c r="D1124" s="146" t="s">
        <v>186</v>
      </c>
      <c r="E1124" s="147" t="s">
        <v>3163</v>
      </c>
      <c r="F1124" s="147" t="s">
        <v>3163</v>
      </c>
      <c r="G1124" s="180" t="n">
        <v>1000</v>
      </c>
      <c r="H1124" s="149" t="n">
        <f aca="true">INDIRECT("I" &amp; ROW())</f>
        <v>46104.884505865</v>
      </c>
      <c r="I1124" s="150" t="n">
        <f aca="true">INDIRECT("I" &amp; ROW()-1) + J1124 * ((G1123/1000) * $M$5)</f>
        <v>46104.884505865</v>
      </c>
      <c r="J1124" s="151" t="n">
        <v>6.5</v>
      </c>
      <c r="K1124" s="152" t="n">
        <f aca="true">INDIRECT("H" &amp; ROW())</f>
        <v>46104.884505865</v>
      </c>
      <c r="L1124" s="128" t="s">
        <v>3164</v>
      </c>
      <c r="M1124" s="133"/>
      <c r="N1124" s="133"/>
      <c r="O1124" s="133"/>
      <c r="P1124" s="133"/>
      <c r="Q1124" s="133"/>
      <c r="R1124" s="133"/>
      <c r="S1124" s="133"/>
      <c r="T1124" s="133"/>
      <c r="U1124" s="134"/>
      <c r="V1124" s="133"/>
      <c r="W1124" s="135" t="n">
        <f aca="false">I1124</f>
        <v>46104.884505865</v>
      </c>
      <c r="X1124" s="153" t="s">
        <v>473</v>
      </c>
      <c r="Y1124" s="137" t="n">
        <f aca="false">IF(AND($X1124=$X1125, $X1124&lt;&gt;""), $W1125-$W1124, 0)</f>
        <v>0.00451388885416667</v>
      </c>
      <c r="Z1124" s="141"/>
      <c r="AA1124" s="0"/>
    </row>
    <row r="1125" customFormat="false" ht="21.75" hidden="false" customHeight="true" outlineLevel="0" collapsed="false">
      <c r="A1125" s="118" t="n">
        <v>1121</v>
      </c>
      <c r="B1125" s="144" t="s">
        <v>3144</v>
      </c>
      <c r="C1125" s="145" t="s">
        <v>3160</v>
      </c>
      <c r="D1125" s="146" t="s">
        <v>186</v>
      </c>
      <c r="E1125" s="147" t="s">
        <v>3165</v>
      </c>
      <c r="F1125" s="147" t="s">
        <v>3165</v>
      </c>
      <c r="G1125" s="180" t="n">
        <v>1000</v>
      </c>
      <c r="H1125" s="149" t="n">
        <f aca="true">INDIRECT("I" &amp; ROW())</f>
        <v>46104.8890197538</v>
      </c>
      <c r="I1125" s="150" t="n">
        <f aca="true">INDIRECT("I" &amp; ROW()-1) + J1125 * ((G1124/1000) * $M$5)</f>
        <v>46104.8890197538</v>
      </c>
      <c r="J1125" s="151" t="n">
        <v>6.5</v>
      </c>
      <c r="K1125" s="152" t="n">
        <f aca="true">INDIRECT("H" &amp; ROW())</f>
        <v>46104.8890197538</v>
      </c>
      <c r="L1125" s="128" t="s">
        <v>3166</v>
      </c>
      <c r="M1125" s="133"/>
      <c r="N1125" s="133"/>
      <c r="O1125" s="133"/>
      <c r="P1125" s="133"/>
      <c r="Q1125" s="133"/>
      <c r="R1125" s="133"/>
      <c r="S1125" s="133"/>
      <c r="T1125" s="133"/>
      <c r="U1125" s="134"/>
      <c r="V1125" s="133"/>
      <c r="W1125" s="135" t="n">
        <f aca="false">I1125</f>
        <v>46104.8890197538</v>
      </c>
      <c r="X1125" s="153" t="s">
        <v>473</v>
      </c>
      <c r="Y1125" s="137" t="n">
        <f aca="false">IF(AND($X1125=$X1126, $X1125&lt;&gt;""), $W1126-$W1125, 0)</f>
        <v>0.00451388885416667</v>
      </c>
      <c r="Z1125" s="141"/>
      <c r="AA1125" s="0"/>
    </row>
    <row r="1126" customFormat="false" ht="21.75" hidden="false" customHeight="true" outlineLevel="0" collapsed="false">
      <c r="A1126" s="118" t="n">
        <v>1122</v>
      </c>
      <c r="B1126" s="144" t="s">
        <v>3144</v>
      </c>
      <c r="C1126" s="145" t="s">
        <v>3160</v>
      </c>
      <c r="D1126" s="146" t="s">
        <v>186</v>
      </c>
      <c r="E1126" s="147" t="s">
        <v>3167</v>
      </c>
      <c r="F1126" s="147" t="s">
        <v>3167</v>
      </c>
      <c r="G1126" s="180" t="n">
        <v>1000</v>
      </c>
      <c r="H1126" s="149" t="n">
        <f aca="true">INDIRECT("I" &amp; ROW())</f>
        <v>46104.8935336427</v>
      </c>
      <c r="I1126" s="150" t="n">
        <f aca="true">INDIRECT("I" &amp; ROW()-1) + J1126 * ((G1125/1000) * $M$5)</f>
        <v>46104.8935336427</v>
      </c>
      <c r="J1126" s="151" t="n">
        <v>6.5</v>
      </c>
      <c r="K1126" s="152" t="n">
        <f aca="true">INDIRECT("H" &amp; ROW())</f>
        <v>46104.8935336427</v>
      </c>
      <c r="L1126" s="128" t="s">
        <v>3168</v>
      </c>
      <c r="M1126" s="133"/>
      <c r="N1126" s="133"/>
      <c r="O1126" s="133"/>
      <c r="P1126" s="133"/>
      <c r="Q1126" s="133"/>
      <c r="R1126" s="133"/>
      <c r="S1126" s="133"/>
      <c r="T1126" s="133"/>
      <c r="U1126" s="134"/>
      <c r="V1126" s="133"/>
      <c r="W1126" s="135" t="n">
        <f aca="false">I1126</f>
        <v>46104.8935336427</v>
      </c>
      <c r="X1126" s="153" t="s">
        <v>473</v>
      </c>
      <c r="Y1126" s="137" t="n">
        <f aca="false">IF(AND($X1126=$X1127, $X1126&lt;&gt;""), $W1127-$W1126, 0)</f>
        <v>0.00451388885416667</v>
      </c>
      <c r="Z1126" s="141"/>
      <c r="AA1126" s="0"/>
    </row>
    <row r="1127" customFormat="false" ht="21.75" hidden="false" customHeight="true" outlineLevel="0" collapsed="false">
      <c r="A1127" s="118" t="n">
        <v>1123</v>
      </c>
      <c r="B1127" s="181" t="s">
        <v>3169</v>
      </c>
      <c r="C1127" s="182" t="s">
        <v>3170</v>
      </c>
      <c r="D1127" s="183" t="s">
        <v>190</v>
      </c>
      <c r="E1127" s="184" t="s">
        <v>3171</v>
      </c>
      <c r="F1127" s="184" t="s">
        <v>3172</v>
      </c>
      <c r="G1127" s="185" t="n">
        <v>1000</v>
      </c>
      <c r="H1127" s="186" t="n">
        <f aca="true">INDIRECT("I" &amp; ROW())</f>
        <v>46104.8980475315</v>
      </c>
      <c r="I1127" s="187" t="n">
        <f aca="true">INDIRECT("I" &amp; ROW()-1) + J1127 * ((G1126/1000) * $M$5)</f>
        <v>46104.8980475315</v>
      </c>
      <c r="J1127" s="188" t="n">
        <v>6.5</v>
      </c>
      <c r="K1127" s="189" t="n">
        <f aca="true">INDIRECT("H" &amp; ROW())</f>
        <v>46104.8980475315</v>
      </c>
      <c r="L1127" s="128" t="s">
        <v>3173</v>
      </c>
      <c r="M1127" s="133"/>
      <c r="N1127" s="133"/>
      <c r="O1127" s="133"/>
      <c r="P1127" s="133"/>
      <c r="Q1127" s="133"/>
      <c r="R1127" s="133"/>
      <c r="S1127" s="133"/>
      <c r="T1127" s="133"/>
      <c r="U1127" s="134"/>
      <c r="V1127" s="133"/>
      <c r="W1127" s="135" t="n">
        <f aca="false">I1127</f>
        <v>46104.8980475315</v>
      </c>
      <c r="X1127" s="153" t="s">
        <v>473</v>
      </c>
      <c r="Y1127" s="137" t="n">
        <f aca="false">IF(AND($X1127=$X1128, $X1127&lt;&gt;""), $W1128-$W1127, 0)</f>
        <v>0.00451388885416667</v>
      </c>
      <c r="Z1127" s="141"/>
      <c r="AA1127" s="0"/>
    </row>
    <row r="1128" customFormat="false" ht="21.75" hidden="false" customHeight="true" outlineLevel="0" collapsed="false">
      <c r="A1128" s="118" t="n">
        <v>1124</v>
      </c>
      <c r="B1128" s="181" t="s">
        <v>3169</v>
      </c>
      <c r="C1128" s="182" t="s">
        <v>3170</v>
      </c>
      <c r="D1128" s="183" t="s">
        <v>190</v>
      </c>
      <c r="E1128" s="184" t="s">
        <v>3174</v>
      </c>
      <c r="F1128" s="184" t="s">
        <v>3175</v>
      </c>
      <c r="G1128" s="185" t="n">
        <v>1000</v>
      </c>
      <c r="H1128" s="186" t="n">
        <f aca="true">INDIRECT("I" &amp; ROW())</f>
        <v>46104.9025614204</v>
      </c>
      <c r="I1128" s="187" t="n">
        <f aca="true">INDIRECT("I" &amp; ROW()-1) + J1128 * ((G1127/1000) * $M$5)</f>
        <v>46104.9025614204</v>
      </c>
      <c r="J1128" s="188" t="n">
        <v>6.5</v>
      </c>
      <c r="K1128" s="189" t="n">
        <f aca="true">INDIRECT("H" &amp; ROW())</f>
        <v>46104.9025614204</v>
      </c>
      <c r="L1128" s="128" t="s">
        <v>3176</v>
      </c>
      <c r="M1128" s="133"/>
      <c r="N1128" s="133"/>
      <c r="O1128" s="133"/>
      <c r="P1128" s="133"/>
      <c r="Q1128" s="133"/>
      <c r="R1128" s="133"/>
      <c r="S1128" s="133"/>
      <c r="T1128" s="133"/>
      <c r="U1128" s="134"/>
      <c r="V1128" s="133"/>
      <c r="W1128" s="135" t="n">
        <f aca="false">I1128</f>
        <v>46104.9025614204</v>
      </c>
      <c r="X1128" s="153" t="s">
        <v>473</v>
      </c>
      <c r="Y1128" s="137" t="n">
        <f aca="false">IF(AND($X1128=$X1129, $X1128&lt;&gt;""), $W1129-$W1128, 0)</f>
        <v>0.00451388885416667</v>
      </c>
      <c r="Z1128" s="141"/>
      <c r="AA1128" s="0"/>
    </row>
    <row r="1129" customFormat="false" ht="21.75" hidden="false" customHeight="true" outlineLevel="0" collapsed="false">
      <c r="A1129" s="118" t="n">
        <v>1125</v>
      </c>
      <c r="B1129" s="181" t="s">
        <v>3169</v>
      </c>
      <c r="C1129" s="182" t="s">
        <v>3170</v>
      </c>
      <c r="D1129" s="183" t="s">
        <v>190</v>
      </c>
      <c r="E1129" s="184" t="s">
        <v>3177</v>
      </c>
      <c r="F1129" s="184" t="s">
        <v>3178</v>
      </c>
      <c r="G1129" s="185" t="n">
        <v>1000</v>
      </c>
      <c r="H1129" s="186" t="n">
        <f aca="true">INDIRECT("I" &amp; ROW())</f>
        <v>46104.9070753092</v>
      </c>
      <c r="I1129" s="187" t="n">
        <f aca="true">INDIRECT("I" &amp; ROW()-1) + J1129 * ((G1128/1000) * $M$5)</f>
        <v>46104.9070753092</v>
      </c>
      <c r="J1129" s="188" t="n">
        <v>6.5</v>
      </c>
      <c r="K1129" s="189" t="n">
        <f aca="true">INDIRECT("H" &amp; ROW())</f>
        <v>46104.9070753092</v>
      </c>
      <c r="L1129" s="128" t="s">
        <v>3179</v>
      </c>
      <c r="M1129" s="133"/>
      <c r="N1129" s="133"/>
      <c r="O1129" s="133"/>
      <c r="P1129" s="133"/>
      <c r="Q1129" s="133"/>
      <c r="R1129" s="133"/>
      <c r="S1129" s="133"/>
      <c r="T1129" s="133"/>
      <c r="U1129" s="134"/>
      <c r="V1129" s="133"/>
      <c r="W1129" s="135" t="n">
        <f aca="false">I1129</f>
        <v>46104.9070753092</v>
      </c>
      <c r="X1129" s="153" t="s">
        <v>473</v>
      </c>
      <c r="Y1129" s="137" t="n">
        <f aca="false">IF(AND($X1129=$X1130, $X1129&lt;&gt;""), $W1130-$W1129, 0)</f>
        <v>0.00451388885416667</v>
      </c>
      <c r="Z1129" s="141"/>
      <c r="AA1129" s="0"/>
    </row>
    <row r="1130" customFormat="false" ht="21.75" hidden="false" customHeight="true" outlineLevel="0" collapsed="false">
      <c r="A1130" s="118" t="n">
        <v>1126</v>
      </c>
      <c r="B1130" s="181" t="s">
        <v>3169</v>
      </c>
      <c r="C1130" s="182" t="s">
        <v>3170</v>
      </c>
      <c r="D1130" s="183" t="s">
        <v>190</v>
      </c>
      <c r="E1130" s="184" t="s">
        <v>3180</v>
      </c>
      <c r="F1130" s="184" t="s">
        <v>3178</v>
      </c>
      <c r="G1130" s="185" t="n">
        <v>1000</v>
      </c>
      <c r="H1130" s="186" t="n">
        <f aca="true">INDIRECT("I" &amp; ROW())</f>
        <v>46104.9115891981</v>
      </c>
      <c r="I1130" s="187" t="n">
        <f aca="true">INDIRECT("I" &amp; ROW()-1) + J1130 * ((G1129/1000) * $M$5)</f>
        <v>46104.9115891981</v>
      </c>
      <c r="J1130" s="188" t="n">
        <v>6.5</v>
      </c>
      <c r="K1130" s="189" t="n">
        <f aca="true">INDIRECT("H" &amp; ROW())</f>
        <v>46104.9115891981</v>
      </c>
      <c r="L1130" s="128" t="s">
        <v>3181</v>
      </c>
      <c r="M1130" s="133"/>
      <c r="N1130" s="133"/>
      <c r="O1130" s="133"/>
      <c r="P1130" s="133"/>
      <c r="Q1130" s="133"/>
      <c r="R1130" s="133"/>
      <c r="S1130" s="133"/>
      <c r="T1130" s="133"/>
      <c r="U1130" s="134"/>
      <c r="V1130" s="133"/>
      <c r="W1130" s="135" t="n">
        <f aca="false">I1130</f>
        <v>46104.9115891981</v>
      </c>
      <c r="X1130" s="153" t="s">
        <v>473</v>
      </c>
      <c r="Y1130" s="137" t="n">
        <f aca="false">IF(AND($X1130=$X1131, $X1130&lt;&gt;""), $W1131-$W1130, 0)</f>
        <v>0.00451388885416667</v>
      </c>
      <c r="Z1130" s="141"/>
      <c r="AA1130" s="0"/>
    </row>
    <row r="1131" customFormat="false" ht="21.75" hidden="false" customHeight="true" outlineLevel="0" collapsed="false">
      <c r="A1131" s="118" t="n">
        <v>1127</v>
      </c>
      <c r="B1131" s="181" t="s">
        <v>3169</v>
      </c>
      <c r="C1131" s="182" t="s">
        <v>3170</v>
      </c>
      <c r="D1131" s="183" t="s">
        <v>190</v>
      </c>
      <c r="E1131" s="184" t="s">
        <v>3182</v>
      </c>
      <c r="F1131" s="184" t="s">
        <v>3183</v>
      </c>
      <c r="G1131" s="185" t="n">
        <v>1000</v>
      </c>
      <c r="H1131" s="186" t="n">
        <f aca="true">INDIRECT("I" &amp; ROW())</f>
        <v>46104.9161030869</v>
      </c>
      <c r="I1131" s="187" t="n">
        <f aca="true">INDIRECT("I" &amp; ROW()-1) + J1131 * ((G1130/1000) * $M$5)</f>
        <v>46104.9161030869</v>
      </c>
      <c r="J1131" s="188" t="n">
        <v>6.5</v>
      </c>
      <c r="K1131" s="189" t="n">
        <f aca="true">INDIRECT("H" &amp; ROW())</f>
        <v>46104.9161030869</v>
      </c>
      <c r="L1131" s="128" t="s">
        <v>3184</v>
      </c>
      <c r="M1131" s="133"/>
      <c r="N1131" s="133"/>
      <c r="O1131" s="133"/>
      <c r="P1131" s="133"/>
      <c r="Q1131" s="133"/>
      <c r="R1131" s="133"/>
      <c r="S1131" s="133"/>
      <c r="T1131" s="133"/>
      <c r="U1131" s="134"/>
      <c r="V1131" s="133"/>
      <c r="W1131" s="135" t="n">
        <f aca="false">I1131</f>
        <v>46104.9161030869</v>
      </c>
      <c r="X1131" s="153" t="s">
        <v>473</v>
      </c>
      <c r="Y1131" s="137" t="n">
        <f aca="false">IF(AND($X1131=$X1132, $X1131&lt;&gt;""), $W1132-$W1131, 0)</f>
        <v>0.00451388885416667</v>
      </c>
      <c r="Z1131" s="141"/>
      <c r="AA1131" s="0"/>
    </row>
    <row r="1132" customFormat="false" ht="21.75" hidden="false" customHeight="true" outlineLevel="0" collapsed="false">
      <c r="A1132" s="118" t="n">
        <v>1128</v>
      </c>
      <c r="B1132" s="181" t="s">
        <v>3169</v>
      </c>
      <c r="C1132" s="182" t="s">
        <v>3170</v>
      </c>
      <c r="D1132" s="183" t="s">
        <v>190</v>
      </c>
      <c r="E1132" s="184" t="s">
        <v>3185</v>
      </c>
      <c r="F1132" s="184" t="s">
        <v>3186</v>
      </c>
      <c r="G1132" s="185" t="n">
        <v>820</v>
      </c>
      <c r="H1132" s="186" t="n">
        <f aca="true">INDIRECT("I" &amp; ROW())</f>
        <v>46104.9206169758</v>
      </c>
      <c r="I1132" s="187" t="n">
        <f aca="true">INDIRECT("I" &amp; ROW()-1) + J1132 * ((G1131/1000) * $M$5)</f>
        <v>46104.9206169758</v>
      </c>
      <c r="J1132" s="188" t="n">
        <v>6.5</v>
      </c>
      <c r="K1132" s="189" t="n">
        <f aca="true">INDIRECT("H" &amp; ROW())</f>
        <v>46104.9206169758</v>
      </c>
      <c r="L1132" s="128" t="s">
        <v>3187</v>
      </c>
      <c r="M1132" s="133"/>
      <c r="N1132" s="133"/>
      <c r="O1132" s="133"/>
      <c r="P1132" s="133"/>
      <c r="Q1132" s="133"/>
      <c r="R1132" s="133"/>
      <c r="S1132" s="133"/>
      <c r="T1132" s="133"/>
      <c r="U1132" s="134"/>
      <c r="V1132" s="133"/>
      <c r="W1132" s="135" t="n">
        <f aca="false">I1132</f>
        <v>46104.9206169758</v>
      </c>
      <c r="X1132" s="153" t="s">
        <v>473</v>
      </c>
      <c r="Y1132" s="137" t="n">
        <f aca="false">IF(AND($X1132=$X1133, $X1132&lt;&gt;""), $W1133-$W1132, 0)</f>
        <v>0.00370138886574074</v>
      </c>
      <c r="Z1132" s="141"/>
      <c r="AA1132" s="0"/>
    </row>
    <row r="1133" customFormat="false" ht="21.75" hidden="false" customHeight="true" outlineLevel="0" collapsed="false">
      <c r="A1133" s="118" t="n">
        <v>1129</v>
      </c>
      <c r="B1133" s="181" t="s">
        <v>3169</v>
      </c>
      <c r="C1133" s="182" t="s">
        <v>3170</v>
      </c>
      <c r="D1133" s="183" t="s">
        <v>190</v>
      </c>
      <c r="E1133" s="184" t="s">
        <v>3188</v>
      </c>
      <c r="F1133" s="184" t="s">
        <v>3189</v>
      </c>
      <c r="G1133" s="185" t="n">
        <v>1200</v>
      </c>
      <c r="H1133" s="186" t="n">
        <f aca="true">INDIRECT("I" &amp; ROW())</f>
        <v>46104.9243183646</v>
      </c>
      <c r="I1133" s="187" t="n">
        <f aca="true">INDIRECT("I" &amp; ROW()-1) + J1133 * ((G1132/1000) * $M$5)</f>
        <v>46104.9243183646</v>
      </c>
      <c r="J1133" s="188" t="n">
        <v>6.5</v>
      </c>
      <c r="K1133" s="189" t="n">
        <f aca="true">INDIRECT("H" &amp; ROW())</f>
        <v>46104.9243183646</v>
      </c>
      <c r="L1133" s="128" t="s">
        <v>3190</v>
      </c>
      <c r="M1133" s="133"/>
      <c r="N1133" s="133"/>
      <c r="O1133" s="133"/>
      <c r="P1133" s="133"/>
      <c r="Q1133" s="133"/>
      <c r="R1133" s="133"/>
      <c r="S1133" s="133"/>
      <c r="T1133" s="133"/>
      <c r="U1133" s="134"/>
      <c r="V1133" s="133"/>
      <c r="W1133" s="135" t="n">
        <f aca="false">I1133</f>
        <v>46104.9243183646</v>
      </c>
      <c r="X1133" s="153" t="s">
        <v>473</v>
      </c>
      <c r="Y1133" s="137" t="n">
        <f aca="false">IF(AND($X1133=$X1134, $X1133&lt;&gt;""), $W1134-$W1133, 0)</f>
        <v>0.00541666663194444</v>
      </c>
      <c r="Z1133" s="141"/>
      <c r="AA1133" s="0"/>
    </row>
    <row r="1134" customFormat="false" ht="21.75" hidden="false" customHeight="true" outlineLevel="0" collapsed="false">
      <c r="A1134" s="118" t="n">
        <v>1130</v>
      </c>
      <c r="B1134" s="181" t="s">
        <v>3169</v>
      </c>
      <c r="C1134" s="182" t="s">
        <v>3170</v>
      </c>
      <c r="D1134" s="183" t="s">
        <v>190</v>
      </c>
      <c r="E1134" s="184" t="s">
        <v>3191</v>
      </c>
      <c r="F1134" s="184" t="s">
        <v>3192</v>
      </c>
      <c r="G1134" s="185" t="n">
        <v>1000</v>
      </c>
      <c r="H1134" s="186" t="n">
        <f aca="true">INDIRECT("I" &amp; ROW())</f>
        <v>46104.9297350313</v>
      </c>
      <c r="I1134" s="187" t="n">
        <f aca="true">INDIRECT("I" &amp; ROW()-1) + J1134 * ((G1133/1000) * $M$5)</f>
        <v>46104.9297350313</v>
      </c>
      <c r="J1134" s="188" t="n">
        <v>6.5</v>
      </c>
      <c r="K1134" s="189" t="n">
        <f aca="true">INDIRECT("H" &amp; ROW())</f>
        <v>46104.9297350313</v>
      </c>
      <c r="L1134" s="128" t="s">
        <v>3193</v>
      </c>
      <c r="M1134" s="133"/>
      <c r="N1134" s="133"/>
      <c r="O1134" s="133"/>
      <c r="P1134" s="133"/>
      <c r="Q1134" s="133"/>
      <c r="R1134" s="133"/>
      <c r="S1134" s="133"/>
      <c r="T1134" s="133"/>
      <c r="U1134" s="134"/>
      <c r="V1134" s="133"/>
      <c r="W1134" s="135" t="n">
        <f aca="false">I1134</f>
        <v>46104.9297350313</v>
      </c>
      <c r="X1134" s="153" t="s">
        <v>473</v>
      </c>
      <c r="Y1134" s="137" t="n">
        <f aca="false">IF(AND($X1134=$X1135, $X1134&lt;&gt;""), $W1135-$W1134, 0)</f>
        <v>0.00451388885416667</v>
      </c>
      <c r="Z1134" s="141"/>
      <c r="AA1134" s="0"/>
    </row>
    <row r="1135" customFormat="false" ht="21.75" hidden="false" customHeight="true" outlineLevel="0" collapsed="false">
      <c r="A1135" s="118" t="n">
        <v>1131</v>
      </c>
      <c r="B1135" s="181" t="s">
        <v>3169</v>
      </c>
      <c r="C1135" s="182" t="s">
        <v>3170</v>
      </c>
      <c r="D1135" s="183" t="s">
        <v>190</v>
      </c>
      <c r="E1135" s="184" t="s">
        <v>3194</v>
      </c>
      <c r="F1135" s="184" t="s">
        <v>3195</v>
      </c>
      <c r="G1135" s="185" t="n">
        <v>1000</v>
      </c>
      <c r="H1135" s="186" t="n">
        <f aca="true">INDIRECT("I" &amp; ROW())</f>
        <v>46104.9342489201</v>
      </c>
      <c r="I1135" s="187" t="n">
        <f aca="true">INDIRECT("I" &amp; ROW()-1) + J1135 * ((G1134/1000) * $M$5)</f>
        <v>46104.9342489201</v>
      </c>
      <c r="J1135" s="188" t="n">
        <v>6.5</v>
      </c>
      <c r="K1135" s="189" t="n">
        <f aca="true">INDIRECT("H" &amp; ROW())</f>
        <v>46104.9342489201</v>
      </c>
      <c r="L1135" s="128" t="s">
        <v>3196</v>
      </c>
      <c r="M1135" s="133"/>
      <c r="N1135" s="133"/>
      <c r="O1135" s="133"/>
      <c r="P1135" s="133"/>
      <c r="Q1135" s="133"/>
      <c r="R1135" s="133"/>
      <c r="S1135" s="133"/>
      <c r="T1135" s="133"/>
      <c r="U1135" s="134"/>
      <c r="V1135" s="133"/>
      <c r="W1135" s="135" t="n">
        <f aca="false">I1135</f>
        <v>46104.9342489201</v>
      </c>
      <c r="X1135" s="153" t="s">
        <v>473</v>
      </c>
      <c r="Y1135" s="137" t="n">
        <f aca="false">IF(AND($X1135=$X1136, $X1135&lt;&gt;""), $W1136-$W1135, 0)</f>
        <v>0.00451388885416667</v>
      </c>
      <c r="Z1135" s="141"/>
      <c r="AA1135" s="0"/>
    </row>
    <row r="1136" customFormat="false" ht="21.75" hidden="false" customHeight="true" outlineLevel="0" collapsed="false">
      <c r="A1136" s="118" t="n">
        <v>1132</v>
      </c>
      <c r="B1136" s="181" t="s">
        <v>3169</v>
      </c>
      <c r="C1136" s="182" t="s">
        <v>3197</v>
      </c>
      <c r="D1136" s="183" t="s">
        <v>190</v>
      </c>
      <c r="E1136" s="184" t="s">
        <v>3198</v>
      </c>
      <c r="F1136" s="184" t="s">
        <v>3199</v>
      </c>
      <c r="G1136" s="185" t="n">
        <v>100</v>
      </c>
      <c r="H1136" s="186" t="n">
        <f aca="true">INDIRECT("I" &amp; ROW())</f>
        <v>46104.938762809</v>
      </c>
      <c r="I1136" s="187" t="n">
        <f aca="true">INDIRECT("I" &amp; ROW()-1) + J1136 * ((G1135/1000) * $M$5)</f>
        <v>46104.938762809</v>
      </c>
      <c r="J1136" s="188" t="n">
        <v>6.5</v>
      </c>
      <c r="K1136" s="189" t="n">
        <f aca="true">INDIRECT("H" &amp; ROW())</f>
        <v>46104.938762809</v>
      </c>
      <c r="L1136" s="128" t="s">
        <v>3200</v>
      </c>
      <c r="M1136" s="133"/>
      <c r="N1136" s="133"/>
      <c r="O1136" s="133"/>
      <c r="P1136" s="133"/>
      <c r="Q1136" s="133"/>
      <c r="R1136" s="133"/>
      <c r="S1136" s="133"/>
      <c r="T1136" s="133"/>
      <c r="U1136" s="134"/>
      <c r="V1136" s="133"/>
      <c r="W1136" s="135" t="n">
        <f aca="false">I1136</f>
        <v>46104.938762809</v>
      </c>
      <c r="X1136" s="153" t="s">
        <v>473</v>
      </c>
      <c r="Y1136" s="137" t="n">
        <f aca="false">IF(AND($X1136=$X1137, $X1136&lt;&gt;""), $W1137-$W1136, 0)</f>
        <v>0.000451388888888889</v>
      </c>
      <c r="Z1136" s="141"/>
      <c r="AA1136" s="0"/>
    </row>
    <row r="1137" customFormat="false" ht="21.75" hidden="false" customHeight="true" outlineLevel="0" collapsed="false">
      <c r="A1137" s="118" t="n">
        <v>1133</v>
      </c>
      <c r="B1137" s="181" t="s">
        <v>3169</v>
      </c>
      <c r="C1137" s="182" t="s">
        <v>3197</v>
      </c>
      <c r="D1137" s="183" t="s">
        <v>190</v>
      </c>
      <c r="E1137" s="184" t="s">
        <v>3201</v>
      </c>
      <c r="F1137" s="184" t="s">
        <v>3202</v>
      </c>
      <c r="G1137" s="185" t="n">
        <v>495</v>
      </c>
      <c r="H1137" s="186" t="n">
        <f aca="true">INDIRECT("I" &amp; ROW())</f>
        <v>46104.9392141979</v>
      </c>
      <c r="I1137" s="187" t="n">
        <f aca="true">INDIRECT("I" &amp; ROW()-1) + J1137 * ((G1136/1000) * $M$5)</f>
        <v>46104.9392141979</v>
      </c>
      <c r="J1137" s="188" t="n">
        <v>6.5</v>
      </c>
      <c r="K1137" s="189" t="n">
        <f aca="true">INDIRECT("H" &amp; ROW())</f>
        <v>46104.9392141979</v>
      </c>
      <c r="L1137" s="128" t="s">
        <v>3203</v>
      </c>
      <c r="M1137" s="133"/>
      <c r="N1137" s="133"/>
      <c r="O1137" s="133"/>
      <c r="P1137" s="133"/>
      <c r="Q1137" s="133"/>
      <c r="R1137" s="133"/>
      <c r="S1137" s="133"/>
      <c r="T1137" s="133"/>
      <c r="U1137" s="134"/>
      <c r="V1137" s="133"/>
      <c r="W1137" s="135" t="n">
        <f aca="false">I1137</f>
        <v>46104.9392141979</v>
      </c>
      <c r="X1137" s="153" t="s">
        <v>473</v>
      </c>
      <c r="Y1137" s="137" t="n">
        <f aca="false">IF(AND($X1137=$X1138, $X1137&lt;&gt;""), $W1138-$W1137, 0)</f>
        <v>0.00223437497685185</v>
      </c>
      <c r="Z1137" s="141"/>
      <c r="AA1137" s="0"/>
    </row>
    <row r="1138" customFormat="false" ht="21.75" hidden="false" customHeight="true" outlineLevel="0" collapsed="false">
      <c r="A1138" s="118" t="n">
        <v>1134</v>
      </c>
      <c r="B1138" s="181" t="s">
        <v>3169</v>
      </c>
      <c r="C1138" s="182" t="s">
        <v>3204</v>
      </c>
      <c r="D1138" s="183" t="s">
        <v>190</v>
      </c>
      <c r="E1138" s="184" t="s">
        <v>3205</v>
      </c>
      <c r="F1138" s="184" t="s">
        <v>3206</v>
      </c>
      <c r="G1138" s="185" t="n">
        <v>265</v>
      </c>
      <c r="H1138" s="186" t="n">
        <f aca="true">INDIRECT("I" &amp; ROW())</f>
        <v>46104.9414485728</v>
      </c>
      <c r="I1138" s="187" t="n">
        <f aca="true">INDIRECT("I" &amp; ROW()-1) + J1138 * ((G1137/1000) * $M$5)</f>
        <v>46104.9414485728</v>
      </c>
      <c r="J1138" s="188" t="n">
        <v>6.5</v>
      </c>
      <c r="K1138" s="189" t="n">
        <f aca="true">INDIRECT("H" &amp; ROW())</f>
        <v>46104.9414485728</v>
      </c>
      <c r="L1138" s="128" t="s">
        <v>3207</v>
      </c>
      <c r="M1138" s="133"/>
      <c r="N1138" s="133"/>
      <c r="O1138" s="133"/>
      <c r="P1138" s="133"/>
      <c r="Q1138" s="133"/>
      <c r="R1138" s="133"/>
      <c r="S1138" s="133"/>
      <c r="T1138" s="133"/>
      <c r="U1138" s="134"/>
      <c r="V1138" s="133"/>
      <c r="W1138" s="135" t="n">
        <f aca="false">I1138</f>
        <v>46104.9414485728</v>
      </c>
      <c r="X1138" s="153" t="s">
        <v>473</v>
      </c>
      <c r="Y1138" s="137" t="n">
        <f aca="false">IF(AND($X1138=$X1139, $X1138&lt;&gt;""), $W1139-$W1138, 0)</f>
        <v>0.00119618055555556</v>
      </c>
      <c r="Z1138" s="141"/>
      <c r="AA1138" s="0"/>
    </row>
    <row r="1139" customFormat="false" ht="21.75" hidden="false" customHeight="true" outlineLevel="0" collapsed="false">
      <c r="A1139" s="118" t="n">
        <v>1135</v>
      </c>
      <c r="B1139" s="181" t="s">
        <v>3169</v>
      </c>
      <c r="C1139" s="182" t="s">
        <v>3204</v>
      </c>
      <c r="D1139" s="183" t="s">
        <v>190</v>
      </c>
      <c r="E1139" s="184" t="s">
        <v>3205</v>
      </c>
      <c r="F1139" s="184" t="s">
        <v>3208</v>
      </c>
      <c r="G1139" s="185" t="n">
        <v>235</v>
      </c>
      <c r="H1139" s="186" t="n">
        <f aca="true">INDIRECT("I" &amp; ROW())</f>
        <v>46104.9426447534</v>
      </c>
      <c r="I1139" s="187" t="n">
        <f aca="true">INDIRECT("I" &amp; ROW()-1) + J1139 * ((G1138/1000) * $M$5)</f>
        <v>46104.9426447534</v>
      </c>
      <c r="J1139" s="188" t="n">
        <v>6.5</v>
      </c>
      <c r="K1139" s="189" t="n">
        <f aca="true">INDIRECT("H" &amp; ROW())</f>
        <v>46104.9426447534</v>
      </c>
      <c r="L1139" s="128" t="s">
        <v>3209</v>
      </c>
      <c r="M1139" s="133"/>
      <c r="N1139" s="133"/>
      <c r="O1139" s="133"/>
      <c r="P1139" s="133"/>
      <c r="Q1139" s="133"/>
      <c r="R1139" s="133"/>
      <c r="S1139" s="133"/>
      <c r="T1139" s="133"/>
      <c r="U1139" s="134"/>
      <c r="V1139" s="133"/>
      <c r="W1139" s="135" t="n">
        <f aca="false">I1139</f>
        <v>46104.9426447534</v>
      </c>
      <c r="X1139" s="153" t="s">
        <v>473</v>
      </c>
      <c r="Y1139" s="137" t="n">
        <f aca="false">IF(AND($X1139=$X1140, $X1139&lt;&gt;""), $W1140-$W1139, 0)</f>
        <v>0.00106076388888889</v>
      </c>
      <c r="Z1139" s="141"/>
      <c r="AA1139" s="0"/>
    </row>
    <row r="1140" customFormat="false" ht="21.75" hidden="false" customHeight="true" outlineLevel="0" collapsed="false">
      <c r="A1140" s="118" t="n">
        <v>1136</v>
      </c>
      <c r="B1140" s="181" t="s">
        <v>3169</v>
      </c>
      <c r="C1140" s="182" t="s">
        <v>3204</v>
      </c>
      <c r="D1140" s="183" t="s">
        <v>190</v>
      </c>
      <c r="E1140" s="184" t="s">
        <v>3210</v>
      </c>
      <c r="F1140" s="184" t="s">
        <v>3211</v>
      </c>
      <c r="G1140" s="185" t="n">
        <v>200</v>
      </c>
      <c r="H1140" s="186" t="n">
        <f aca="true">INDIRECT("I" &amp; ROW())</f>
        <v>46104.9437055173</v>
      </c>
      <c r="I1140" s="187" t="n">
        <f aca="true">INDIRECT("I" &amp; ROW()-1) + J1140 * ((G1139/1000) * $M$5)</f>
        <v>46104.9437055173</v>
      </c>
      <c r="J1140" s="188" t="n">
        <v>6.5</v>
      </c>
      <c r="K1140" s="189" t="n">
        <f aca="true">INDIRECT("H" &amp; ROW())</f>
        <v>46104.9437055173</v>
      </c>
      <c r="L1140" s="128" t="s">
        <v>3212</v>
      </c>
      <c r="M1140" s="133"/>
      <c r="N1140" s="133"/>
      <c r="O1140" s="133"/>
      <c r="P1140" s="133"/>
      <c r="Q1140" s="133"/>
      <c r="R1140" s="133"/>
      <c r="S1140" s="133"/>
      <c r="T1140" s="133"/>
      <c r="U1140" s="134"/>
      <c r="V1140" s="133"/>
      <c r="W1140" s="135" t="n">
        <f aca="false">I1140</f>
        <v>46104.9437055173</v>
      </c>
      <c r="X1140" s="153" t="s">
        <v>473</v>
      </c>
      <c r="Y1140" s="137" t="n">
        <f aca="false">IF(AND($X1140=$X1141, $X1140&lt;&gt;""), $W1141-$W1140, 0)</f>
        <v>0.000902777777777778</v>
      </c>
      <c r="Z1140" s="141"/>
      <c r="AA1140" s="0"/>
    </row>
    <row r="1141" customFormat="false" ht="21.75" hidden="false" customHeight="true" outlineLevel="0" collapsed="false">
      <c r="A1141" s="118" t="n">
        <v>1137</v>
      </c>
      <c r="B1141" s="181" t="s">
        <v>3169</v>
      </c>
      <c r="C1141" s="182" t="s">
        <v>3204</v>
      </c>
      <c r="D1141" s="183" t="s">
        <v>190</v>
      </c>
      <c r="E1141" s="190" t="s">
        <v>3213</v>
      </c>
      <c r="F1141" s="184" t="s">
        <v>3214</v>
      </c>
      <c r="G1141" s="185" t="n">
        <v>250</v>
      </c>
      <c r="H1141" s="186" t="n">
        <f aca="true">INDIRECT("I" &amp; ROW())</f>
        <v>46104.944608295</v>
      </c>
      <c r="I1141" s="187" t="n">
        <f aca="true">INDIRECT("I" &amp; ROW()-1) + J1141 * ((G1140/1000) * $M$5)</f>
        <v>46104.944608295</v>
      </c>
      <c r="J1141" s="188" t="n">
        <v>6.5</v>
      </c>
      <c r="K1141" s="189" t="n">
        <f aca="true">INDIRECT("H" &amp; ROW())</f>
        <v>46104.944608295</v>
      </c>
      <c r="L1141" s="128" t="s">
        <v>3215</v>
      </c>
      <c r="M1141" s="133"/>
      <c r="N1141" s="133"/>
      <c r="O1141" s="133"/>
      <c r="P1141" s="133"/>
      <c r="Q1141" s="133"/>
      <c r="R1141" s="133"/>
      <c r="S1141" s="133"/>
      <c r="T1141" s="133"/>
      <c r="U1141" s="134"/>
      <c r="V1141" s="133"/>
      <c r="W1141" s="135" t="n">
        <f aca="false">I1141</f>
        <v>46104.944608295</v>
      </c>
      <c r="X1141" s="153" t="s">
        <v>473</v>
      </c>
      <c r="Y1141" s="137" t="n">
        <f aca="false">IF(AND($X1141=$X1142, $X1141&lt;&gt;""), $W1142-$W1141, 0)</f>
        <v>0.00112847221064815</v>
      </c>
      <c r="Z1141" s="141"/>
      <c r="AA1141" s="0"/>
    </row>
    <row r="1142" customFormat="false" ht="21.75" hidden="false" customHeight="true" outlineLevel="0" collapsed="false">
      <c r="A1142" s="118" t="n">
        <v>1138</v>
      </c>
      <c r="B1142" s="181" t="s">
        <v>3169</v>
      </c>
      <c r="C1142" s="182" t="s">
        <v>3216</v>
      </c>
      <c r="D1142" s="183" t="s">
        <v>190</v>
      </c>
      <c r="E1142" s="191" t="s">
        <v>3217</v>
      </c>
      <c r="F1142" s="184" t="s">
        <v>3218</v>
      </c>
      <c r="G1142" s="185" t="n">
        <v>365</v>
      </c>
      <c r="H1142" s="186" t="n">
        <f aca="true">INDIRECT("I" &amp; ROW())</f>
        <v>46104.9457367673</v>
      </c>
      <c r="I1142" s="187" t="n">
        <f aca="true">INDIRECT("I" &amp; ROW()-1) + J1142 * ((G1141/1000) * $M$5)</f>
        <v>46104.9457367673</v>
      </c>
      <c r="J1142" s="188" t="n">
        <v>6.5</v>
      </c>
      <c r="K1142" s="189" t="n">
        <f aca="true">INDIRECT("H" &amp; ROW())</f>
        <v>46104.9457367673</v>
      </c>
      <c r="L1142" s="128" t="s">
        <v>3219</v>
      </c>
      <c r="M1142" s="133"/>
      <c r="N1142" s="133"/>
      <c r="O1142" s="133"/>
      <c r="P1142" s="133"/>
      <c r="Q1142" s="133"/>
      <c r="R1142" s="133"/>
      <c r="S1142" s="133"/>
      <c r="T1142" s="133"/>
      <c r="U1142" s="134"/>
      <c r="V1142" s="133"/>
      <c r="W1142" s="135" t="n">
        <f aca="false">I1142</f>
        <v>46104.9457367673</v>
      </c>
      <c r="X1142" s="153" t="s">
        <v>473</v>
      </c>
      <c r="Y1142" s="137" t="n">
        <f aca="false">IF(AND($X1142=$X1143, $X1142&lt;&gt;""), $W1143-$W1142, 0)</f>
        <v>0.00164756943287037</v>
      </c>
      <c r="Z1142" s="141"/>
      <c r="AA1142" s="0"/>
    </row>
    <row r="1143" customFormat="false" ht="21.75" hidden="false" customHeight="true" outlineLevel="0" collapsed="false">
      <c r="A1143" s="118" t="n">
        <v>1139</v>
      </c>
      <c r="B1143" s="181" t="s">
        <v>3169</v>
      </c>
      <c r="C1143" s="182" t="s">
        <v>3216</v>
      </c>
      <c r="D1143" s="183" t="s">
        <v>190</v>
      </c>
      <c r="E1143" s="184" t="s">
        <v>3220</v>
      </c>
      <c r="F1143" s="184" t="s">
        <v>3221</v>
      </c>
      <c r="G1143" s="185" t="n">
        <v>390</v>
      </c>
      <c r="H1143" s="186" t="n">
        <f aca="true">INDIRECT("I" &amp; ROW())</f>
        <v>46104.9473843367</v>
      </c>
      <c r="I1143" s="187" t="n">
        <f aca="true">INDIRECT("I" &amp; ROW()-1) + J1143 * ((G1142/1000) * $M$5)</f>
        <v>46104.9473843367</v>
      </c>
      <c r="J1143" s="188" t="n">
        <v>6.5</v>
      </c>
      <c r="K1143" s="189" t="n">
        <f aca="true">INDIRECT("H" &amp; ROW())</f>
        <v>46104.9473843367</v>
      </c>
      <c r="L1143" s="128" t="s">
        <v>3222</v>
      </c>
      <c r="M1143" s="133"/>
      <c r="N1143" s="133"/>
      <c r="O1143" s="133"/>
      <c r="P1143" s="133"/>
      <c r="Q1143" s="133"/>
      <c r="R1143" s="133"/>
      <c r="S1143" s="133"/>
      <c r="T1143" s="133"/>
      <c r="U1143" s="134"/>
      <c r="V1143" s="133"/>
      <c r="W1143" s="135" t="n">
        <f aca="false">I1143</f>
        <v>46104.9473843367</v>
      </c>
      <c r="X1143" s="153" t="s">
        <v>473</v>
      </c>
      <c r="Y1143" s="137" t="n">
        <f aca="false">IF(AND($X1143=$X1144, $X1143&lt;&gt;""), $W1144-$W1143, 0)</f>
        <v>0.00176041665509259</v>
      </c>
      <c r="Z1143" s="141"/>
      <c r="AA1143" s="0"/>
    </row>
    <row r="1144" customFormat="false" ht="21.75" hidden="false" customHeight="true" outlineLevel="0" collapsed="false">
      <c r="A1144" s="118" t="n">
        <v>1140</v>
      </c>
      <c r="B1144" s="181" t="s">
        <v>3169</v>
      </c>
      <c r="C1144" s="182" t="s">
        <v>3216</v>
      </c>
      <c r="D1144" s="183" t="s">
        <v>190</v>
      </c>
      <c r="E1144" s="191" t="s">
        <v>3223</v>
      </c>
      <c r="F1144" s="184" t="s">
        <v>3224</v>
      </c>
      <c r="G1144" s="185" t="n">
        <v>200</v>
      </c>
      <c r="H1144" s="186" t="n">
        <f aca="true">INDIRECT("I" &amp; ROW())</f>
        <v>46104.9491447534</v>
      </c>
      <c r="I1144" s="187" t="n">
        <f aca="true">INDIRECT("I" &amp; ROW()-1) + J1144 * ((G1143/1000) * $M$5)</f>
        <v>46104.9491447534</v>
      </c>
      <c r="J1144" s="188" t="n">
        <v>6.5</v>
      </c>
      <c r="K1144" s="189" t="n">
        <f aca="true">INDIRECT("H" &amp; ROW())</f>
        <v>46104.9491447534</v>
      </c>
      <c r="L1144" s="128" t="s">
        <v>3225</v>
      </c>
      <c r="M1144" s="133"/>
      <c r="N1144" s="133"/>
      <c r="O1144" s="133"/>
      <c r="P1144" s="133"/>
      <c r="Q1144" s="133"/>
      <c r="R1144" s="133"/>
      <c r="S1144" s="133"/>
      <c r="T1144" s="133"/>
      <c r="U1144" s="134"/>
      <c r="V1144" s="133"/>
      <c r="W1144" s="135" t="n">
        <f aca="false">I1144</f>
        <v>46104.9491447534</v>
      </c>
      <c r="X1144" s="153" t="s">
        <v>473</v>
      </c>
      <c r="Y1144" s="137" t="n">
        <f aca="false">IF(AND($X1144=$X1145, $X1144&lt;&gt;""), $W1145-$W1144, 0)</f>
        <v>0.000902777777777778</v>
      </c>
      <c r="Z1144" s="141"/>
      <c r="AA1144" s="0"/>
    </row>
    <row r="1145" customFormat="false" ht="21.75" hidden="false" customHeight="true" outlineLevel="0" collapsed="false">
      <c r="A1145" s="118" t="n">
        <v>1141</v>
      </c>
      <c r="B1145" s="181" t="s">
        <v>3169</v>
      </c>
      <c r="C1145" s="182" t="s">
        <v>3216</v>
      </c>
      <c r="D1145" s="183" t="s">
        <v>190</v>
      </c>
      <c r="E1145" s="191" t="s">
        <v>3226</v>
      </c>
      <c r="F1145" s="184" t="s">
        <v>3227</v>
      </c>
      <c r="G1145" s="185" t="n">
        <v>210</v>
      </c>
      <c r="H1145" s="186" t="n">
        <f aca="true">INDIRECT("I" &amp; ROW())</f>
        <v>46104.9500475311</v>
      </c>
      <c r="I1145" s="187" t="n">
        <f aca="true">INDIRECT("I" &amp; ROW()-1) + J1145 * ((G1144/1000) * $M$5)</f>
        <v>46104.9500475311</v>
      </c>
      <c r="J1145" s="188" t="n">
        <v>6.5</v>
      </c>
      <c r="K1145" s="189" t="n">
        <f aca="true">INDIRECT("H" &amp; ROW())</f>
        <v>46104.9500475311</v>
      </c>
      <c r="L1145" s="128" t="s">
        <v>3228</v>
      </c>
      <c r="M1145" s="133"/>
      <c r="N1145" s="133"/>
      <c r="O1145" s="133"/>
      <c r="P1145" s="133"/>
      <c r="Q1145" s="133"/>
      <c r="R1145" s="133"/>
      <c r="S1145" s="133"/>
      <c r="T1145" s="133"/>
      <c r="U1145" s="134"/>
      <c r="V1145" s="133"/>
      <c r="W1145" s="135" t="n">
        <f aca="false">I1145</f>
        <v>46104.9500475311</v>
      </c>
      <c r="X1145" s="153" t="s">
        <v>473</v>
      </c>
      <c r="Y1145" s="137" t="n">
        <f aca="false">IF(AND($X1145=$X1146, $X1145&lt;&gt;""), $W1146-$W1145, 0)</f>
        <v>0.000947916666666667</v>
      </c>
      <c r="Z1145" s="141"/>
      <c r="AA1145" s="0"/>
    </row>
    <row r="1146" customFormat="false" ht="21.75" hidden="false" customHeight="true" outlineLevel="0" collapsed="false">
      <c r="A1146" s="118" t="n">
        <v>1142</v>
      </c>
      <c r="B1146" s="181" t="s">
        <v>3169</v>
      </c>
      <c r="C1146" s="182" t="s">
        <v>3216</v>
      </c>
      <c r="D1146" s="183" t="s">
        <v>190</v>
      </c>
      <c r="E1146" s="191" t="s">
        <v>3229</v>
      </c>
      <c r="F1146" s="184" t="s">
        <v>3230</v>
      </c>
      <c r="G1146" s="185" t="n">
        <v>165</v>
      </c>
      <c r="H1146" s="186" t="n">
        <f aca="true">INDIRECT("I" &amp; ROW())</f>
        <v>46104.9509954478</v>
      </c>
      <c r="I1146" s="187" t="n">
        <f aca="true">INDIRECT("I" &amp; ROW()-1) + J1146 * ((G1145/1000) * $M$5)</f>
        <v>46104.9509954478</v>
      </c>
      <c r="J1146" s="188" t="n">
        <v>6.5</v>
      </c>
      <c r="K1146" s="189" t="n">
        <f aca="true">INDIRECT("H" &amp; ROW())</f>
        <v>46104.9509954478</v>
      </c>
      <c r="L1146" s="128" t="s">
        <v>3231</v>
      </c>
      <c r="M1146" s="133"/>
      <c r="N1146" s="133"/>
      <c r="O1146" s="133"/>
      <c r="P1146" s="133"/>
      <c r="Q1146" s="133"/>
      <c r="R1146" s="133"/>
      <c r="S1146" s="133"/>
      <c r="T1146" s="133"/>
      <c r="U1146" s="134"/>
      <c r="V1146" s="133"/>
      <c r="W1146" s="135" t="n">
        <f aca="false">I1146</f>
        <v>46104.9509954478</v>
      </c>
      <c r="X1146" s="153" t="s">
        <v>473</v>
      </c>
      <c r="Y1146" s="137" t="n">
        <f aca="false">IF(AND($X1146=$X1147, $X1146&lt;&gt;""), $W1147-$W1146, 0)</f>
        <v>0.000744791655092593</v>
      </c>
      <c r="Z1146" s="141"/>
      <c r="AA1146" s="0"/>
    </row>
    <row r="1147" customFormat="false" ht="21.75" hidden="false" customHeight="true" outlineLevel="0" collapsed="false">
      <c r="A1147" s="118" t="n">
        <v>1143</v>
      </c>
      <c r="B1147" s="181" t="s">
        <v>3169</v>
      </c>
      <c r="C1147" s="182" t="s">
        <v>3216</v>
      </c>
      <c r="D1147" s="183" t="s">
        <v>190</v>
      </c>
      <c r="E1147" s="184" t="s">
        <v>3232</v>
      </c>
      <c r="F1147" s="184" t="s">
        <v>3233</v>
      </c>
      <c r="G1147" s="185" t="n">
        <v>220</v>
      </c>
      <c r="H1147" s="186" t="n">
        <f aca="true">INDIRECT("I" &amp; ROW())</f>
        <v>46104.9517402394</v>
      </c>
      <c r="I1147" s="187" t="n">
        <f aca="true">INDIRECT("I" &amp; ROW()-1) + J1147 * ((G1146/1000) * $M$5)</f>
        <v>46104.9517402394</v>
      </c>
      <c r="J1147" s="188" t="n">
        <v>6.5</v>
      </c>
      <c r="K1147" s="189" t="n">
        <f aca="true">INDIRECT("H" &amp; ROW())</f>
        <v>46104.9517402394</v>
      </c>
      <c r="L1147" s="128" t="s">
        <v>3234</v>
      </c>
      <c r="M1147" s="133"/>
      <c r="N1147" s="133"/>
      <c r="O1147" s="133"/>
      <c r="P1147" s="133"/>
      <c r="Q1147" s="133"/>
      <c r="R1147" s="133"/>
      <c r="S1147" s="133"/>
      <c r="T1147" s="133"/>
      <c r="U1147" s="134"/>
      <c r="V1147" s="133"/>
      <c r="W1147" s="135" t="n">
        <f aca="false">I1147</f>
        <v>46104.9517402394</v>
      </c>
      <c r="X1147" s="153" t="s">
        <v>473</v>
      </c>
      <c r="Y1147" s="137" t="n">
        <f aca="false">IF(AND($X1147=$X1148, $X1147&lt;&gt;""), $W1148-$W1147, 0)</f>
        <v>0.000993055543981482</v>
      </c>
      <c r="Z1147" s="141"/>
      <c r="AA1147" s="0"/>
    </row>
    <row r="1148" customFormat="false" ht="21.75" hidden="false" customHeight="true" outlineLevel="0" collapsed="false">
      <c r="A1148" s="118" t="n">
        <v>1144</v>
      </c>
      <c r="B1148" s="181" t="s">
        <v>3169</v>
      </c>
      <c r="C1148" s="182" t="s">
        <v>3216</v>
      </c>
      <c r="D1148" s="183" t="s">
        <v>190</v>
      </c>
      <c r="E1148" s="184" t="s">
        <v>3235</v>
      </c>
      <c r="F1148" s="184" t="s">
        <v>3235</v>
      </c>
      <c r="G1148" s="185" t="n">
        <v>140</v>
      </c>
      <c r="H1148" s="186" t="n">
        <f aca="true">INDIRECT("I" &amp; ROW())</f>
        <v>46104.952733295</v>
      </c>
      <c r="I1148" s="187" t="n">
        <f aca="true">INDIRECT("I" &amp; ROW()-1) + J1148 * ((G1147/1000) * $M$5)</f>
        <v>46104.952733295</v>
      </c>
      <c r="J1148" s="188" t="n">
        <v>6.5</v>
      </c>
      <c r="K1148" s="189" t="n">
        <f aca="true">INDIRECT("H" &amp; ROW())</f>
        <v>46104.952733295</v>
      </c>
      <c r="L1148" s="128" t="s">
        <v>3236</v>
      </c>
      <c r="M1148" s="133"/>
      <c r="N1148" s="133"/>
      <c r="O1148" s="133"/>
      <c r="P1148" s="133"/>
      <c r="Q1148" s="133"/>
      <c r="R1148" s="133"/>
      <c r="S1148" s="133"/>
      <c r="T1148" s="133"/>
      <c r="U1148" s="134"/>
      <c r="V1148" s="133"/>
      <c r="W1148" s="135" t="n">
        <f aca="false">I1148</f>
        <v>46104.952733295</v>
      </c>
      <c r="X1148" s="153" t="s">
        <v>473</v>
      </c>
      <c r="Y1148" s="137" t="n">
        <f aca="false">IF(AND($X1148=$X1149, $X1148&lt;&gt;""), $W1149-$W1148, 0)</f>
        <v>0.00063194443287037</v>
      </c>
      <c r="Z1148" s="141"/>
      <c r="AA1148" s="0"/>
    </row>
    <row r="1149" customFormat="false" ht="21.75" hidden="false" customHeight="true" outlineLevel="0" collapsed="false">
      <c r="A1149" s="118" t="n">
        <v>1145</v>
      </c>
      <c r="B1149" s="181" t="s">
        <v>3169</v>
      </c>
      <c r="C1149" s="182" t="s">
        <v>3216</v>
      </c>
      <c r="D1149" s="183" t="s">
        <v>190</v>
      </c>
      <c r="E1149" s="191" t="s">
        <v>3237</v>
      </c>
      <c r="F1149" s="184" t="s">
        <v>3238</v>
      </c>
      <c r="G1149" s="185" t="n">
        <v>230</v>
      </c>
      <c r="H1149" s="186" t="n">
        <f aca="true">INDIRECT("I" &amp; ROW())</f>
        <v>46104.9533652394</v>
      </c>
      <c r="I1149" s="187" t="n">
        <f aca="true">INDIRECT("I" &amp; ROW()-1) + J1149 * ((G1148/1000) * $M$5)</f>
        <v>46104.9533652394</v>
      </c>
      <c r="J1149" s="188" t="n">
        <v>6.5</v>
      </c>
      <c r="K1149" s="189" t="n">
        <f aca="true">INDIRECT("H" &amp; ROW())</f>
        <v>46104.9533652394</v>
      </c>
      <c r="L1149" s="128" t="s">
        <v>3239</v>
      </c>
      <c r="M1149" s="133"/>
      <c r="N1149" s="133"/>
      <c r="O1149" s="133"/>
      <c r="P1149" s="133"/>
      <c r="Q1149" s="133"/>
      <c r="R1149" s="133"/>
      <c r="S1149" s="133"/>
      <c r="T1149" s="133"/>
      <c r="U1149" s="134"/>
      <c r="V1149" s="133"/>
      <c r="W1149" s="135" t="n">
        <f aca="false">I1149</f>
        <v>46104.9533652394</v>
      </c>
      <c r="X1149" s="153" t="s">
        <v>473</v>
      </c>
      <c r="Y1149" s="137" t="n">
        <f aca="false">IF(AND($X1149=$X1150, $X1149&lt;&gt;""), $W1150-$W1149, 0)</f>
        <v>0.00103819443287037</v>
      </c>
      <c r="Z1149" s="141"/>
      <c r="AA1149" s="0"/>
    </row>
    <row r="1150" customFormat="false" ht="21.75" hidden="false" customHeight="true" outlineLevel="0" collapsed="false">
      <c r="A1150" s="118" t="n">
        <v>1146</v>
      </c>
      <c r="B1150" s="181" t="s">
        <v>3169</v>
      </c>
      <c r="C1150" s="182" t="s">
        <v>3240</v>
      </c>
      <c r="D1150" s="183" t="s">
        <v>190</v>
      </c>
      <c r="E1150" s="184" t="s">
        <v>3241</v>
      </c>
      <c r="F1150" s="184" t="s">
        <v>3242</v>
      </c>
      <c r="G1150" s="185" t="n">
        <v>200</v>
      </c>
      <c r="H1150" s="186" t="n">
        <f aca="true">INDIRECT("I" &amp; ROW())</f>
        <v>46104.9544034339</v>
      </c>
      <c r="I1150" s="187" t="n">
        <f aca="true">INDIRECT("I" &amp; ROW()-1) + J1150 * ((G1149/1000) * $M$5)</f>
        <v>46104.9544034339</v>
      </c>
      <c r="J1150" s="188" t="n">
        <v>6.5</v>
      </c>
      <c r="K1150" s="189" t="n">
        <f aca="true">INDIRECT("H" &amp; ROW())</f>
        <v>46104.9544034339</v>
      </c>
      <c r="L1150" s="128" t="s">
        <v>3243</v>
      </c>
      <c r="M1150" s="133"/>
      <c r="N1150" s="133"/>
      <c r="O1150" s="133"/>
      <c r="P1150" s="133"/>
      <c r="Q1150" s="133"/>
      <c r="R1150" s="133"/>
      <c r="S1150" s="133"/>
      <c r="T1150" s="133"/>
      <c r="U1150" s="134"/>
      <c r="V1150" s="133"/>
      <c r="W1150" s="135" t="n">
        <f aca="false">I1150</f>
        <v>46104.9544034339</v>
      </c>
      <c r="X1150" s="153" t="s">
        <v>473</v>
      </c>
      <c r="Y1150" s="137" t="n">
        <f aca="false">IF(AND($X1150=$X1151, $X1150&lt;&gt;""), $W1151-$W1150, 0)</f>
        <v>0.000902777777777778</v>
      </c>
      <c r="Z1150" s="141"/>
      <c r="AA1150" s="0"/>
    </row>
    <row r="1151" customFormat="false" ht="21.75" hidden="false" customHeight="true" outlineLevel="0" collapsed="false">
      <c r="A1151" s="118" t="n">
        <v>1147</v>
      </c>
      <c r="B1151" s="181" t="s">
        <v>3169</v>
      </c>
      <c r="C1151" s="182" t="s">
        <v>3240</v>
      </c>
      <c r="D1151" s="183" t="s">
        <v>190</v>
      </c>
      <c r="E1151" s="184" t="s">
        <v>3244</v>
      </c>
      <c r="F1151" s="184" t="s">
        <v>3245</v>
      </c>
      <c r="G1151" s="192" t="n">
        <v>200</v>
      </c>
      <c r="H1151" s="186" t="n">
        <f aca="true">INDIRECT("I" &amp; ROW())</f>
        <v>46104.9553062116</v>
      </c>
      <c r="I1151" s="187" t="n">
        <f aca="true">INDIRECT("I" &amp; ROW()-1) + J1151 * ((G1150/1000) * $M$5)</f>
        <v>46104.9553062116</v>
      </c>
      <c r="J1151" s="188" t="n">
        <v>6.5</v>
      </c>
      <c r="K1151" s="189" t="n">
        <f aca="true">INDIRECT("H" &amp; ROW())</f>
        <v>46104.9553062116</v>
      </c>
      <c r="L1151" s="128" t="s">
        <v>3246</v>
      </c>
      <c r="M1151" s="133"/>
      <c r="N1151" s="133"/>
      <c r="O1151" s="133"/>
      <c r="P1151" s="133"/>
      <c r="Q1151" s="133"/>
      <c r="R1151" s="133"/>
      <c r="S1151" s="133"/>
      <c r="T1151" s="133"/>
      <c r="U1151" s="134"/>
      <c r="V1151" s="133"/>
      <c r="W1151" s="135" t="n">
        <f aca="false">I1151</f>
        <v>46104.9553062116</v>
      </c>
      <c r="X1151" s="153" t="s">
        <v>473</v>
      </c>
      <c r="Y1151" s="137" t="n">
        <f aca="false">IF(AND($X1151=$X1152, $X1151&lt;&gt;""), $W1152-$W1151, 0)</f>
        <v>0.000902777777777778</v>
      </c>
      <c r="Z1151" s="141"/>
      <c r="AA1151" s="0"/>
    </row>
    <row r="1152" customFormat="false" ht="21.75" hidden="false" customHeight="true" outlineLevel="0" collapsed="false">
      <c r="A1152" s="118" t="n">
        <v>1148</v>
      </c>
      <c r="B1152" s="181" t="s">
        <v>3169</v>
      </c>
      <c r="C1152" s="182" t="s">
        <v>3240</v>
      </c>
      <c r="D1152" s="183" t="s">
        <v>190</v>
      </c>
      <c r="E1152" s="184" t="s">
        <v>3247</v>
      </c>
      <c r="F1152" s="184" t="s">
        <v>3248</v>
      </c>
      <c r="G1152" s="185" t="n">
        <v>160</v>
      </c>
      <c r="H1152" s="186" t="n">
        <f aca="true">INDIRECT("I" &amp; ROW())</f>
        <v>46104.9562089894</v>
      </c>
      <c r="I1152" s="187" t="n">
        <f aca="true">INDIRECT("I" &amp; ROW()-1) + J1152 * ((G1151/1000) * $M$5)</f>
        <v>46104.9562089894</v>
      </c>
      <c r="J1152" s="188" t="n">
        <v>6.5</v>
      </c>
      <c r="K1152" s="189" t="n">
        <f aca="true">INDIRECT("H" &amp; ROW())</f>
        <v>46104.9562089894</v>
      </c>
      <c r="L1152" s="128" t="s">
        <v>3249</v>
      </c>
      <c r="M1152" s="133"/>
      <c r="N1152" s="133"/>
      <c r="O1152" s="133"/>
      <c r="P1152" s="133"/>
      <c r="Q1152" s="133"/>
      <c r="R1152" s="133"/>
      <c r="S1152" s="133"/>
      <c r="T1152" s="133"/>
      <c r="U1152" s="134"/>
      <c r="V1152" s="133"/>
      <c r="W1152" s="135" t="n">
        <f aca="false">I1152</f>
        <v>46104.9562089894</v>
      </c>
      <c r="X1152" s="153" t="s">
        <v>473</v>
      </c>
      <c r="Y1152" s="137" t="n">
        <f aca="false">IF(AND($X1152=$X1153, $X1152&lt;&gt;""), $W1153-$W1152, 0)</f>
        <v>0.000722222222222222</v>
      </c>
      <c r="Z1152" s="141"/>
      <c r="AA1152" s="0"/>
    </row>
    <row r="1153" customFormat="false" ht="21.75" hidden="false" customHeight="true" outlineLevel="0" collapsed="false">
      <c r="A1153" s="118" t="n">
        <v>1149</v>
      </c>
      <c r="B1153" s="181" t="s">
        <v>3169</v>
      </c>
      <c r="C1153" s="182" t="s">
        <v>3240</v>
      </c>
      <c r="D1153" s="183" t="s">
        <v>190</v>
      </c>
      <c r="E1153" s="184" t="s">
        <v>3250</v>
      </c>
      <c r="F1153" s="184" t="s">
        <v>3251</v>
      </c>
      <c r="G1153" s="185" t="n">
        <v>130</v>
      </c>
      <c r="H1153" s="186" t="n">
        <f aca="true">INDIRECT("I" &amp; ROW())</f>
        <v>46104.9569312116</v>
      </c>
      <c r="I1153" s="187" t="n">
        <f aca="true">INDIRECT("I" &amp; ROW()-1) + J1153 * ((G1152/1000) * $M$5)</f>
        <v>46104.9569312116</v>
      </c>
      <c r="J1153" s="188" t="n">
        <v>6.5</v>
      </c>
      <c r="K1153" s="189" t="n">
        <f aca="true">INDIRECT("H" &amp; ROW())</f>
        <v>46104.9569312116</v>
      </c>
      <c r="L1153" s="128" t="s">
        <v>3252</v>
      </c>
      <c r="M1153" s="133"/>
      <c r="N1153" s="133"/>
      <c r="O1153" s="133"/>
      <c r="P1153" s="133"/>
      <c r="Q1153" s="133"/>
      <c r="R1153" s="133"/>
      <c r="S1153" s="133"/>
      <c r="T1153" s="133"/>
      <c r="U1153" s="134"/>
      <c r="V1153" s="133"/>
      <c r="W1153" s="135" t="n">
        <f aca="false">I1153</f>
        <v>46104.9569312116</v>
      </c>
      <c r="X1153" s="153" t="s">
        <v>473</v>
      </c>
      <c r="Y1153" s="137" t="n">
        <f aca="false">IF(AND($X1153=$X1154, $X1153&lt;&gt;""), $W1154-$W1153, 0)</f>
        <v>0.000586805555555556</v>
      </c>
      <c r="Z1153" s="141"/>
      <c r="AA1153" s="0"/>
    </row>
    <row r="1154" customFormat="false" ht="21.75" hidden="false" customHeight="true" outlineLevel="0" collapsed="false">
      <c r="A1154" s="118" t="n">
        <v>1150</v>
      </c>
      <c r="B1154" s="181" t="s">
        <v>3169</v>
      </c>
      <c r="C1154" s="182" t="s">
        <v>3240</v>
      </c>
      <c r="D1154" s="183" t="s">
        <v>190</v>
      </c>
      <c r="E1154" s="184" t="s">
        <v>3253</v>
      </c>
      <c r="F1154" s="184" t="s">
        <v>3254</v>
      </c>
      <c r="G1154" s="185" t="n">
        <v>190</v>
      </c>
      <c r="H1154" s="186" t="n">
        <f aca="true">INDIRECT("I" &amp; ROW())</f>
        <v>46104.9575180172</v>
      </c>
      <c r="I1154" s="187" t="n">
        <f aca="true">INDIRECT("I" &amp; ROW()-1) + J1154 * ((G1153/1000) * $M$5)</f>
        <v>46104.9575180172</v>
      </c>
      <c r="J1154" s="188" t="n">
        <v>6.5</v>
      </c>
      <c r="K1154" s="189" t="n">
        <f aca="true">INDIRECT("H" &amp; ROW())</f>
        <v>46104.9575180172</v>
      </c>
      <c r="L1154" s="128" t="s">
        <v>3255</v>
      </c>
      <c r="M1154" s="133"/>
      <c r="N1154" s="133"/>
      <c r="O1154" s="133"/>
      <c r="P1154" s="133"/>
      <c r="Q1154" s="133"/>
      <c r="R1154" s="133"/>
      <c r="S1154" s="133"/>
      <c r="T1154" s="133"/>
      <c r="U1154" s="134"/>
      <c r="V1154" s="133"/>
      <c r="W1154" s="135" t="n">
        <f aca="false">I1154</f>
        <v>46104.9575180172</v>
      </c>
      <c r="X1154" s="153" t="s">
        <v>473</v>
      </c>
      <c r="Y1154" s="137" t="n">
        <f aca="false">IF(AND($X1154=$X1155, $X1154&lt;&gt;""), $W1155-$W1154, 0)</f>
        <v>0.000857638877314815</v>
      </c>
      <c r="Z1154" s="141"/>
      <c r="AA1154" s="0"/>
    </row>
    <row r="1155" customFormat="false" ht="21.75" hidden="false" customHeight="true" outlineLevel="0" collapsed="false">
      <c r="A1155" s="118" t="n">
        <v>1151</v>
      </c>
      <c r="B1155" s="181" t="s">
        <v>3169</v>
      </c>
      <c r="C1155" s="182" t="s">
        <v>3240</v>
      </c>
      <c r="D1155" s="183" t="s">
        <v>190</v>
      </c>
      <c r="E1155" s="184" t="s">
        <v>3256</v>
      </c>
      <c r="F1155" s="184" t="s">
        <v>3257</v>
      </c>
      <c r="G1155" s="185" t="n">
        <v>160</v>
      </c>
      <c r="H1155" s="186" t="n">
        <f aca="true">INDIRECT("I" &amp; ROW())</f>
        <v>46104.9583756561</v>
      </c>
      <c r="I1155" s="187" t="n">
        <f aca="true">INDIRECT("I" &amp; ROW()-1) + J1155 * ((G1154/1000) * $M$5)</f>
        <v>46104.9583756561</v>
      </c>
      <c r="J1155" s="188" t="n">
        <v>6.5</v>
      </c>
      <c r="K1155" s="189" t="n">
        <f aca="true">INDIRECT("H" &amp; ROW())</f>
        <v>46104.9583756561</v>
      </c>
      <c r="L1155" s="128" t="s">
        <v>3258</v>
      </c>
      <c r="M1155" s="133"/>
      <c r="N1155" s="133"/>
      <c r="O1155" s="133"/>
      <c r="P1155" s="133"/>
      <c r="Q1155" s="133"/>
      <c r="R1155" s="133"/>
      <c r="S1155" s="133"/>
      <c r="T1155" s="133"/>
      <c r="U1155" s="134"/>
      <c r="V1155" s="133"/>
      <c r="W1155" s="135" t="n">
        <f aca="false">I1155</f>
        <v>46104.9583756561</v>
      </c>
      <c r="X1155" s="153" t="s">
        <v>473</v>
      </c>
      <c r="Y1155" s="137" t="n">
        <f aca="false">IF(AND($X1155=$X1156, $X1155&lt;&gt;""), $W1156-$W1155, 0)</f>
        <v>0.000722222222222222</v>
      </c>
      <c r="Z1155" s="141"/>
      <c r="AA1155" s="0"/>
    </row>
    <row r="1156" customFormat="false" ht="21.75" hidden="false" customHeight="true" outlineLevel="0" collapsed="false">
      <c r="A1156" s="118" t="n">
        <v>1152</v>
      </c>
      <c r="B1156" s="181" t="s">
        <v>3169</v>
      </c>
      <c r="C1156" s="182" t="s">
        <v>3216</v>
      </c>
      <c r="D1156" s="183" t="s">
        <v>190</v>
      </c>
      <c r="E1156" s="184" t="s">
        <v>3259</v>
      </c>
      <c r="F1156" s="184" t="s">
        <v>3259</v>
      </c>
      <c r="G1156" s="185" t="n">
        <v>210</v>
      </c>
      <c r="H1156" s="186" t="n">
        <f aca="true">INDIRECT("I" &amp; ROW())</f>
        <v>46104.9590978783</v>
      </c>
      <c r="I1156" s="187" t="n">
        <f aca="true">INDIRECT("I" &amp; ROW()-1) + J1156 * ((G1155/1000) * $M$5)</f>
        <v>46104.9590978783</v>
      </c>
      <c r="J1156" s="188" t="n">
        <v>6.5</v>
      </c>
      <c r="K1156" s="189" t="n">
        <f aca="true">INDIRECT("H" &amp; ROW())</f>
        <v>46104.9590978783</v>
      </c>
      <c r="L1156" s="128" t="s">
        <v>3260</v>
      </c>
      <c r="M1156" s="133"/>
      <c r="N1156" s="133"/>
      <c r="O1156" s="133"/>
      <c r="P1156" s="133"/>
      <c r="Q1156" s="133"/>
      <c r="R1156" s="133"/>
      <c r="S1156" s="133"/>
      <c r="T1156" s="133"/>
      <c r="U1156" s="134"/>
      <c r="V1156" s="133"/>
      <c r="W1156" s="135" t="n">
        <f aca="false">I1156</f>
        <v>46104.9590978783</v>
      </c>
      <c r="X1156" s="153" t="s">
        <v>473</v>
      </c>
      <c r="Y1156" s="137" t="n">
        <f aca="false">IF(AND($X1156=$X1157, $X1156&lt;&gt;""), $W1157-$W1156, 0)</f>
        <v>0.000947916666666667</v>
      </c>
      <c r="Z1156" s="141"/>
      <c r="AA1156" s="0"/>
    </row>
    <row r="1157" customFormat="false" ht="21.75" hidden="false" customHeight="true" outlineLevel="0" collapsed="false">
      <c r="A1157" s="118" t="n">
        <v>1153</v>
      </c>
      <c r="B1157" s="181" t="s">
        <v>3169</v>
      </c>
      <c r="C1157" s="182" t="s">
        <v>3216</v>
      </c>
      <c r="D1157" s="183" t="s">
        <v>190</v>
      </c>
      <c r="E1157" s="184" t="s">
        <v>3261</v>
      </c>
      <c r="F1157" s="184" t="s">
        <v>3262</v>
      </c>
      <c r="G1157" s="185" t="n">
        <v>280</v>
      </c>
      <c r="H1157" s="186" t="n">
        <f aca="true">INDIRECT("I" &amp; ROW())</f>
        <v>46104.9600457949</v>
      </c>
      <c r="I1157" s="187" t="n">
        <f aca="true">INDIRECT("I" &amp; ROW()-1) + J1157 * ((G1156/1000) * $M$5)</f>
        <v>46104.9600457949</v>
      </c>
      <c r="J1157" s="188" t="n">
        <v>6.5</v>
      </c>
      <c r="K1157" s="189" t="n">
        <f aca="true">INDIRECT("H" &amp; ROW())</f>
        <v>46104.9600457949</v>
      </c>
      <c r="L1157" s="128" t="s">
        <v>3263</v>
      </c>
      <c r="M1157" s="133"/>
      <c r="N1157" s="133"/>
      <c r="O1157" s="133"/>
      <c r="P1157" s="133"/>
      <c r="Q1157" s="133"/>
      <c r="R1157" s="133"/>
      <c r="S1157" s="133"/>
      <c r="T1157" s="133"/>
      <c r="U1157" s="134"/>
      <c r="V1157" s="133"/>
      <c r="W1157" s="135" t="n">
        <f aca="false">I1157</f>
        <v>46104.9600457949</v>
      </c>
      <c r="X1157" s="153" t="s">
        <v>473</v>
      </c>
      <c r="Y1157" s="137" t="n">
        <f aca="false">IF(AND($X1157=$X1158, $X1157&lt;&gt;""), $W1158-$W1157, 0)</f>
        <v>0.00126388887731481</v>
      </c>
      <c r="Z1157" s="141"/>
      <c r="AA1157" s="0"/>
    </row>
    <row r="1158" customFormat="false" ht="21.75" hidden="false" customHeight="true" outlineLevel="0" collapsed="false">
      <c r="A1158" s="118" t="n">
        <v>1154</v>
      </c>
      <c r="B1158" s="181" t="s">
        <v>3169</v>
      </c>
      <c r="C1158" s="182" t="s">
        <v>3216</v>
      </c>
      <c r="D1158" s="183" t="s">
        <v>190</v>
      </c>
      <c r="E1158" s="184" t="s">
        <v>3264</v>
      </c>
      <c r="F1158" s="184" t="s">
        <v>3265</v>
      </c>
      <c r="G1158" s="185" t="n">
        <v>110</v>
      </c>
      <c r="H1158" s="186" t="n">
        <f aca="true">INDIRECT("I" &amp; ROW())</f>
        <v>46104.9613096838</v>
      </c>
      <c r="I1158" s="187" t="n">
        <f aca="true">INDIRECT("I" &amp; ROW()-1) + J1158 * ((G1157/1000) * $M$5)</f>
        <v>46104.9613096838</v>
      </c>
      <c r="J1158" s="188" t="n">
        <v>6.5</v>
      </c>
      <c r="K1158" s="189" t="n">
        <f aca="true">INDIRECT("H" &amp; ROW())</f>
        <v>46104.9613096838</v>
      </c>
      <c r="L1158" s="128" t="s">
        <v>3266</v>
      </c>
      <c r="M1158" s="133"/>
      <c r="N1158" s="133"/>
      <c r="O1158" s="133"/>
      <c r="P1158" s="133"/>
      <c r="Q1158" s="133"/>
      <c r="R1158" s="133"/>
      <c r="S1158" s="133"/>
      <c r="T1158" s="133"/>
      <c r="U1158" s="134"/>
      <c r="V1158" s="133"/>
      <c r="W1158" s="135" t="n">
        <f aca="false">I1158</f>
        <v>46104.9613096838</v>
      </c>
      <c r="X1158" s="153" t="s">
        <v>473</v>
      </c>
      <c r="Y1158" s="137" t="n">
        <f aca="false">IF(AND($X1158=$X1159, $X1158&lt;&gt;""), $W1159-$W1158, 0)</f>
        <v>0.000496527777777778</v>
      </c>
      <c r="Z1158" s="141"/>
      <c r="AA1158" s="0"/>
    </row>
    <row r="1159" customFormat="false" ht="21.75" hidden="false" customHeight="true" outlineLevel="0" collapsed="false">
      <c r="A1159" s="118" t="n">
        <v>1155</v>
      </c>
      <c r="B1159" s="181" t="s">
        <v>3169</v>
      </c>
      <c r="C1159" s="182" t="s">
        <v>3216</v>
      </c>
      <c r="D1159" s="183" t="s">
        <v>190</v>
      </c>
      <c r="E1159" s="184" t="s">
        <v>3267</v>
      </c>
      <c r="F1159" s="184" t="s">
        <v>3268</v>
      </c>
      <c r="G1159" s="185" t="n">
        <v>200</v>
      </c>
      <c r="H1159" s="186" t="n">
        <f aca="true">INDIRECT("I" &amp; ROW())</f>
        <v>46104.9618062116</v>
      </c>
      <c r="I1159" s="187" t="n">
        <f aca="true">INDIRECT("I" &amp; ROW()-1) + J1159 * ((G1158/1000) * $M$5)</f>
        <v>46104.9618062116</v>
      </c>
      <c r="J1159" s="188" t="n">
        <v>6.5</v>
      </c>
      <c r="K1159" s="189" t="n">
        <f aca="true">INDIRECT("H" &amp; ROW())</f>
        <v>46104.9618062116</v>
      </c>
      <c r="L1159" s="128" t="s">
        <v>3269</v>
      </c>
      <c r="M1159" s="133"/>
      <c r="N1159" s="133"/>
      <c r="O1159" s="133"/>
      <c r="P1159" s="133"/>
      <c r="Q1159" s="133"/>
      <c r="R1159" s="133"/>
      <c r="S1159" s="133"/>
      <c r="T1159" s="133"/>
      <c r="U1159" s="134"/>
      <c r="V1159" s="133"/>
      <c r="W1159" s="135" t="n">
        <f aca="false">I1159</f>
        <v>46104.9618062116</v>
      </c>
      <c r="X1159" s="153" t="s">
        <v>473</v>
      </c>
      <c r="Y1159" s="137" t="n">
        <f aca="false">IF(AND($X1159=$X1160, $X1159&lt;&gt;""), $W1160-$W1159, 0)</f>
        <v>0.000902777777777778</v>
      </c>
      <c r="Z1159" s="141"/>
      <c r="AA1159" s="0"/>
    </row>
    <row r="1160" customFormat="false" ht="21.75" hidden="false" customHeight="true" outlineLevel="0" collapsed="false">
      <c r="A1160" s="118" t="n">
        <v>1156</v>
      </c>
      <c r="B1160" s="181" t="s">
        <v>3169</v>
      </c>
      <c r="C1160" s="182" t="s">
        <v>3216</v>
      </c>
      <c r="D1160" s="183" t="s">
        <v>190</v>
      </c>
      <c r="E1160" s="193" t="s">
        <v>3270</v>
      </c>
      <c r="F1160" s="184" t="s">
        <v>3271</v>
      </c>
      <c r="G1160" s="185" t="n">
        <v>165</v>
      </c>
      <c r="H1160" s="186" t="n">
        <f aca="true">INDIRECT("I" &amp; ROW())</f>
        <v>46104.9627089894</v>
      </c>
      <c r="I1160" s="187" t="n">
        <f aca="true">INDIRECT("I" &amp; ROW()-1) + J1160 * ((G1159/1000) * $M$5)</f>
        <v>46104.9627089894</v>
      </c>
      <c r="J1160" s="188" t="n">
        <v>6.5</v>
      </c>
      <c r="K1160" s="189" t="n">
        <f aca="true">INDIRECT("H" &amp; ROW())</f>
        <v>46104.9627089894</v>
      </c>
      <c r="L1160" s="128" t="s">
        <v>3272</v>
      </c>
      <c r="M1160" s="133"/>
      <c r="N1160" s="133"/>
      <c r="O1160" s="133"/>
      <c r="P1160" s="133"/>
      <c r="Q1160" s="133"/>
      <c r="R1160" s="133"/>
      <c r="S1160" s="133"/>
      <c r="T1160" s="133"/>
      <c r="U1160" s="134"/>
      <c r="V1160" s="133"/>
      <c r="W1160" s="135" t="n">
        <f aca="false">I1160</f>
        <v>46104.9627089894</v>
      </c>
      <c r="X1160" s="153" t="s">
        <v>473</v>
      </c>
      <c r="Y1160" s="137" t="n">
        <f aca="false">IF(AND($X1160=$X1161, $X1160&lt;&gt;""), $W1161-$W1160, 0)</f>
        <v>0.000744791655092593</v>
      </c>
      <c r="Z1160" s="141"/>
      <c r="AA1160" s="0"/>
    </row>
    <row r="1161" customFormat="false" ht="21.75" hidden="false" customHeight="true" outlineLevel="0" collapsed="false">
      <c r="A1161" s="118" t="n">
        <v>1157</v>
      </c>
      <c r="B1161" s="181" t="s">
        <v>3169</v>
      </c>
      <c r="C1161" s="182" t="s">
        <v>3216</v>
      </c>
      <c r="D1161" s="183" t="s">
        <v>190</v>
      </c>
      <c r="E1161" s="184" t="s">
        <v>3273</v>
      </c>
      <c r="F1161" s="184" t="s">
        <v>3274</v>
      </c>
      <c r="G1161" s="185" t="n">
        <v>200</v>
      </c>
      <c r="H1161" s="186" t="n">
        <f aca="true">INDIRECT("I" &amp; ROW())</f>
        <v>46104.963453781</v>
      </c>
      <c r="I1161" s="187" t="n">
        <f aca="true">INDIRECT("I" &amp; ROW()-1) + J1161 * ((G1160/1000) * $M$5)</f>
        <v>46104.963453781</v>
      </c>
      <c r="J1161" s="188" t="n">
        <v>6.5</v>
      </c>
      <c r="K1161" s="189" t="n">
        <f aca="true">INDIRECT("H" &amp; ROW())</f>
        <v>46104.963453781</v>
      </c>
      <c r="L1161" s="128" t="s">
        <v>3275</v>
      </c>
      <c r="M1161" s="133"/>
      <c r="N1161" s="133"/>
      <c r="O1161" s="133"/>
      <c r="P1161" s="133"/>
      <c r="Q1161" s="133"/>
      <c r="R1161" s="133"/>
      <c r="S1161" s="133"/>
      <c r="T1161" s="133"/>
      <c r="U1161" s="134"/>
      <c r="V1161" s="133"/>
      <c r="W1161" s="135" t="n">
        <f aca="false">I1161</f>
        <v>46104.963453781</v>
      </c>
      <c r="X1161" s="153" t="s">
        <v>473</v>
      </c>
      <c r="Y1161" s="137" t="n">
        <f aca="false">IF(AND($X1161=$X1162, $X1161&lt;&gt;""), $W1162-$W1161, 0)</f>
        <v>0.000902777777777778</v>
      </c>
      <c r="Z1161" s="141"/>
      <c r="AA1161" s="0"/>
    </row>
    <row r="1162" customFormat="false" ht="21.75" hidden="false" customHeight="true" outlineLevel="0" collapsed="false">
      <c r="A1162" s="118" t="n">
        <v>1158</v>
      </c>
      <c r="B1162" s="181" t="s">
        <v>3169</v>
      </c>
      <c r="C1162" s="182" t="s">
        <v>3216</v>
      </c>
      <c r="D1162" s="183" t="s">
        <v>190</v>
      </c>
      <c r="E1162" s="184" t="s">
        <v>3276</v>
      </c>
      <c r="F1162" s="184" t="s">
        <v>3277</v>
      </c>
      <c r="G1162" s="185" t="n">
        <v>230</v>
      </c>
      <c r="H1162" s="186" t="n">
        <f aca="true">INDIRECT("I" &amp; ROW())</f>
        <v>46104.9643565588</v>
      </c>
      <c r="I1162" s="187" t="n">
        <f aca="true">INDIRECT("I" &amp; ROW()-1) + J1162 * ((G1161/1000) * $M$5)</f>
        <v>46104.9643565588</v>
      </c>
      <c r="J1162" s="188" t="n">
        <v>6.5</v>
      </c>
      <c r="K1162" s="189" t="n">
        <f aca="true">INDIRECT("H" &amp; ROW())</f>
        <v>46104.9643565588</v>
      </c>
      <c r="L1162" s="128" t="s">
        <v>3278</v>
      </c>
      <c r="M1162" s="133"/>
      <c r="N1162" s="133"/>
      <c r="O1162" s="133"/>
      <c r="P1162" s="133"/>
      <c r="Q1162" s="133"/>
      <c r="R1162" s="133"/>
      <c r="S1162" s="133"/>
      <c r="T1162" s="133"/>
      <c r="U1162" s="134"/>
      <c r="V1162" s="133"/>
      <c r="W1162" s="135" t="n">
        <f aca="false">I1162</f>
        <v>46104.9643565588</v>
      </c>
      <c r="X1162" s="153" t="s">
        <v>473</v>
      </c>
      <c r="Y1162" s="137" t="n">
        <f aca="false">IF(AND($X1162=$X1163, $X1162&lt;&gt;""), $W1163-$W1162, 0)</f>
        <v>0.00103819443287037</v>
      </c>
      <c r="Z1162" s="141"/>
      <c r="AA1162" s="0"/>
    </row>
    <row r="1163" customFormat="false" ht="21.75" hidden="false" customHeight="true" outlineLevel="0" collapsed="false">
      <c r="A1163" s="118" t="n">
        <v>1159</v>
      </c>
      <c r="B1163" s="181" t="s">
        <v>3169</v>
      </c>
      <c r="C1163" s="182" t="s">
        <v>3216</v>
      </c>
      <c r="D1163" s="183" t="s">
        <v>190</v>
      </c>
      <c r="E1163" s="184" t="s">
        <v>3279</v>
      </c>
      <c r="F1163" s="193" t="s">
        <v>3280</v>
      </c>
      <c r="G1163" s="185" t="n">
        <v>120</v>
      </c>
      <c r="H1163" s="186" t="n">
        <f aca="true">INDIRECT("I" &amp; ROW())</f>
        <v>46104.9653947532</v>
      </c>
      <c r="I1163" s="187" t="n">
        <f aca="true">INDIRECT("I" &amp; ROW()-1) + J1163 * ((G1162/1000) * $M$5)</f>
        <v>46104.9653947532</v>
      </c>
      <c r="J1163" s="188" t="n">
        <v>6.5</v>
      </c>
      <c r="K1163" s="189" t="n">
        <f aca="true">INDIRECT("H" &amp; ROW())</f>
        <v>46104.9653947532</v>
      </c>
      <c r="L1163" s="128" t="s">
        <v>3281</v>
      </c>
      <c r="M1163" s="133"/>
      <c r="N1163" s="133"/>
      <c r="O1163" s="133"/>
      <c r="P1163" s="133"/>
      <c r="Q1163" s="133"/>
      <c r="R1163" s="133"/>
      <c r="S1163" s="133"/>
      <c r="T1163" s="133"/>
      <c r="U1163" s="134"/>
      <c r="V1163" s="133"/>
      <c r="W1163" s="135" t="n">
        <f aca="false">I1163</f>
        <v>46104.9653947532</v>
      </c>
      <c r="X1163" s="153" t="s">
        <v>473</v>
      </c>
      <c r="Y1163" s="137" t="n">
        <f aca="false">IF(AND($X1163=$X1164, $X1163&lt;&gt;""), $W1164-$W1163, 0)</f>
        <v>0.000541666655092593</v>
      </c>
      <c r="Z1163" s="141"/>
      <c r="AA1163" s="0"/>
    </row>
    <row r="1164" customFormat="false" ht="21.75" hidden="false" customHeight="true" outlineLevel="0" collapsed="false">
      <c r="A1164" s="118" t="n">
        <v>1160</v>
      </c>
      <c r="B1164" s="181" t="s">
        <v>3169</v>
      </c>
      <c r="C1164" s="182" t="s">
        <v>3216</v>
      </c>
      <c r="D1164" s="183" t="s">
        <v>190</v>
      </c>
      <c r="E1164" s="184" t="s">
        <v>3282</v>
      </c>
      <c r="F1164" s="184" t="s">
        <v>3282</v>
      </c>
      <c r="G1164" s="185" t="n">
        <v>190</v>
      </c>
      <c r="H1164" s="186" t="n">
        <f aca="true">INDIRECT("I" &amp; ROW())</f>
        <v>46104.9659364199</v>
      </c>
      <c r="I1164" s="187" t="n">
        <f aca="true">INDIRECT("I" &amp; ROW()-1) + J1164 * ((G1163/1000) * $M$5)</f>
        <v>46104.9659364199</v>
      </c>
      <c r="J1164" s="188" t="n">
        <v>6.5</v>
      </c>
      <c r="K1164" s="189" t="n">
        <f aca="true">INDIRECT("H" &amp; ROW())</f>
        <v>46104.9659364199</v>
      </c>
      <c r="L1164" s="128" t="s">
        <v>3283</v>
      </c>
      <c r="M1164" s="133"/>
      <c r="N1164" s="133"/>
      <c r="O1164" s="133"/>
      <c r="P1164" s="133"/>
      <c r="Q1164" s="133"/>
      <c r="R1164" s="133"/>
      <c r="S1164" s="133"/>
      <c r="T1164" s="133"/>
      <c r="U1164" s="134"/>
      <c r="V1164" s="133"/>
      <c r="W1164" s="135" t="n">
        <f aca="false">I1164</f>
        <v>46104.9659364199</v>
      </c>
      <c r="X1164" s="153" t="s">
        <v>473</v>
      </c>
      <c r="Y1164" s="137" t="n">
        <f aca="false">IF(AND($X1164=$X1165, $X1164&lt;&gt;""), $W1165-$W1164, 0)</f>
        <v>0.000857638877314815</v>
      </c>
      <c r="Z1164" s="141"/>
      <c r="AA1164" s="0"/>
    </row>
    <row r="1165" customFormat="false" ht="21.75" hidden="false" customHeight="true" outlineLevel="0" collapsed="false">
      <c r="A1165" s="118" t="n">
        <v>1161</v>
      </c>
      <c r="B1165" s="181" t="s">
        <v>3169</v>
      </c>
      <c r="C1165" s="182" t="s">
        <v>3216</v>
      </c>
      <c r="D1165" s="183" t="s">
        <v>190</v>
      </c>
      <c r="E1165" s="184" t="s">
        <v>3284</v>
      </c>
      <c r="F1165" s="184" t="s">
        <v>3285</v>
      </c>
      <c r="G1165" s="185" t="n">
        <v>200</v>
      </c>
      <c r="H1165" s="186" t="n">
        <f aca="true">INDIRECT("I" &amp; ROW())</f>
        <v>46104.9667940588</v>
      </c>
      <c r="I1165" s="187" t="n">
        <f aca="true">INDIRECT("I" &amp; ROW()-1) + J1165 * ((G1164/1000) * $M$5)</f>
        <v>46104.9667940588</v>
      </c>
      <c r="J1165" s="188" t="n">
        <v>6.5</v>
      </c>
      <c r="K1165" s="189" t="n">
        <f aca="true">INDIRECT("H" &amp; ROW())</f>
        <v>46104.9667940588</v>
      </c>
      <c r="L1165" s="128" t="s">
        <v>3286</v>
      </c>
      <c r="M1165" s="133"/>
      <c r="N1165" s="133"/>
      <c r="O1165" s="133"/>
      <c r="P1165" s="133"/>
      <c r="Q1165" s="133"/>
      <c r="R1165" s="133"/>
      <c r="S1165" s="133"/>
      <c r="T1165" s="133"/>
      <c r="U1165" s="134"/>
      <c r="V1165" s="133"/>
      <c r="W1165" s="135" t="n">
        <f aca="false">I1165</f>
        <v>46104.9667940588</v>
      </c>
      <c r="X1165" s="153" t="s">
        <v>473</v>
      </c>
      <c r="Y1165" s="137" t="n">
        <f aca="false">IF(AND($X1165=$X1166, $X1165&lt;&gt;""), $W1166-$W1165, 0)</f>
        <v>0.000902777777777778</v>
      </c>
      <c r="Z1165" s="141"/>
      <c r="AA1165" s="0"/>
    </row>
    <row r="1166" customFormat="false" ht="21.75" hidden="false" customHeight="true" outlineLevel="0" collapsed="false">
      <c r="A1166" s="118" t="n">
        <v>1162</v>
      </c>
      <c r="B1166" s="181" t="s">
        <v>3169</v>
      </c>
      <c r="C1166" s="182" t="s">
        <v>3216</v>
      </c>
      <c r="D1166" s="183" t="s">
        <v>190</v>
      </c>
      <c r="E1166" s="184" t="s">
        <v>3287</v>
      </c>
      <c r="F1166" s="184" t="s">
        <v>3288</v>
      </c>
      <c r="G1166" s="185" t="n">
        <v>200</v>
      </c>
      <c r="H1166" s="186" t="n">
        <f aca="true">INDIRECT("I" &amp; ROW())</f>
        <v>46104.9676968365</v>
      </c>
      <c r="I1166" s="187" t="n">
        <f aca="true">INDIRECT("I" &amp; ROW()-1) + J1166 * ((G1165/1000) * $M$5)</f>
        <v>46104.9676968365</v>
      </c>
      <c r="J1166" s="188" t="n">
        <v>6.5</v>
      </c>
      <c r="K1166" s="189" t="n">
        <f aca="true">INDIRECT("H" &amp; ROW())</f>
        <v>46104.9676968365</v>
      </c>
      <c r="L1166" s="128" t="s">
        <v>3289</v>
      </c>
      <c r="M1166" s="133"/>
      <c r="N1166" s="133"/>
      <c r="O1166" s="133"/>
      <c r="P1166" s="133"/>
      <c r="Q1166" s="133"/>
      <c r="R1166" s="133"/>
      <c r="S1166" s="133"/>
      <c r="T1166" s="133"/>
      <c r="U1166" s="134"/>
      <c r="V1166" s="133"/>
      <c r="W1166" s="135" t="n">
        <f aca="false">I1166</f>
        <v>46104.9676968365</v>
      </c>
      <c r="X1166" s="153" t="s">
        <v>473</v>
      </c>
      <c r="Y1166" s="137" t="n">
        <f aca="false">IF(AND($X1166=$X1167, $X1166&lt;&gt;""), $W1167-$W1166, 0)</f>
        <v>0.000902777777777778</v>
      </c>
      <c r="Z1166" s="141"/>
      <c r="AA1166" s="0"/>
    </row>
    <row r="1167" customFormat="false" ht="21.75" hidden="false" customHeight="true" outlineLevel="0" collapsed="false">
      <c r="A1167" s="118" t="n">
        <v>1163</v>
      </c>
      <c r="B1167" s="181" t="s">
        <v>3169</v>
      </c>
      <c r="C1167" s="182" t="s">
        <v>3216</v>
      </c>
      <c r="D1167" s="183" t="s">
        <v>190</v>
      </c>
      <c r="E1167" s="184" t="s">
        <v>3290</v>
      </c>
      <c r="F1167" s="184" t="s">
        <v>3291</v>
      </c>
      <c r="G1167" s="185" t="n">
        <v>265</v>
      </c>
      <c r="H1167" s="186" t="n">
        <f aca="true">INDIRECT("I" &amp; ROW())</f>
        <v>46104.9685996143</v>
      </c>
      <c r="I1167" s="187" t="n">
        <f aca="true">INDIRECT("I" &amp; ROW()-1) + J1167 * ((G1166/1000) * $M$5)</f>
        <v>46104.9685996143</v>
      </c>
      <c r="J1167" s="188" t="n">
        <v>6.5</v>
      </c>
      <c r="K1167" s="189" t="n">
        <f aca="true">INDIRECT("H" &amp; ROW())</f>
        <v>46104.9685996143</v>
      </c>
      <c r="L1167" s="128" t="s">
        <v>3292</v>
      </c>
      <c r="M1167" s="133"/>
      <c r="N1167" s="133"/>
      <c r="O1167" s="133"/>
      <c r="P1167" s="133"/>
      <c r="Q1167" s="133"/>
      <c r="R1167" s="133"/>
      <c r="S1167" s="133"/>
      <c r="T1167" s="133"/>
      <c r="U1167" s="134"/>
      <c r="V1167" s="133"/>
      <c r="W1167" s="135" t="n">
        <f aca="false">I1167</f>
        <v>46104.9685996143</v>
      </c>
      <c r="X1167" s="153" t="s">
        <v>473</v>
      </c>
      <c r="Y1167" s="137" t="n">
        <f aca="false">IF(AND($X1167=$X1168, $X1167&lt;&gt;""), $W1168-$W1167, 0)</f>
        <v>0.00119618055555556</v>
      </c>
      <c r="Z1167" s="141"/>
      <c r="AA1167" s="0"/>
    </row>
    <row r="1168" customFormat="false" ht="21.75" hidden="false" customHeight="true" outlineLevel="0" collapsed="false">
      <c r="A1168" s="118" t="n">
        <v>1164</v>
      </c>
      <c r="B1168" s="181" t="s">
        <v>3169</v>
      </c>
      <c r="C1168" s="182" t="s">
        <v>3216</v>
      </c>
      <c r="D1168" s="183" t="s">
        <v>190</v>
      </c>
      <c r="E1168" s="184" t="s">
        <v>3293</v>
      </c>
      <c r="F1168" s="184" t="s">
        <v>3294</v>
      </c>
      <c r="G1168" s="185" t="n">
        <v>630</v>
      </c>
      <c r="H1168" s="186" t="n">
        <f aca="true">INDIRECT("I" &amp; ROW())</f>
        <v>46104.9697957949</v>
      </c>
      <c r="I1168" s="187" t="n">
        <f aca="true">INDIRECT("I" &amp; ROW()-1) + J1168 * ((G1167/1000) * $M$5)</f>
        <v>46104.9697957949</v>
      </c>
      <c r="J1168" s="188" t="n">
        <v>6.5</v>
      </c>
      <c r="K1168" s="189" t="n">
        <f aca="true">INDIRECT("H" &amp; ROW())</f>
        <v>46104.9697957949</v>
      </c>
      <c r="L1168" s="128" t="s">
        <v>3295</v>
      </c>
      <c r="M1168" s="133"/>
      <c r="N1168" s="133"/>
      <c r="O1168" s="133"/>
      <c r="P1168" s="133"/>
      <c r="Q1168" s="133"/>
      <c r="R1168" s="133"/>
      <c r="S1168" s="133"/>
      <c r="T1168" s="133"/>
      <c r="U1168" s="134"/>
      <c r="V1168" s="133"/>
      <c r="W1168" s="135" t="n">
        <f aca="false">I1168</f>
        <v>46104.9697957949</v>
      </c>
      <c r="X1168" s="153" t="s">
        <v>473</v>
      </c>
      <c r="Y1168" s="137" t="n">
        <f aca="false">IF(AND($X1168=$X1169, $X1168&lt;&gt;""), $W1169-$W1168, 0)</f>
        <v>0.00284374997685185</v>
      </c>
      <c r="Z1168" s="141"/>
      <c r="AA1168" s="0"/>
    </row>
    <row r="1169" customFormat="false" ht="21.75" hidden="false" customHeight="true" outlineLevel="0" collapsed="false">
      <c r="A1169" s="118" t="n">
        <v>1165</v>
      </c>
      <c r="B1169" s="181" t="s">
        <v>3169</v>
      </c>
      <c r="C1169" s="182" t="s">
        <v>3296</v>
      </c>
      <c r="D1169" s="183" t="s">
        <v>190</v>
      </c>
      <c r="E1169" s="184" t="s">
        <v>3297</v>
      </c>
      <c r="F1169" s="184" t="s">
        <v>3298</v>
      </c>
      <c r="G1169" s="185" t="n">
        <v>300</v>
      </c>
      <c r="H1169" s="186" t="n">
        <f aca="true">INDIRECT("I" &amp; ROW())</f>
        <v>46104.9726395448</v>
      </c>
      <c r="I1169" s="187" t="n">
        <f aca="true">INDIRECT("I" &amp; ROW()-1) + J1169 * ((G1168/1000) * $M$5)</f>
        <v>46104.9726395448</v>
      </c>
      <c r="J1169" s="188" t="n">
        <v>6.5</v>
      </c>
      <c r="K1169" s="189" t="n">
        <f aca="true">INDIRECT("H" &amp; ROW())</f>
        <v>46104.9726395448</v>
      </c>
      <c r="L1169" s="128" t="s">
        <v>3299</v>
      </c>
      <c r="M1169" s="133"/>
      <c r="N1169" s="133"/>
      <c r="O1169" s="133"/>
      <c r="P1169" s="133"/>
      <c r="Q1169" s="133"/>
      <c r="R1169" s="133"/>
      <c r="S1169" s="133"/>
      <c r="T1169" s="133"/>
      <c r="U1169" s="134"/>
      <c r="V1169" s="133"/>
      <c r="W1169" s="135" t="n">
        <f aca="false">I1169</f>
        <v>46104.9726395448</v>
      </c>
      <c r="X1169" s="153" t="s">
        <v>473</v>
      </c>
      <c r="Y1169" s="137" t="n">
        <f aca="false">IF(AND($X1169=$X1170, $X1169&lt;&gt;""), $W1170-$W1169, 0)</f>
        <v>0.00135416666666667</v>
      </c>
      <c r="Z1169" s="141"/>
      <c r="AA1169" s="0"/>
    </row>
    <row r="1170" customFormat="false" ht="21.75" hidden="false" customHeight="true" outlineLevel="0" collapsed="false">
      <c r="A1170" s="118" t="n">
        <v>1166</v>
      </c>
      <c r="B1170" s="181" t="s">
        <v>3169</v>
      </c>
      <c r="C1170" s="182" t="s">
        <v>3300</v>
      </c>
      <c r="D1170" s="183" t="s">
        <v>190</v>
      </c>
      <c r="E1170" s="184" t="s">
        <v>3301</v>
      </c>
      <c r="F1170" s="184" t="s">
        <v>3302</v>
      </c>
      <c r="G1170" s="185" t="n">
        <v>300</v>
      </c>
      <c r="H1170" s="186" t="n">
        <f aca="true">INDIRECT("I" &amp; ROW())</f>
        <v>46104.9739937115</v>
      </c>
      <c r="I1170" s="187" t="n">
        <f aca="true">INDIRECT("I" &amp; ROW()-1) + J1170 * ((G1169/1000) * $M$5)</f>
        <v>46104.9739937115</v>
      </c>
      <c r="J1170" s="188" t="n">
        <v>6.5</v>
      </c>
      <c r="K1170" s="189" t="n">
        <f aca="true">INDIRECT("H" &amp; ROW())</f>
        <v>46104.9739937115</v>
      </c>
      <c r="L1170" s="128" t="s">
        <v>3303</v>
      </c>
      <c r="M1170" s="133"/>
      <c r="N1170" s="133"/>
      <c r="O1170" s="133"/>
      <c r="P1170" s="133"/>
      <c r="Q1170" s="133"/>
      <c r="R1170" s="133"/>
      <c r="S1170" s="133"/>
      <c r="T1170" s="133"/>
      <c r="U1170" s="134"/>
      <c r="V1170" s="133"/>
      <c r="W1170" s="135" t="n">
        <f aca="false">I1170</f>
        <v>46104.9739937115</v>
      </c>
      <c r="X1170" s="153" t="s">
        <v>473</v>
      </c>
      <c r="Y1170" s="137" t="n">
        <f aca="false">IF(AND($X1170=$X1171, $X1170&lt;&gt;""), $W1171-$W1170, 0)</f>
        <v>0.00135416666666667</v>
      </c>
      <c r="Z1170" s="141"/>
      <c r="AA1170" s="0"/>
    </row>
    <row r="1171" customFormat="false" ht="21.75" hidden="false" customHeight="true" outlineLevel="0" collapsed="false">
      <c r="A1171" s="118" t="n">
        <v>1167</v>
      </c>
      <c r="B1171" s="181" t="s">
        <v>3169</v>
      </c>
      <c r="C1171" s="182" t="s">
        <v>3296</v>
      </c>
      <c r="D1171" s="183" t="s">
        <v>190</v>
      </c>
      <c r="E1171" s="184" t="s">
        <v>3304</v>
      </c>
      <c r="F1171" s="184" t="s">
        <v>3305</v>
      </c>
      <c r="G1171" s="185" t="n">
        <v>400</v>
      </c>
      <c r="H1171" s="186" t="n">
        <f aca="true">INDIRECT("I" &amp; ROW())</f>
        <v>46104.9753478782</v>
      </c>
      <c r="I1171" s="187" t="n">
        <f aca="true">INDIRECT("I" &amp; ROW()-1) + J1171 * ((G1170/1000) * $M$5)</f>
        <v>46104.9753478782</v>
      </c>
      <c r="J1171" s="188" t="n">
        <v>6.5</v>
      </c>
      <c r="K1171" s="189" t="n">
        <f aca="true">INDIRECT("H" &amp; ROW())</f>
        <v>46104.9753478782</v>
      </c>
      <c r="L1171" s="128" t="s">
        <v>3306</v>
      </c>
      <c r="M1171" s="133"/>
      <c r="N1171" s="133"/>
      <c r="O1171" s="133"/>
      <c r="P1171" s="133"/>
      <c r="Q1171" s="133"/>
      <c r="R1171" s="133"/>
      <c r="S1171" s="133"/>
      <c r="T1171" s="133"/>
      <c r="U1171" s="134"/>
      <c r="V1171" s="133"/>
      <c r="W1171" s="135" t="n">
        <f aca="false">I1171</f>
        <v>46104.9753478782</v>
      </c>
      <c r="X1171" s="153" t="s">
        <v>473</v>
      </c>
      <c r="Y1171" s="137" t="n">
        <f aca="false">IF(AND($X1171=$X1172, $X1171&lt;&gt;""), $W1172-$W1171, 0)</f>
        <v>0.00180555554398148</v>
      </c>
      <c r="Z1171" s="141"/>
      <c r="AA1171" s="0"/>
    </row>
    <row r="1172" customFormat="false" ht="21.75" hidden="false" customHeight="true" outlineLevel="0" collapsed="false">
      <c r="A1172" s="118" t="n">
        <v>1168</v>
      </c>
      <c r="B1172" s="181" t="s">
        <v>3169</v>
      </c>
      <c r="C1172" s="182" t="s">
        <v>3296</v>
      </c>
      <c r="D1172" s="183" t="s">
        <v>190</v>
      </c>
      <c r="E1172" s="184" t="s">
        <v>3307</v>
      </c>
      <c r="F1172" s="193" t="s">
        <v>3308</v>
      </c>
      <c r="G1172" s="185" t="n">
        <v>165</v>
      </c>
      <c r="H1172" s="186" t="n">
        <f aca="true">INDIRECT("I" &amp; ROW())</f>
        <v>46104.9771534337</v>
      </c>
      <c r="I1172" s="187" t="n">
        <f aca="true">INDIRECT("I" &amp; ROW()-1) + J1172 * ((G1171/1000) * $M$5)</f>
        <v>46104.9771534337</v>
      </c>
      <c r="J1172" s="188" t="n">
        <v>6.5</v>
      </c>
      <c r="K1172" s="189" t="n">
        <f aca="true">INDIRECT("H" &amp; ROW())</f>
        <v>46104.9771534337</v>
      </c>
      <c r="L1172" s="128" t="s">
        <v>3309</v>
      </c>
      <c r="M1172" s="133"/>
      <c r="N1172" s="133"/>
      <c r="O1172" s="133"/>
      <c r="P1172" s="133"/>
      <c r="Q1172" s="133"/>
      <c r="R1172" s="133"/>
      <c r="S1172" s="133"/>
      <c r="T1172" s="133"/>
      <c r="U1172" s="134"/>
      <c r="V1172" s="133"/>
      <c r="W1172" s="135" t="n">
        <f aca="false">I1172</f>
        <v>46104.9771534337</v>
      </c>
      <c r="X1172" s="153" t="s">
        <v>473</v>
      </c>
      <c r="Y1172" s="137" t="n">
        <f aca="false">IF(AND($X1172=$X1173, $X1172&lt;&gt;""), $W1173-$W1172, 0)</f>
        <v>0.000744791655092593</v>
      </c>
      <c r="Z1172" s="141"/>
      <c r="AA1172" s="0"/>
    </row>
    <row r="1173" customFormat="false" ht="21.75" hidden="false" customHeight="true" outlineLevel="0" collapsed="false">
      <c r="A1173" s="118" t="n">
        <v>1169</v>
      </c>
      <c r="B1173" s="181" t="s">
        <v>3169</v>
      </c>
      <c r="C1173" s="182" t="s">
        <v>3300</v>
      </c>
      <c r="D1173" s="183" t="s">
        <v>190</v>
      </c>
      <c r="E1173" s="184" t="s">
        <v>3310</v>
      </c>
      <c r="F1173" s="184" t="s">
        <v>3311</v>
      </c>
      <c r="G1173" s="185" t="n">
        <v>380</v>
      </c>
      <c r="H1173" s="186" t="n">
        <f aca="true">INDIRECT("I" &amp; ROW())</f>
        <v>46104.9778982254</v>
      </c>
      <c r="I1173" s="187" t="n">
        <f aca="true">INDIRECT("I" &amp; ROW()-1) + J1173 * ((G1172/1000) * $M$5)</f>
        <v>46104.9778982254</v>
      </c>
      <c r="J1173" s="188" t="n">
        <v>6.5</v>
      </c>
      <c r="K1173" s="189" t="n">
        <f aca="true">INDIRECT("H" &amp; ROW())</f>
        <v>46104.9778982254</v>
      </c>
      <c r="L1173" s="128" t="s">
        <v>3312</v>
      </c>
      <c r="M1173" s="133"/>
      <c r="N1173" s="133"/>
      <c r="O1173" s="133"/>
      <c r="P1173" s="133"/>
      <c r="Q1173" s="133"/>
      <c r="R1173" s="133"/>
      <c r="S1173" s="133"/>
      <c r="T1173" s="133"/>
      <c r="U1173" s="134"/>
      <c r="V1173" s="133"/>
      <c r="W1173" s="135" t="n">
        <f aca="false">I1173</f>
        <v>46104.9778982254</v>
      </c>
      <c r="X1173" s="153" t="s">
        <v>473</v>
      </c>
      <c r="Y1173" s="137" t="n">
        <f aca="false">IF(AND($X1173=$X1174, $X1173&lt;&gt;""), $W1174-$W1173, 0)</f>
        <v>0.0017152777662037</v>
      </c>
      <c r="Z1173" s="141"/>
      <c r="AA1173" s="0"/>
    </row>
    <row r="1174" customFormat="false" ht="21.75" hidden="false" customHeight="true" outlineLevel="0" collapsed="false">
      <c r="A1174" s="118" t="n">
        <v>1170</v>
      </c>
      <c r="B1174" s="181" t="s">
        <v>3169</v>
      </c>
      <c r="C1174" s="182" t="s">
        <v>3300</v>
      </c>
      <c r="D1174" s="183" t="s">
        <v>190</v>
      </c>
      <c r="E1174" s="184" t="s">
        <v>3313</v>
      </c>
      <c r="F1174" s="184" t="s">
        <v>3314</v>
      </c>
      <c r="G1174" s="185" t="n">
        <v>400</v>
      </c>
      <c r="H1174" s="186" t="n">
        <f aca="true">INDIRECT("I" &amp; ROW())</f>
        <v>46104.9796135031</v>
      </c>
      <c r="I1174" s="187" t="n">
        <f aca="true">INDIRECT("I" &amp; ROW()-1) + J1174 * ((G1173/1000) * $M$5)</f>
        <v>46104.9796135031</v>
      </c>
      <c r="J1174" s="188" t="n">
        <v>6.5</v>
      </c>
      <c r="K1174" s="189" t="n">
        <f aca="true">INDIRECT("H" &amp; ROW())</f>
        <v>46104.9796135031</v>
      </c>
      <c r="L1174" s="128" t="s">
        <v>3315</v>
      </c>
      <c r="M1174" s="133"/>
      <c r="N1174" s="133"/>
      <c r="O1174" s="133"/>
      <c r="P1174" s="133"/>
      <c r="Q1174" s="133"/>
      <c r="R1174" s="133"/>
      <c r="S1174" s="133"/>
      <c r="T1174" s="133"/>
      <c r="U1174" s="134"/>
      <c r="V1174" s="133"/>
      <c r="W1174" s="135" t="n">
        <f aca="false">I1174</f>
        <v>46104.9796135031</v>
      </c>
      <c r="X1174" s="153" t="s">
        <v>473</v>
      </c>
      <c r="Y1174" s="137" t="n">
        <f aca="false">IF(AND($X1174=$X1175, $X1174&lt;&gt;""), $W1175-$W1174, 0)</f>
        <v>0.00180555554398148</v>
      </c>
      <c r="Z1174" s="141"/>
      <c r="AA1174" s="0"/>
    </row>
    <row r="1175" customFormat="false" ht="21.75" hidden="false" customHeight="true" outlineLevel="0" collapsed="false">
      <c r="A1175" s="118" t="n">
        <v>1171</v>
      </c>
      <c r="B1175" s="181" t="s">
        <v>3169</v>
      </c>
      <c r="C1175" s="182" t="s">
        <v>3300</v>
      </c>
      <c r="D1175" s="183" t="s">
        <v>190</v>
      </c>
      <c r="E1175" s="184" t="s">
        <v>3316</v>
      </c>
      <c r="F1175" s="184" t="s">
        <v>3317</v>
      </c>
      <c r="G1175" s="185" t="n">
        <v>290</v>
      </c>
      <c r="H1175" s="186" t="n">
        <f aca="true">INDIRECT("I" &amp; ROW())</f>
        <v>46104.9814190587</v>
      </c>
      <c r="I1175" s="187" t="n">
        <f aca="true">INDIRECT("I" &amp; ROW()-1) + J1175 * ((G1174/1000) * $M$5)</f>
        <v>46104.9814190587</v>
      </c>
      <c r="J1175" s="188" t="n">
        <v>6.5</v>
      </c>
      <c r="K1175" s="189" t="n">
        <f aca="true">INDIRECT("H" &amp; ROW())</f>
        <v>46104.9814190587</v>
      </c>
      <c r="L1175" s="128" t="s">
        <v>3318</v>
      </c>
      <c r="M1175" s="133"/>
      <c r="N1175" s="133"/>
      <c r="O1175" s="133"/>
      <c r="P1175" s="133"/>
      <c r="Q1175" s="133"/>
      <c r="R1175" s="133"/>
      <c r="S1175" s="133"/>
      <c r="T1175" s="133"/>
      <c r="U1175" s="134"/>
      <c r="V1175" s="133"/>
      <c r="W1175" s="135" t="n">
        <f aca="false">I1175</f>
        <v>46104.9814190587</v>
      </c>
      <c r="X1175" s="153" t="s">
        <v>473</v>
      </c>
      <c r="Y1175" s="137" t="n">
        <f aca="false">IF(AND($X1175=$X1176, $X1175&lt;&gt;""), $W1176-$W1175, 0)</f>
        <v>0.0013090277662037</v>
      </c>
      <c r="Z1175" s="141"/>
      <c r="AA1175" s="0"/>
    </row>
    <row r="1176" customFormat="false" ht="21.75" hidden="false" customHeight="true" outlineLevel="0" collapsed="false">
      <c r="A1176" s="118" t="n">
        <v>1172</v>
      </c>
      <c r="B1176" s="181" t="s">
        <v>3169</v>
      </c>
      <c r="C1176" s="182" t="s">
        <v>3300</v>
      </c>
      <c r="D1176" s="183" t="s">
        <v>190</v>
      </c>
      <c r="E1176" s="184" t="s">
        <v>3319</v>
      </c>
      <c r="F1176" s="184" t="s">
        <v>3320</v>
      </c>
      <c r="G1176" s="185" t="n">
        <v>1000</v>
      </c>
      <c r="H1176" s="186" t="n">
        <f aca="true">INDIRECT("I" &amp; ROW())</f>
        <v>46104.9827280864</v>
      </c>
      <c r="I1176" s="187" t="n">
        <f aca="true">INDIRECT("I" &amp; ROW()-1) + J1176 * ((G1175/1000) * $M$5)</f>
        <v>46104.9827280864</v>
      </c>
      <c r="J1176" s="188" t="n">
        <v>6.5</v>
      </c>
      <c r="K1176" s="189" t="n">
        <f aca="true">INDIRECT("H" &amp; ROW())</f>
        <v>46104.9827280864</v>
      </c>
      <c r="L1176" s="128" t="s">
        <v>3321</v>
      </c>
      <c r="M1176" s="133"/>
      <c r="N1176" s="133"/>
      <c r="O1176" s="133"/>
      <c r="P1176" s="133"/>
      <c r="Q1176" s="133"/>
      <c r="R1176" s="133"/>
      <c r="S1176" s="133"/>
      <c r="T1176" s="133"/>
      <c r="U1176" s="134"/>
      <c r="V1176" s="133"/>
      <c r="W1176" s="135" t="n">
        <f aca="false">I1176</f>
        <v>46104.9827280864</v>
      </c>
      <c r="X1176" s="153" t="s">
        <v>473</v>
      </c>
      <c r="Y1176" s="137" t="n">
        <f aca="false">IF(AND($X1176=$X1177, $X1176&lt;&gt;""), $W1177-$W1176, 0)</f>
        <v>0.00451388885416667</v>
      </c>
      <c r="Z1176" s="141"/>
      <c r="AA1176" s="0"/>
    </row>
    <row r="1177" customFormat="false" ht="21.75" hidden="false" customHeight="true" outlineLevel="0" collapsed="false">
      <c r="A1177" s="118" t="n">
        <v>1173</v>
      </c>
      <c r="B1177" s="181" t="s">
        <v>3169</v>
      </c>
      <c r="C1177" s="182" t="s">
        <v>3322</v>
      </c>
      <c r="D1177" s="183" t="s">
        <v>190</v>
      </c>
      <c r="E1177" s="184" t="s">
        <v>3323</v>
      </c>
      <c r="F1177" s="184" t="s">
        <v>3324</v>
      </c>
      <c r="G1177" s="185" t="n">
        <v>165</v>
      </c>
      <c r="H1177" s="186" t="n">
        <f aca="true">INDIRECT("I" &amp; ROW())</f>
        <v>46104.9872419753</v>
      </c>
      <c r="I1177" s="187" t="n">
        <f aca="true">INDIRECT("I" &amp; ROW()-1) + J1177 * ((G1176/1000) * $M$5)</f>
        <v>46104.9872419753</v>
      </c>
      <c r="J1177" s="188" t="n">
        <v>6.5</v>
      </c>
      <c r="K1177" s="189" t="n">
        <f aca="true">INDIRECT("H" &amp; ROW())</f>
        <v>46104.9872419753</v>
      </c>
      <c r="L1177" s="128" t="s">
        <v>3325</v>
      </c>
      <c r="M1177" s="133"/>
      <c r="N1177" s="133"/>
      <c r="O1177" s="133"/>
      <c r="P1177" s="133"/>
      <c r="Q1177" s="133"/>
      <c r="R1177" s="133"/>
      <c r="S1177" s="133"/>
      <c r="T1177" s="133"/>
      <c r="U1177" s="134"/>
      <c r="V1177" s="133"/>
      <c r="W1177" s="135" t="n">
        <f aca="false">I1177</f>
        <v>46104.9872419753</v>
      </c>
      <c r="X1177" s="153" t="s">
        <v>473</v>
      </c>
      <c r="Y1177" s="137" t="n">
        <f aca="false">IF(AND($X1177=$X1178, $X1177&lt;&gt;""), $W1178-$W1177, 0)</f>
        <v>0.000744791655092593</v>
      </c>
      <c r="Z1177" s="141"/>
      <c r="AA1177" s="0"/>
    </row>
    <row r="1178" customFormat="false" ht="21.75" hidden="false" customHeight="true" outlineLevel="0" collapsed="false">
      <c r="A1178" s="118" t="n">
        <v>1174</v>
      </c>
      <c r="B1178" s="181" t="s">
        <v>3169</v>
      </c>
      <c r="C1178" s="182" t="s">
        <v>3322</v>
      </c>
      <c r="D1178" s="183" t="s">
        <v>190</v>
      </c>
      <c r="E1178" s="184" t="s">
        <v>3326</v>
      </c>
      <c r="F1178" s="184" t="s">
        <v>3327</v>
      </c>
      <c r="G1178" s="185" t="n">
        <v>200</v>
      </c>
      <c r="H1178" s="186" t="n">
        <f aca="true">INDIRECT("I" &amp; ROW())</f>
        <v>46104.9879867669</v>
      </c>
      <c r="I1178" s="187" t="n">
        <f aca="true">INDIRECT("I" &amp; ROW()-1) + J1178 * ((G1177/1000) * $M$5)</f>
        <v>46104.9879867669</v>
      </c>
      <c r="J1178" s="188" t="n">
        <v>6.5</v>
      </c>
      <c r="K1178" s="189" t="n">
        <f aca="true">INDIRECT("H" &amp; ROW())</f>
        <v>46104.9879867669</v>
      </c>
      <c r="L1178" s="128" t="s">
        <v>3328</v>
      </c>
      <c r="M1178" s="133"/>
      <c r="N1178" s="133"/>
      <c r="O1178" s="133"/>
      <c r="P1178" s="133"/>
      <c r="Q1178" s="133"/>
      <c r="R1178" s="133"/>
      <c r="S1178" s="133"/>
      <c r="T1178" s="133"/>
      <c r="U1178" s="134"/>
      <c r="V1178" s="133"/>
      <c r="W1178" s="135" t="n">
        <f aca="false">I1178</f>
        <v>46104.9879867669</v>
      </c>
      <c r="X1178" s="153" t="s">
        <v>473</v>
      </c>
      <c r="Y1178" s="137" t="n">
        <f aca="false">IF(AND($X1178=$X1179, $X1178&lt;&gt;""), $W1179-$W1178, 0)</f>
        <v>0.000902777777777778</v>
      </c>
      <c r="Z1178" s="141"/>
      <c r="AA1178" s="0"/>
    </row>
    <row r="1179" customFormat="false" ht="21.75" hidden="false" customHeight="true" outlineLevel="0" collapsed="false">
      <c r="A1179" s="118" t="n">
        <v>1175</v>
      </c>
      <c r="B1179" s="181" t="s">
        <v>3169</v>
      </c>
      <c r="C1179" s="182" t="s">
        <v>3322</v>
      </c>
      <c r="D1179" s="183" t="s">
        <v>190</v>
      </c>
      <c r="E1179" s="184" t="s">
        <v>3329</v>
      </c>
      <c r="F1179" s="184" t="s">
        <v>3330</v>
      </c>
      <c r="G1179" s="185" t="n">
        <v>230</v>
      </c>
      <c r="H1179" s="186" t="n">
        <f aca="true">INDIRECT("I" &amp; ROW())</f>
        <v>46104.9888895447</v>
      </c>
      <c r="I1179" s="187" t="n">
        <f aca="true">INDIRECT("I" &amp; ROW()-1) + J1179 * ((G1178/1000) * $M$5)</f>
        <v>46104.9888895447</v>
      </c>
      <c r="J1179" s="188" t="n">
        <v>6.5</v>
      </c>
      <c r="K1179" s="189" t="n">
        <f aca="true">INDIRECT("H" &amp; ROW())</f>
        <v>46104.9888895447</v>
      </c>
      <c r="L1179" s="128" t="s">
        <v>3331</v>
      </c>
      <c r="M1179" s="133"/>
      <c r="N1179" s="133"/>
      <c r="O1179" s="133"/>
      <c r="P1179" s="133"/>
      <c r="Q1179" s="133"/>
      <c r="R1179" s="133"/>
      <c r="S1179" s="133"/>
      <c r="T1179" s="133"/>
      <c r="U1179" s="134"/>
      <c r="V1179" s="133"/>
      <c r="W1179" s="135" t="n">
        <f aca="false">I1179</f>
        <v>46104.9888895447</v>
      </c>
      <c r="X1179" s="153" t="s">
        <v>473</v>
      </c>
      <c r="Y1179" s="137" t="n">
        <f aca="false">IF(AND($X1179=$X1180, $X1179&lt;&gt;""), $W1180-$W1179, 0)</f>
        <v>0.00103819443287037</v>
      </c>
      <c r="Z1179" s="141"/>
      <c r="AA1179" s="0"/>
    </row>
    <row r="1180" customFormat="false" ht="21.75" hidden="false" customHeight="true" outlineLevel="0" collapsed="false">
      <c r="A1180" s="118" t="n">
        <v>1176</v>
      </c>
      <c r="B1180" s="181" t="s">
        <v>3169</v>
      </c>
      <c r="C1180" s="182" t="s">
        <v>3322</v>
      </c>
      <c r="D1180" s="183" t="s">
        <v>190</v>
      </c>
      <c r="E1180" s="184" t="s">
        <v>3332</v>
      </c>
      <c r="F1180" s="184" t="s">
        <v>3333</v>
      </c>
      <c r="G1180" s="185" t="n">
        <v>200</v>
      </c>
      <c r="H1180" s="186" t="n">
        <f aca="true">INDIRECT("I" &amp; ROW())</f>
        <v>46104.9899277391</v>
      </c>
      <c r="I1180" s="187" t="n">
        <f aca="true">INDIRECT("I" &amp; ROW()-1) + J1180 * ((G1179/1000) * $M$5)</f>
        <v>46104.9899277391</v>
      </c>
      <c r="J1180" s="188" t="n">
        <v>6.5</v>
      </c>
      <c r="K1180" s="189" t="n">
        <f aca="true">INDIRECT("H" &amp; ROW())</f>
        <v>46104.9899277391</v>
      </c>
      <c r="L1180" s="128" t="s">
        <v>3334</v>
      </c>
      <c r="M1180" s="133"/>
      <c r="N1180" s="133"/>
      <c r="O1180" s="133"/>
      <c r="P1180" s="133"/>
      <c r="Q1180" s="133"/>
      <c r="R1180" s="133"/>
      <c r="S1180" s="133"/>
      <c r="T1180" s="133"/>
      <c r="U1180" s="134"/>
      <c r="V1180" s="133"/>
      <c r="W1180" s="135" t="n">
        <f aca="false">I1180</f>
        <v>46104.9899277391</v>
      </c>
      <c r="X1180" s="153" t="s">
        <v>473</v>
      </c>
      <c r="Y1180" s="137" t="n">
        <f aca="false">IF(AND($X1180=$X1181, $X1180&lt;&gt;""), $W1181-$W1180, 0)</f>
        <v>0.000902777777777778</v>
      </c>
      <c r="Z1180" s="141"/>
      <c r="AA1180" s="0"/>
    </row>
    <row r="1181" customFormat="false" ht="21.75" hidden="false" customHeight="true" outlineLevel="0" collapsed="false">
      <c r="A1181" s="118" t="n">
        <v>1177</v>
      </c>
      <c r="B1181" s="181" t="s">
        <v>3169</v>
      </c>
      <c r="C1181" s="182" t="s">
        <v>3322</v>
      </c>
      <c r="D1181" s="183" t="s">
        <v>190</v>
      </c>
      <c r="E1181" s="184" t="s">
        <v>3335</v>
      </c>
      <c r="F1181" s="184" t="s">
        <v>3336</v>
      </c>
      <c r="G1181" s="185" t="n">
        <v>190</v>
      </c>
      <c r="H1181" s="186" t="n">
        <f aca="true">INDIRECT("I" &amp; ROW())</f>
        <v>46104.9908305169</v>
      </c>
      <c r="I1181" s="187" t="n">
        <f aca="true">INDIRECT("I" &amp; ROW()-1) + J1181 * ((G1180/1000) * $M$5)</f>
        <v>46104.9908305169</v>
      </c>
      <c r="J1181" s="188" t="n">
        <v>6.5</v>
      </c>
      <c r="K1181" s="189" t="n">
        <f aca="true">INDIRECT("H" &amp; ROW())</f>
        <v>46104.9908305169</v>
      </c>
      <c r="L1181" s="128" t="s">
        <v>3337</v>
      </c>
      <c r="M1181" s="133"/>
      <c r="N1181" s="133"/>
      <c r="O1181" s="133"/>
      <c r="P1181" s="133"/>
      <c r="Q1181" s="133"/>
      <c r="R1181" s="133"/>
      <c r="S1181" s="133"/>
      <c r="T1181" s="133"/>
      <c r="U1181" s="134"/>
      <c r="V1181" s="133"/>
      <c r="W1181" s="135" t="n">
        <f aca="false">I1181</f>
        <v>46104.9908305169</v>
      </c>
      <c r="X1181" s="153" t="s">
        <v>473</v>
      </c>
      <c r="Y1181" s="137" t="n">
        <f aca="false">IF(AND($X1181=$X1182, $X1181&lt;&gt;""), $W1182-$W1181, 0)</f>
        <v>0.000857638877314815</v>
      </c>
      <c r="Z1181" s="141"/>
      <c r="AA1181" s="0"/>
    </row>
    <row r="1182" customFormat="false" ht="21.75" hidden="false" customHeight="true" outlineLevel="0" collapsed="false">
      <c r="A1182" s="118" t="n">
        <v>1178</v>
      </c>
      <c r="B1182" s="181" t="s">
        <v>3169</v>
      </c>
      <c r="C1182" s="182" t="s">
        <v>3322</v>
      </c>
      <c r="D1182" s="183" t="s">
        <v>190</v>
      </c>
      <c r="E1182" s="184" t="s">
        <v>3338</v>
      </c>
      <c r="F1182" s="184" t="s">
        <v>3339</v>
      </c>
      <c r="G1182" s="185" t="n">
        <v>200</v>
      </c>
      <c r="H1182" s="186" t="n">
        <f aca="true">INDIRECT("I" &amp; ROW())</f>
        <v>46104.9916881558</v>
      </c>
      <c r="I1182" s="187" t="n">
        <f aca="true">INDIRECT("I" &amp; ROW()-1) + J1182 * ((G1181/1000) * $M$5)</f>
        <v>46104.9916881558</v>
      </c>
      <c r="J1182" s="188" t="n">
        <v>6.5</v>
      </c>
      <c r="K1182" s="189" t="n">
        <f aca="true">INDIRECT("H" &amp; ROW())</f>
        <v>46104.9916881558</v>
      </c>
      <c r="L1182" s="128" t="s">
        <v>3340</v>
      </c>
      <c r="M1182" s="133"/>
      <c r="N1182" s="133"/>
      <c r="O1182" s="133"/>
      <c r="P1182" s="133"/>
      <c r="Q1182" s="133"/>
      <c r="R1182" s="133"/>
      <c r="S1182" s="133"/>
      <c r="T1182" s="133"/>
      <c r="U1182" s="134"/>
      <c r="V1182" s="133"/>
      <c r="W1182" s="135" t="n">
        <f aca="false">I1182</f>
        <v>46104.9916881558</v>
      </c>
      <c r="X1182" s="153" t="s">
        <v>473</v>
      </c>
      <c r="Y1182" s="137" t="n">
        <f aca="false">IF(AND($X1182=$X1183, $X1182&lt;&gt;""), $W1183-$W1182, 0)</f>
        <v>0.000902777777777778</v>
      </c>
      <c r="Z1182" s="141"/>
      <c r="AA1182" s="0"/>
    </row>
    <row r="1183" customFormat="false" ht="21.75" hidden="false" customHeight="true" outlineLevel="0" collapsed="false">
      <c r="A1183" s="118" t="n">
        <v>1179</v>
      </c>
      <c r="B1183" s="181" t="s">
        <v>3169</v>
      </c>
      <c r="C1183" s="182" t="s">
        <v>3322</v>
      </c>
      <c r="D1183" s="183" t="s">
        <v>190</v>
      </c>
      <c r="E1183" s="184" t="s">
        <v>3341</v>
      </c>
      <c r="F1183" s="184" t="s">
        <v>3342</v>
      </c>
      <c r="G1183" s="185" t="n">
        <v>365</v>
      </c>
      <c r="H1183" s="186" t="n">
        <f aca="true">INDIRECT("I" &amp; ROW())</f>
        <v>46104.9925909336</v>
      </c>
      <c r="I1183" s="187" t="n">
        <f aca="true">INDIRECT("I" &amp; ROW()-1) + J1183 * ((G1182/1000) * $M$5)</f>
        <v>46104.9925909336</v>
      </c>
      <c r="J1183" s="188" t="n">
        <v>6.5</v>
      </c>
      <c r="K1183" s="189" t="n">
        <f aca="true">INDIRECT("H" &amp; ROW())</f>
        <v>46104.9925909336</v>
      </c>
      <c r="L1183" s="128" t="s">
        <v>3343</v>
      </c>
      <c r="M1183" s="133"/>
      <c r="N1183" s="133"/>
      <c r="O1183" s="133"/>
      <c r="P1183" s="133"/>
      <c r="Q1183" s="133"/>
      <c r="R1183" s="133"/>
      <c r="S1183" s="133"/>
      <c r="T1183" s="133"/>
      <c r="U1183" s="134"/>
      <c r="V1183" s="133"/>
      <c r="W1183" s="135" t="n">
        <f aca="false">I1183</f>
        <v>46104.9925909336</v>
      </c>
      <c r="X1183" s="153" t="s">
        <v>473</v>
      </c>
      <c r="Y1183" s="137" t="n">
        <f aca="false">IF(AND($X1183=$X1184, $X1183&lt;&gt;""), $W1184-$W1183, 0)</f>
        <v>0.00164756943287037</v>
      </c>
      <c r="Z1183" s="141"/>
      <c r="AA1183" s="0"/>
    </row>
    <row r="1184" customFormat="false" ht="21.75" hidden="false" customHeight="true" outlineLevel="0" collapsed="false">
      <c r="A1184" s="118" t="n">
        <v>1180</v>
      </c>
      <c r="B1184" s="181" t="s">
        <v>3169</v>
      </c>
      <c r="C1184" s="182" t="s">
        <v>3322</v>
      </c>
      <c r="D1184" s="183" t="s">
        <v>190</v>
      </c>
      <c r="E1184" s="184" t="s">
        <v>3344</v>
      </c>
      <c r="F1184" s="184" t="s">
        <v>3345</v>
      </c>
      <c r="G1184" s="185" t="n">
        <v>210</v>
      </c>
      <c r="H1184" s="186" t="n">
        <f aca="true">INDIRECT("I" &amp; ROW())</f>
        <v>46104.994238503</v>
      </c>
      <c r="I1184" s="187" t="n">
        <f aca="true">INDIRECT("I" &amp; ROW()-1) + J1184 * ((G1183/1000) * $M$5)</f>
        <v>46104.994238503</v>
      </c>
      <c r="J1184" s="188" t="n">
        <v>6.5</v>
      </c>
      <c r="K1184" s="189" t="n">
        <f aca="true">INDIRECT("H" &amp; ROW())</f>
        <v>46104.994238503</v>
      </c>
      <c r="L1184" s="128" t="s">
        <v>3346</v>
      </c>
      <c r="M1184" s="133"/>
      <c r="N1184" s="133"/>
      <c r="O1184" s="133"/>
      <c r="P1184" s="133"/>
      <c r="Q1184" s="133"/>
      <c r="R1184" s="133"/>
      <c r="S1184" s="133"/>
      <c r="T1184" s="133"/>
      <c r="U1184" s="134"/>
      <c r="V1184" s="133"/>
      <c r="W1184" s="135" t="n">
        <f aca="false">I1184</f>
        <v>46104.994238503</v>
      </c>
      <c r="X1184" s="153" t="s">
        <v>473</v>
      </c>
      <c r="Y1184" s="137" t="n">
        <f aca="false">IF(AND($X1184=$X1185, $X1184&lt;&gt;""), $W1185-$W1184, 0)</f>
        <v>0.000947916666666667</v>
      </c>
      <c r="Z1184" s="141"/>
      <c r="AA1184" s="0"/>
    </row>
    <row r="1185" customFormat="false" ht="21.75" hidden="false" customHeight="true" outlineLevel="0" collapsed="false">
      <c r="A1185" s="118" t="n">
        <v>1181</v>
      </c>
      <c r="B1185" s="181" t="s">
        <v>3169</v>
      </c>
      <c r="C1185" s="182" t="s">
        <v>3347</v>
      </c>
      <c r="D1185" s="183" t="s">
        <v>190</v>
      </c>
      <c r="E1185" s="184" t="s">
        <v>3348</v>
      </c>
      <c r="F1185" s="184" t="s">
        <v>3348</v>
      </c>
      <c r="G1185" s="185" t="n">
        <v>160</v>
      </c>
      <c r="H1185" s="186" t="n">
        <f aca="true">INDIRECT("I" &amp; ROW())</f>
        <v>46104.9951864197</v>
      </c>
      <c r="I1185" s="187" t="n">
        <f aca="true">INDIRECT("I" &amp; ROW()-1) + J1185 * ((G1184/1000) * $M$5)</f>
        <v>46104.9951864197</v>
      </c>
      <c r="J1185" s="188" t="n">
        <v>6.5</v>
      </c>
      <c r="K1185" s="189" t="n">
        <f aca="true">INDIRECT("H" &amp; ROW())</f>
        <v>46104.9951864197</v>
      </c>
      <c r="L1185" s="128" t="s">
        <v>3349</v>
      </c>
      <c r="M1185" s="133"/>
      <c r="N1185" s="133"/>
      <c r="O1185" s="133"/>
      <c r="P1185" s="133"/>
      <c r="Q1185" s="133"/>
      <c r="R1185" s="133"/>
      <c r="S1185" s="133"/>
      <c r="T1185" s="133"/>
      <c r="U1185" s="134"/>
      <c r="V1185" s="133"/>
      <c r="W1185" s="135" t="n">
        <f aca="false">I1185</f>
        <v>46104.9951864197</v>
      </c>
      <c r="X1185" s="153" t="s">
        <v>473</v>
      </c>
      <c r="Y1185" s="137" t="n">
        <f aca="false">IF(AND($X1185=$X1186, $X1185&lt;&gt;""), $W1186-$W1185, 0)</f>
        <v>0.000722222222222222</v>
      </c>
      <c r="Z1185" s="141"/>
      <c r="AA1185" s="0"/>
    </row>
    <row r="1186" customFormat="false" ht="21.75" hidden="false" customHeight="true" outlineLevel="0" collapsed="false">
      <c r="A1186" s="118" t="n">
        <v>1182</v>
      </c>
      <c r="B1186" s="181" t="s">
        <v>3169</v>
      </c>
      <c r="C1186" s="182" t="s">
        <v>3347</v>
      </c>
      <c r="D1186" s="183" t="s">
        <v>190</v>
      </c>
      <c r="E1186" s="184" t="s">
        <v>3350</v>
      </c>
      <c r="F1186" s="184" t="s">
        <v>3351</v>
      </c>
      <c r="G1186" s="185" t="n">
        <v>290</v>
      </c>
      <c r="H1186" s="186" t="n">
        <f aca="true">INDIRECT("I" &amp; ROW())</f>
        <v>46104.9959086419</v>
      </c>
      <c r="I1186" s="187" t="n">
        <f aca="true">INDIRECT("I" &amp; ROW()-1) + J1186 * ((G1185/1000) * $M$5)</f>
        <v>46104.9959086419</v>
      </c>
      <c r="J1186" s="188" t="n">
        <v>6.5</v>
      </c>
      <c r="K1186" s="189" t="n">
        <f aca="true">INDIRECT("H" &amp; ROW())</f>
        <v>46104.9959086419</v>
      </c>
      <c r="L1186" s="128" t="s">
        <v>3352</v>
      </c>
      <c r="M1186" s="133"/>
      <c r="N1186" s="133"/>
      <c r="O1186" s="133"/>
      <c r="P1186" s="133"/>
      <c r="Q1186" s="133"/>
      <c r="R1186" s="133"/>
      <c r="S1186" s="133"/>
      <c r="T1186" s="133"/>
      <c r="U1186" s="134"/>
      <c r="V1186" s="133"/>
      <c r="W1186" s="135" t="n">
        <f aca="false">I1186</f>
        <v>46104.9959086419</v>
      </c>
      <c r="X1186" s="153" t="s">
        <v>473</v>
      </c>
      <c r="Y1186" s="137" t="n">
        <f aca="false">IF(AND($X1186=$X1187, $X1186&lt;&gt;""), $W1187-$W1186, 0)</f>
        <v>0.0013090277662037</v>
      </c>
      <c r="Z1186" s="141"/>
      <c r="AA1186" s="0"/>
    </row>
    <row r="1187" customFormat="false" ht="21.75" hidden="false" customHeight="true" outlineLevel="0" collapsed="false">
      <c r="A1187" s="118" t="n">
        <v>1183</v>
      </c>
      <c r="B1187" s="181" t="s">
        <v>3169</v>
      </c>
      <c r="C1187" s="182" t="s">
        <v>3347</v>
      </c>
      <c r="D1187" s="183" t="s">
        <v>190</v>
      </c>
      <c r="E1187" s="184" t="s">
        <v>3353</v>
      </c>
      <c r="F1187" s="184" t="s">
        <v>3354</v>
      </c>
      <c r="G1187" s="185" t="n">
        <v>200</v>
      </c>
      <c r="H1187" s="186" t="n">
        <f aca="true">INDIRECT("I" &amp; ROW())</f>
        <v>46104.9972176697</v>
      </c>
      <c r="I1187" s="187" t="n">
        <f aca="true">INDIRECT("I" &amp; ROW()-1) + J1187 * ((G1186/1000) * $M$5)</f>
        <v>46104.9972176697</v>
      </c>
      <c r="J1187" s="188" t="n">
        <v>6.5</v>
      </c>
      <c r="K1187" s="189" t="n">
        <f aca="true">INDIRECT("H" &amp; ROW())</f>
        <v>46104.9972176697</v>
      </c>
      <c r="L1187" s="128" t="s">
        <v>3355</v>
      </c>
      <c r="M1187" s="133"/>
      <c r="N1187" s="133"/>
      <c r="O1187" s="133"/>
      <c r="P1187" s="133"/>
      <c r="Q1187" s="133"/>
      <c r="R1187" s="133"/>
      <c r="S1187" s="133"/>
      <c r="T1187" s="133"/>
      <c r="U1187" s="134"/>
      <c r="V1187" s="133"/>
      <c r="W1187" s="135" t="n">
        <f aca="false">I1187</f>
        <v>46104.9972176697</v>
      </c>
      <c r="X1187" s="153" t="s">
        <v>473</v>
      </c>
      <c r="Y1187" s="137" t="n">
        <f aca="false">IF(AND($X1187=$X1188, $X1187&lt;&gt;""), $W1188-$W1187, 0)</f>
        <v>0.000902777777777778</v>
      </c>
      <c r="Z1187" s="141"/>
      <c r="AA1187" s="0"/>
    </row>
    <row r="1188" customFormat="false" ht="21.75" hidden="false" customHeight="true" outlineLevel="0" collapsed="false">
      <c r="A1188" s="118" t="n">
        <v>1184</v>
      </c>
      <c r="B1188" s="181" t="s">
        <v>3169</v>
      </c>
      <c r="C1188" s="182" t="s">
        <v>3347</v>
      </c>
      <c r="D1188" s="183" t="s">
        <v>190</v>
      </c>
      <c r="E1188" s="184" t="s">
        <v>3356</v>
      </c>
      <c r="F1188" s="184" t="s">
        <v>3357</v>
      </c>
      <c r="G1188" s="185" t="n">
        <v>300</v>
      </c>
      <c r="H1188" s="186" t="n">
        <f aca="true">INDIRECT("I" &amp; ROW())</f>
        <v>46104.9981204474</v>
      </c>
      <c r="I1188" s="187" t="n">
        <f aca="true">INDIRECT("I" &amp; ROW()-1) + J1188 * ((G1187/1000) * $M$5)</f>
        <v>46104.9981204474</v>
      </c>
      <c r="J1188" s="188" t="n">
        <v>6.5</v>
      </c>
      <c r="K1188" s="189" t="n">
        <f aca="true">INDIRECT("H" &amp; ROW())</f>
        <v>46104.9981204474</v>
      </c>
      <c r="L1188" s="128" t="s">
        <v>3358</v>
      </c>
      <c r="M1188" s="133"/>
      <c r="N1188" s="133"/>
      <c r="O1188" s="133"/>
      <c r="P1188" s="133"/>
      <c r="Q1188" s="133"/>
      <c r="R1188" s="133"/>
      <c r="S1188" s="133"/>
      <c r="T1188" s="133"/>
      <c r="U1188" s="134"/>
      <c r="V1188" s="133"/>
      <c r="W1188" s="135" t="n">
        <f aca="false">I1188</f>
        <v>46104.9981204474</v>
      </c>
      <c r="X1188" s="153" t="s">
        <v>473</v>
      </c>
      <c r="Y1188" s="137" t="n">
        <f aca="false">IF(AND($X1188=$X1189, $X1188&lt;&gt;""), $W1189-$W1188, 0)</f>
        <v>0.00135416666666667</v>
      </c>
      <c r="Z1188" s="141"/>
      <c r="AA1188" s="0"/>
    </row>
    <row r="1189" customFormat="false" ht="21.75" hidden="false" customHeight="true" outlineLevel="0" collapsed="false">
      <c r="A1189" s="118" t="n">
        <v>1185</v>
      </c>
      <c r="B1189" s="181" t="s">
        <v>3169</v>
      </c>
      <c r="C1189" s="182" t="s">
        <v>3359</v>
      </c>
      <c r="D1189" s="183" t="s">
        <v>190</v>
      </c>
      <c r="E1189" s="194" t="s">
        <v>3360</v>
      </c>
      <c r="F1189" s="184" t="s">
        <v>3361</v>
      </c>
      <c r="G1189" s="185" t="n">
        <v>130</v>
      </c>
      <c r="H1189" s="186" t="n">
        <f aca="true">INDIRECT("I" &amp; ROW())</f>
        <v>46104.9994746141</v>
      </c>
      <c r="I1189" s="187" t="n">
        <f aca="true">INDIRECT("I" &amp; ROW()-1) + J1189 * ((G1188/1000) * $M$5)</f>
        <v>46104.9994746141</v>
      </c>
      <c r="J1189" s="188" t="n">
        <v>6.5</v>
      </c>
      <c r="K1189" s="189" t="n">
        <f aca="true">INDIRECT("H" &amp; ROW())</f>
        <v>46104.9994746141</v>
      </c>
      <c r="L1189" s="128" t="s">
        <v>3362</v>
      </c>
      <c r="M1189" s="133"/>
      <c r="N1189" s="133"/>
      <c r="O1189" s="133"/>
      <c r="P1189" s="133"/>
      <c r="Q1189" s="133"/>
      <c r="R1189" s="133"/>
      <c r="S1189" s="133"/>
      <c r="T1189" s="133"/>
      <c r="U1189" s="134"/>
      <c r="V1189" s="133"/>
      <c r="W1189" s="135" t="n">
        <f aca="false">I1189</f>
        <v>46104.9994746141</v>
      </c>
      <c r="X1189" s="153" t="s">
        <v>473</v>
      </c>
      <c r="Y1189" s="137" t="n">
        <f aca="false">IF(AND($X1189=$X1190, $X1189&lt;&gt;""), $W1190-$W1189, 0)</f>
        <v>0.000586805555555556</v>
      </c>
      <c r="Z1189" s="141"/>
      <c r="AA1189" s="0"/>
    </row>
    <row r="1190" customFormat="false" ht="21.75" hidden="false" customHeight="true" outlineLevel="0" collapsed="false">
      <c r="A1190" s="118" t="n">
        <v>1186</v>
      </c>
      <c r="B1190" s="181" t="s">
        <v>3169</v>
      </c>
      <c r="C1190" s="182" t="s">
        <v>3359</v>
      </c>
      <c r="D1190" s="183" t="s">
        <v>190</v>
      </c>
      <c r="E1190" s="184" t="s">
        <v>3363</v>
      </c>
      <c r="F1190" s="184" t="s">
        <v>3364</v>
      </c>
      <c r="G1190" s="185" t="n">
        <v>165</v>
      </c>
      <c r="H1190" s="186" t="n">
        <f aca="true">INDIRECT("I" &amp; ROW())</f>
        <v>46105.0000614196</v>
      </c>
      <c r="I1190" s="187" t="n">
        <f aca="true">INDIRECT("I" &amp; ROW()-1) + J1190 * ((G1189/1000) * $M$5)</f>
        <v>46105.0000614196</v>
      </c>
      <c r="J1190" s="188" t="n">
        <v>6.5</v>
      </c>
      <c r="K1190" s="189" t="n">
        <f aca="true">INDIRECT("H" &amp; ROW())</f>
        <v>46105.0000614196</v>
      </c>
      <c r="L1190" s="128" t="s">
        <v>3365</v>
      </c>
      <c r="M1190" s="133"/>
      <c r="N1190" s="133"/>
      <c r="O1190" s="133"/>
      <c r="P1190" s="133"/>
      <c r="Q1190" s="133"/>
      <c r="R1190" s="133"/>
      <c r="S1190" s="133"/>
      <c r="T1190" s="133"/>
      <c r="U1190" s="134"/>
      <c r="V1190" s="133"/>
      <c r="W1190" s="135" t="n">
        <f aca="false">I1190</f>
        <v>46105.0000614196</v>
      </c>
      <c r="X1190" s="153" t="s">
        <v>473</v>
      </c>
      <c r="Y1190" s="137" t="n">
        <f aca="false">IF(AND($X1190=$X1191, $X1190&lt;&gt;""), $W1191-$W1190, 0)</f>
        <v>0.000744791655092593</v>
      </c>
      <c r="Z1190" s="141"/>
      <c r="AA1190" s="0"/>
    </row>
    <row r="1191" customFormat="false" ht="21.75" hidden="false" customHeight="true" outlineLevel="0" collapsed="false">
      <c r="A1191" s="118" t="n">
        <v>1187</v>
      </c>
      <c r="B1191" s="181" t="s">
        <v>3169</v>
      </c>
      <c r="C1191" s="182" t="s">
        <v>3359</v>
      </c>
      <c r="D1191" s="183" t="s">
        <v>190</v>
      </c>
      <c r="E1191" s="184" t="s">
        <v>3366</v>
      </c>
      <c r="F1191" s="184" t="s">
        <v>3367</v>
      </c>
      <c r="G1191" s="185" t="n">
        <v>200</v>
      </c>
      <c r="H1191" s="186" t="n">
        <f aca="true">INDIRECT("I" &amp; ROW())</f>
        <v>46105.0008062113</v>
      </c>
      <c r="I1191" s="187" t="n">
        <f aca="true">INDIRECT("I" &amp; ROW()-1) + J1191 * ((G1190/1000) * $M$5)</f>
        <v>46105.0008062113</v>
      </c>
      <c r="J1191" s="188" t="n">
        <v>6.5</v>
      </c>
      <c r="K1191" s="189" t="n">
        <f aca="true">INDIRECT("H" &amp; ROW())</f>
        <v>46105.0008062113</v>
      </c>
      <c r="L1191" s="128" t="s">
        <v>3368</v>
      </c>
      <c r="M1191" s="133"/>
      <c r="N1191" s="133"/>
      <c r="O1191" s="133"/>
      <c r="P1191" s="133"/>
      <c r="Q1191" s="133"/>
      <c r="R1191" s="133"/>
      <c r="S1191" s="133"/>
      <c r="T1191" s="133"/>
      <c r="U1191" s="134"/>
      <c r="V1191" s="133"/>
      <c r="W1191" s="135" t="n">
        <f aca="false">I1191</f>
        <v>46105.0008062113</v>
      </c>
      <c r="X1191" s="153" t="s">
        <v>473</v>
      </c>
      <c r="Y1191" s="137" t="n">
        <f aca="false">IF(AND($X1191=$X1192, $X1191&lt;&gt;""), $W1192-$W1191, 0)</f>
        <v>0.000902777777777778</v>
      </c>
      <c r="Z1191" s="141"/>
      <c r="AA1191" s="0"/>
    </row>
    <row r="1192" customFormat="false" ht="21.75" hidden="false" customHeight="true" outlineLevel="0" collapsed="false">
      <c r="A1192" s="118" t="n">
        <v>1188</v>
      </c>
      <c r="B1192" s="181" t="s">
        <v>3169</v>
      </c>
      <c r="C1192" s="182" t="s">
        <v>3359</v>
      </c>
      <c r="D1192" s="183" t="s">
        <v>190</v>
      </c>
      <c r="E1192" s="184" t="s">
        <v>3369</v>
      </c>
      <c r="F1192" s="184" t="s">
        <v>3370</v>
      </c>
      <c r="G1192" s="185" t="n">
        <v>300</v>
      </c>
      <c r="H1192" s="186" t="n">
        <f aca="true">INDIRECT("I" &amp; ROW())</f>
        <v>46105.0017089891</v>
      </c>
      <c r="I1192" s="187" t="n">
        <f aca="true">INDIRECT("I" &amp; ROW()-1) + J1192 * ((G1191/1000) * $M$5)</f>
        <v>46105.0017089891</v>
      </c>
      <c r="J1192" s="188" t="n">
        <v>6.5</v>
      </c>
      <c r="K1192" s="189" t="n">
        <f aca="true">INDIRECT("H" &amp; ROW())</f>
        <v>46105.0017089891</v>
      </c>
      <c r="L1192" s="128" t="s">
        <v>3371</v>
      </c>
      <c r="M1192" s="133"/>
      <c r="N1192" s="133"/>
      <c r="O1192" s="133"/>
      <c r="P1192" s="133"/>
      <c r="Q1192" s="133"/>
      <c r="R1192" s="133"/>
      <c r="S1192" s="133"/>
      <c r="T1192" s="133"/>
      <c r="U1192" s="134"/>
      <c r="V1192" s="133"/>
      <c r="W1192" s="135" t="n">
        <f aca="false">I1192</f>
        <v>46105.0017089891</v>
      </c>
      <c r="X1192" s="153" t="s">
        <v>473</v>
      </c>
      <c r="Y1192" s="137" t="n">
        <f aca="false">IF(AND($X1192=$X1193, $X1192&lt;&gt;""), $W1193-$W1192, 0)</f>
        <v>0.00135416666666667</v>
      </c>
      <c r="Z1192" s="141"/>
      <c r="AA1192" s="0"/>
    </row>
    <row r="1193" customFormat="false" ht="21.75" hidden="false" customHeight="true" outlineLevel="0" collapsed="false">
      <c r="A1193" s="118" t="n">
        <v>1189</v>
      </c>
      <c r="B1193" s="181" t="s">
        <v>3169</v>
      </c>
      <c r="C1193" s="182" t="s">
        <v>3359</v>
      </c>
      <c r="D1193" s="183" t="s">
        <v>190</v>
      </c>
      <c r="E1193" s="184" t="s">
        <v>3372</v>
      </c>
      <c r="F1193" s="184" t="s">
        <v>3373</v>
      </c>
      <c r="G1193" s="185" t="n">
        <v>330</v>
      </c>
      <c r="H1193" s="186" t="n">
        <f aca="true">INDIRECT("I" &amp; ROW())</f>
        <v>46105.0030631557</v>
      </c>
      <c r="I1193" s="187" t="n">
        <f aca="true">INDIRECT("I" &amp; ROW()-1) + J1193 * ((G1192/1000) * $M$5)</f>
        <v>46105.0030631557</v>
      </c>
      <c r="J1193" s="188" t="n">
        <v>6.5</v>
      </c>
      <c r="K1193" s="189" t="n">
        <f aca="true">INDIRECT("H" &amp; ROW())</f>
        <v>46105.0030631557</v>
      </c>
      <c r="L1193" s="128" t="s">
        <v>3374</v>
      </c>
      <c r="M1193" s="133"/>
      <c r="N1193" s="133"/>
      <c r="O1193" s="133"/>
      <c r="P1193" s="133"/>
      <c r="Q1193" s="133"/>
      <c r="R1193" s="133"/>
      <c r="S1193" s="133"/>
      <c r="T1193" s="133"/>
      <c r="U1193" s="134"/>
      <c r="V1193" s="133"/>
      <c r="W1193" s="135" t="n">
        <f aca="false">I1193</f>
        <v>46105.0030631557</v>
      </c>
      <c r="X1193" s="153" t="s">
        <v>473</v>
      </c>
      <c r="Y1193" s="137" t="n">
        <f aca="false">IF(AND($X1193=$X1194, $X1193&lt;&gt;""), $W1194-$W1193, 0)</f>
        <v>0.00148958332175926</v>
      </c>
      <c r="Z1193" s="141"/>
      <c r="AA1193" s="0"/>
    </row>
    <row r="1194" customFormat="false" ht="21.75" hidden="false" customHeight="true" outlineLevel="0" collapsed="false">
      <c r="A1194" s="118" t="n">
        <v>1190</v>
      </c>
      <c r="B1194" s="181" t="s">
        <v>3169</v>
      </c>
      <c r="C1194" s="182" t="s">
        <v>3359</v>
      </c>
      <c r="D1194" s="183" t="s">
        <v>190</v>
      </c>
      <c r="E1194" s="184" t="s">
        <v>3375</v>
      </c>
      <c r="F1194" s="184" t="s">
        <v>3376</v>
      </c>
      <c r="G1194" s="185" t="n">
        <v>430</v>
      </c>
      <c r="H1194" s="186" t="n">
        <f aca="true">INDIRECT("I" &amp; ROW())</f>
        <v>46105.004552739</v>
      </c>
      <c r="I1194" s="187" t="n">
        <f aca="true">INDIRECT("I" &amp; ROW()-1) + J1194 * ((G1193/1000) * $M$5)</f>
        <v>46105.004552739</v>
      </c>
      <c r="J1194" s="188" t="n">
        <v>6.5</v>
      </c>
      <c r="K1194" s="189" t="n">
        <f aca="true">INDIRECT("H" &amp; ROW())</f>
        <v>46105.004552739</v>
      </c>
      <c r="L1194" s="128" t="s">
        <v>3377</v>
      </c>
      <c r="M1194" s="133"/>
      <c r="N1194" s="133"/>
      <c r="O1194" s="133"/>
      <c r="P1194" s="133"/>
      <c r="Q1194" s="133"/>
      <c r="R1194" s="133"/>
      <c r="S1194" s="133"/>
      <c r="T1194" s="133"/>
      <c r="U1194" s="134"/>
      <c r="V1194" s="133"/>
      <c r="W1194" s="135" t="n">
        <f aca="false">I1194</f>
        <v>46105.004552739</v>
      </c>
      <c r="X1194" s="153" t="s">
        <v>473</v>
      </c>
      <c r="Y1194" s="137" t="n">
        <f aca="false">IF(AND($X1194=$X1195, $X1194&lt;&gt;""), $W1195-$W1194, 0)</f>
        <v>0.00194097221064815</v>
      </c>
      <c r="Z1194" s="141"/>
      <c r="AA1194" s="0"/>
    </row>
    <row r="1195" customFormat="false" ht="21.75" hidden="false" customHeight="true" outlineLevel="0" collapsed="false">
      <c r="A1195" s="118" t="n">
        <v>1191</v>
      </c>
      <c r="B1195" s="181" t="s">
        <v>3169</v>
      </c>
      <c r="C1195" s="182" t="s">
        <v>3359</v>
      </c>
      <c r="D1195" s="183" t="s">
        <v>190</v>
      </c>
      <c r="E1195" s="184" t="s">
        <v>3378</v>
      </c>
      <c r="F1195" s="184" t="s">
        <v>3379</v>
      </c>
      <c r="G1195" s="185" t="n">
        <v>460</v>
      </c>
      <c r="H1195" s="186" t="n">
        <f aca="true">INDIRECT("I" &amp; ROW())</f>
        <v>46105.0064937113</v>
      </c>
      <c r="I1195" s="187" t="n">
        <f aca="true">INDIRECT("I" &amp; ROW()-1) + J1195 * ((G1194/1000) * $M$5)</f>
        <v>46105.0064937113</v>
      </c>
      <c r="J1195" s="188" t="n">
        <v>6.5</v>
      </c>
      <c r="K1195" s="189" t="n">
        <f aca="true">INDIRECT("H" &amp; ROW())</f>
        <v>46105.0064937113</v>
      </c>
      <c r="L1195" s="128" t="s">
        <v>3380</v>
      </c>
      <c r="M1195" s="133"/>
      <c r="N1195" s="133"/>
      <c r="O1195" s="133"/>
      <c r="P1195" s="133"/>
      <c r="Q1195" s="133"/>
      <c r="R1195" s="133"/>
      <c r="S1195" s="133"/>
      <c r="T1195" s="133"/>
      <c r="U1195" s="134"/>
      <c r="V1195" s="133"/>
      <c r="W1195" s="135" t="n">
        <f aca="false">I1195</f>
        <v>46105.0064937113</v>
      </c>
      <c r="X1195" s="153" t="s">
        <v>473</v>
      </c>
      <c r="Y1195" s="137" t="n">
        <f aca="false">IF(AND($X1195=$X1196, $X1195&lt;&gt;""), $W1196-$W1195, 0)</f>
        <v>0.00207638887731481</v>
      </c>
      <c r="Z1195" s="141"/>
      <c r="AA1195" s="0"/>
    </row>
    <row r="1196" customFormat="false" ht="21.75" hidden="false" customHeight="true" outlineLevel="0" collapsed="false">
      <c r="A1196" s="118" t="n">
        <v>1192</v>
      </c>
      <c r="B1196" s="181" t="s">
        <v>3169</v>
      </c>
      <c r="C1196" s="182" t="s">
        <v>3359</v>
      </c>
      <c r="D1196" s="183" t="s">
        <v>190</v>
      </c>
      <c r="E1196" s="184" t="s">
        <v>3381</v>
      </c>
      <c r="F1196" s="184" t="s">
        <v>3382</v>
      </c>
      <c r="G1196" s="185" t="n">
        <v>160</v>
      </c>
      <c r="H1196" s="186" t="n">
        <f aca="true">INDIRECT("I" &amp; ROW())</f>
        <v>46105.0085701001</v>
      </c>
      <c r="I1196" s="187" t="n">
        <f aca="true">INDIRECT("I" &amp; ROW()-1) + J1196 * ((G1195/1000) * $M$5)</f>
        <v>46105.0085701001</v>
      </c>
      <c r="J1196" s="188" t="n">
        <v>6.5</v>
      </c>
      <c r="K1196" s="189" t="n">
        <f aca="true">INDIRECT("H" &amp; ROW())</f>
        <v>46105.0085701001</v>
      </c>
      <c r="L1196" s="128" t="s">
        <v>3383</v>
      </c>
      <c r="M1196" s="133"/>
      <c r="N1196" s="133"/>
      <c r="O1196" s="133"/>
      <c r="P1196" s="133"/>
      <c r="Q1196" s="133"/>
      <c r="R1196" s="133"/>
      <c r="S1196" s="133"/>
      <c r="T1196" s="133"/>
      <c r="U1196" s="134"/>
      <c r="V1196" s="133"/>
      <c r="W1196" s="135" t="n">
        <f aca="false">I1196</f>
        <v>46105.0085701001</v>
      </c>
      <c r="X1196" s="153" t="s">
        <v>473</v>
      </c>
      <c r="Y1196" s="137" t="n">
        <f aca="false">IF(AND($X1196=$X1197, $X1196&lt;&gt;""), $W1197-$W1196, 0)</f>
        <v>0.000722222222222222</v>
      </c>
      <c r="Z1196" s="141"/>
      <c r="AA1196" s="0"/>
    </row>
    <row r="1197" customFormat="false" ht="21.75" hidden="false" customHeight="true" outlineLevel="0" collapsed="false">
      <c r="A1197" s="118" t="n">
        <v>1193</v>
      </c>
      <c r="B1197" s="181" t="s">
        <v>3169</v>
      </c>
      <c r="C1197" s="182" t="s">
        <v>3384</v>
      </c>
      <c r="D1197" s="183" t="s">
        <v>190</v>
      </c>
      <c r="E1197" s="184" t="s">
        <v>3385</v>
      </c>
      <c r="F1197" s="184" t="s">
        <v>3386</v>
      </c>
      <c r="G1197" s="185" t="n">
        <v>200</v>
      </c>
      <c r="H1197" s="186" t="n">
        <f aca="true">INDIRECT("I" &amp; ROW())</f>
        <v>46105.0092923223</v>
      </c>
      <c r="I1197" s="187" t="n">
        <f aca="true">INDIRECT("I" &amp; ROW()-1) + J1197 * ((G1196/1000) * $M$5)</f>
        <v>46105.0092923223</v>
      </c>
      <c r="J1197" s="188" t="n">
        <v>6.5</v>
      </c>
      <c r="K1197" s="189" t="n">
        <f aca="true">INDIRECT("H" &amp; ROW())</f>
        <v>46105.0092923223</v>
      </c>
      <c r="L1197" s="128" t="s">
        <v>3387</v>
      </c>
      <c r="M1197" s="133"/>
      <c r="N1197" s="133"/>
      <c r="O1197" s="133"/>
      <c r="P1197" s="133"/>
      <c r="Q1197" s="133"/>
      <c r="R1197" s="133"/>
      <c r="S1197" s="133"/>
      <c r="T1197" s="133"/>
      <c r="U1197" s="134"/>
      <c r="V1197" s="133"/>
      <c r="W1197" s="135" t="n">
        <f aca="false">I1197</f>
        <v>46105.0092923223</v>
      </c>
      <c r="X1197" s="153" t="s">
        <v>473</v>
      </c>
      <c r="Y1197" s="137" t="n">
        <f aca="false">IF(AND($X1197=$X1198, $X1197&lt;&gt;""), $W1198-$W1197, 0)</f>
        <v>0.000902777777777778</v>
      </c>
      <c r="Z1197" s="141"/>
      <c r="AA1197" s="0"/>
    </row>
    <row r="1198" customFormat="false" ht="21.75" hidden="false" customHeight="true" outlineLevel="0" collapsed="false">
      <c r="A1198" s="118" t="n">
        <v>1194</v>
      </c>
      <c r="B1198" s="181" t="s">
        <v>3169</v>
      </c>
      <c r="C1198" s="182" t="s">
        <v>3384</v>
      </c>
      <c r="D1198" s="183" t="s">
        <v>190</v>
      </c>
      <c r="E1198" s="184" t="s">
        <v>3388</v>
      </c>
      <c r="F1198" s="184" t="s">
        <v>3389</v>
      </c>
      <c r="G1198" s="185" t="n">
        <v>230</v>
      </c>
      <c r="H1198" s="186" t="n">
        <f aca="true">INDIRECT("I" &amp; ROW())</f>
        <v>46105.0101951001</v>
      </c>
      <c r="I1198" s="187" t="n">
        <f aca="true">INDIRECT("I" &amp; ROW()-1) + J1198 * ((G1197/1000) * $M$5)</f>
        <v>46105.0101951001</v>
      </c>
      <c r="J1198" s="188" t="n">
        <v>6.5</v>
      </c>
      <c r="K1198" s="189" t="n">
        <f aca="true">INDIRECT("H" &amp; ROW())</f>
        <v>46105.0101951001</v>
      </c>
      <c r="L1198" s="128" t="s">
        <v>3390</v>
      </c>
      <c r="M1198" s="133"/>
      <c r="N1198" s="133"/>
      <c r="O1198" s="133"/>
      <c r="P1198" s="133"/>
      <c r="Q1198" s="133"/>
      <c r="R1198" s="133"/>
      <c r="S1198" s="133"/>
      <c r="T1198" s="133"/>
      <c r="U1198" s="134"/>
      <c r="V1198" s="133"/>
      <c r="W1198" s="135" t="n">
        <f aca="false">I1198</f>
        <v>46105.0101951001</v>
      </c>
      <c r="X1198" s="153" t="s">
        <v>473</v>
      </c>
      <c r="Y1198" s="137" t="n">
        <f aca="false">IF(AND($X1198=$X1199, $X1198&lt;&gt;""), $W1199-$W1198, 0)</f>
        <v>0.00103819443287037</v>
      </c>
      <c r="Z1198" s="141"/>
      <c r="AA1198" s="0"/>
    </row>
    <row r="1199" customFormat="false" ht="21.75" hidden="false" customHeight="true" outlineLevel="0" collapsed="false">
      <c r="A1199" s="118" t="n">
        <v>1195</v>
      </c>
      <c r="B1199" s="181" t="s">
        <v>3169</v>
      </c>
      <c r="C1199" s="182" t="s">
        <v>3384</v>
      </c>
      <c r="D1199" s="183" t="s">
        <v>190</v>
      </c>
      <c r="E1199" s="184" t="s">
        <v>3391</v>
      </c>
      <c r="F1199" s="184" t="s">
        <v>3392</v>
      </c>
      <c r="G1199" s="185" t="n">
        <v>300</v>
      </c>
      <c r="H1199" s="186" t="n">
        <f aca="true">INDIRECT("I" &amp; ROW())</f>
        <v>46105.0112332946</v>
      </c>
      <c r="I1199" s="187" t="n">
        <f aca="true">INDIRECT("I" &amp; ROW()-1) + J1199 * ((G1198/1000) * $M$5)</f>
        <v>46105.0112332946</v>
      </c>
      <c r="J1199" s="188" t="n">
        <v>6.5</v>
      </c>
      <c r="K1199" s="189" t="n">
        <f aca="true">INDIRECT("H" &amp; ROW())</f>
        <v>46105.0112332946</v>
      </c>
      <c r="L1199" s="128" t="s">
        <v>3393</v>
      </c>
      <c r="M1199" s="133"/>
      <c r="N1199" s="133"/>
      <c r="O1199" s="133"/>
      <c r="P1199" s="133"/>
      <c r="Q1199" s="133"/>
      <c r="R1199" s="133"/>
      <c r="S1199" s="133"/>
      <c r="T1199" s="133"/>
      <c r="U1199" s="134"/>
      <c r="V1199" s="133"/>
      <c r="W1199" s="135" t="n">
        <f aca="false">I1199</f>
        <v>46105.0112332946</v>
      </c>
      <c r="X1199" s="153" t="s">
        <v>473</v>
      </c>
      <c r="Y1199" s="137" t="n">
        <f aca="false">IF(AND($X1199=$X1200, $X1199&lt;&gt;""), $W1200-$W1199, 0)</f>
        <v>0.00135416666666667</v>
      </c>
      <c r="Z1199" s="141"/>
      <c r="AA1199" s="0"/>
    </row>
    <row r="1200" customFormat="false" ht="21.75" hidden="false" customHeight="true" outlineLevel="0" collapsed="false">
      <c r="A1200" s="118" t="n">
        <v>1196</v>
      </c>
      <c r="B1200" s="181" t="s">
        <v>3169</v>
      </c>
      <c r="C1200" s="182" t="s">
        <v>3384</v>
      </c>
      <c r="D1200" s="183" t="s">
        <v>190</v>
      </c>
      <c r="E1200" s="184" t="s">
        <v>3394</v>
      </c>
      <c r="F1200" s="184" t="s">
        <v>3395</v>
      </c>
      <c r="G1200" s="185" t="n">
        <v>200</v>
      </c>
      <c r="H1200" s="186" t="n">
        <f aca="true">INDIRECT("I" &amp; ROW())</f>
        <v>46105.0125874612</v>
      </c>
      <c r="I1200" s="187" t="n">
        <f aca="true">INDIRECT("I" &amp; ROW()-1) + J1200 * ((G1199/1000) * $M$5)</f>
        <v>46105.0125874612</v>
      </c>
      <c r="J1200" s="188" t="n">
        <v>6.5</v>
      </c>
      <c r="K1200" s="189" t="n">
        <f aca="true">INDIRECT("H" &amp; ROW())</f>
        <v>46105.0125874612</v>
      </c>
      <c r="L1200" s="128" t="s">
        <v>3396</v>
      </c>
      <c r="M1200" s="133"/>
      <c r="N1200" s="133"/>
      <c r="O1200" s="133"/>
      <c r="P1200" s="133"/>
      <c r="Q1200" s="133"/>
      <c r="R1200" s="133"/>
      <c r="S1200" s="133"/>
      <c r="T1200" s="133"/>
      <c r="U1200" s="134"/>
      <c r="V1200" s="133"/>
      <c r="W1200" s="135" t="n">
        <f aca="false">I1200</f>
        <v>46105.0125874612</v>
      </c>
      <c r="X1200" s="153" t="s">
        <v>473</v>
      </c>
      <c r="Y1200" s="137" t="n">
        <f aca="false">IF(AND($X1200=$X1201, $X1200&lt;&gt;""), $W1201-$W1200, 0)</f>
        <v>0.000902777777777778</v>
      </c>
      <c r="Z1200" s="141"/>
      <c r="AA1200" s="0"/>
    </row>
    <row r="1201" customFormat="false" ht="21.75" hidden="false" customHeight="true" outlineLevel="0" collapsed="false">
      <c r="A1201" s="118" t="n">
        <v>1197</v>
      </c>
      <c r="B1201" s="181" t="s">
        <v>3169</v>
      </c>
      <c r="C1201" s="182" t="s">
        <v>3384</v>
      </c>
      <c r="D1201" s="183" t="s">
        <v>190</v>
      </c>
      <c r="E1201" s="184" t="s">
        <v>3397</v>
      </c>
      <c r="F1201" s="184" t="s">
        <v>3398</v>
      </c>
      <c r="G1201" s="185" t="n">
        <v>180</v>
      </c>
      <c r="H1201" s="186" t="n">
        <f aca="true">INDIRECT("I" &amp; ROW())</f>
        <v>46105.013490239</v>
      </c>
      <c r="I1201" s="187" t="n">
        <f aca="true">INDIRECT("I" &amp; ROW()-1) + J1201 * ((G1200/1000) * $M$5)</f>
        <v>46105.013490239</v>
      </c>
      <c r="J1201" s="188" t="n">
        <v>6.5</v>
      </c>
      <c r="K1201" s="189" t="n">
        <f aca="true">INDIRECT("H" &amp; ROW())</f>
        <v>46105.013490239</v>
      </c>
      <c r="L1201" s="128" t="s">
        <v>3399</v>
      </c>
      <c r="M1201" s="133"/>
      <c r="N1201" s="133"/>
      <c r="O1201" s="133"/>
      <c r="P1201" s="133"/>
      <c r="Q1201" s="133"/>
      <c r="R1201" s="133"/>
      <c r="S1201" s="133"/>
      <c r="T1201" s="133"/>
      <c r="U1201" s="134"/>
      <c r="V1201" s="133"/>
      <c r="W1201" s="135" t="n">
        <f aca="false">I1201</f>
        <v>46105.013490239</v>
      </c>
      <c r="X1201" s="153" t="s">
        <v>473</v>
      </c>
      <c r="Y1201" s="137" t="n">
        <f aca="false">IF(AND($X1201=$X1202, $X1201&lt;&gt;""), $W1202-$W1201, 0)</f>
        <v>0.0008125</v>
      </c>
      <c r="Z1201" s="141"/>
      <c r="AA1201" s="0"/>
    </row>
    <row r="1202" customFormat="false" ht="21.75" hidden="false" customHeight="true" outlineLevel="0" collapsed="false">
      <c r="A1202" s="118" t="n">
        <v>1198</v>
      </c>
      <c r="B1202" s="181" t="s">
        <v>3169</v>
      </c>
      <c r="C1202" s="182" t="s">
        <v>3384</v>
      </c>
      <c r="D1202" s="183" t="s">
        <v>190</v>
      </c>
      <c r="E1202" s="184" t="s">
        <v>3400</v>
      </c>
      <c r="F1202" s="184" t="s">
        <v>3401</v>
      </c>
      <c r="G1202" s="185" t="n">
        <v>235</v>
      </c>
      <c r="H1202" s="186" t="n">
        <f aca="true">INDIRECT("I" &amp; ROW())</f>
        <v>46105.014302739</v>
      </c>
      <c r="I1202" s="187" t="n">
        <f aca="true">INDIRECT("I" &amp; ROW()-1) + J1202 * ((G1201/1000) * $M$5)</f>
        <v>46105.014302739</v>
      </c>
      <c r="J1202" s="188" t="n">
        <v>6.5</v>
      </c>
      <c r="K1202" s="189" t="n">
        <f aca="true">INDIRECT("H" &amp; ROW())</f>
        <v>46105.014302739</v>
      </c>
      <c r="L1202" s="128" t="s">
        <v>3402</v>
      </c>
      <c r="M1202" s="133"/>
      <c r="N1202" s="133"/>
      <c r="O1202" s="133"/>
      <c r="P1202" s="133"/>
      <c r="Q1202" s="133"/>
      <c r="R1202" s="133"/>
      <c r="S1202" s="133"/>
      <c r="T1202" s="133"/>
      <c r="U1202" s="134"/>
      <c r="V1202" s="133"/>
      <c r="W1202" s="135" t="n">
        <f aca="false">I1202</f>
        <v>46105.014302739</v>
      </c>
      <c r="X1202" s="153" t="s">
        <v>473</v>
      </c>
      <c r="Y1202" s="137" t="n">
        <f aca="false">IF(AND($X1202=$X1203, $X1202&lt;&gt;""), $W1203-$W1202, 0)</f>
        <v>0.00106076388888889</v>
      </c>
      <c r="Z1202" s="141"/>
      <c r="AA1202" s="0"/>
    </row>
    <row r="1203" customFormat="false" ht="21.75" hidden="false" customHeight="true" outlineLevel="0" collapsed="false">
      <c r="A1203" s="118" t="n">
        <v>1199</v>
      </c>
      <c r="B1203" s="181" t="s">
        <v>3169</v>
      </c>
      <c r="C1203" s="182" t="s">
        <v>3384</v>
      </c>
      <c r="D1203" s="183" t="s">
        <v>190</v>
      </c>
      <c r="E1203" s="184" t="s">
        <v>3403</v>
      </c>
      <c r="F1203" s="184" t="s">
        <v>3404</v>
      </c>
      <c r="G1203" s="185" t="n">
        <v>165</v>
      </c>
      <c r="H1203" s="186" t="n">
        <f aca="true">INDIRECT("I" &amp; ROW())</f>
        <v>46105.0153635029</v>
      </c>
      <c r="I1203" s="187" t="n">
        <f aca="true">INDIRECT("I" &amp; ROW()-1) + J1203 * ((G1202/1000) * $M$5)</f>
        <v>46105.0153635029</v>
      </c>
      <c r="J1203" s="188" t="n">
        <v>6.5</v>
      </c>
      <c r="K1203" s="189" t="n">
        <f aca="true">INDIRECT("H" &amp; ROW())</f>
        <v>46105.0153635029</v>
      </c>
      <c r="L1203" s="128" t="s">
        <v>3405</v>
      </c>
      <c r="M1203" s="133"/>
      <c r="N1203" s="133"/>
      <c r="O1203" s="133"/>
      <c r="P1203" s="133"/>
      <c r="Q1203" s="133"/>
      <c r="R1203" s="133"/>
      <c r="S1203" s="133"/>
      <c r="T1203" s="133"/>
      <c r="U1203" s="134"/>
      <c r="V1203" s="133"/>
      <c r="W1203" s="135" t="n">
        <f aca="false">I1203</f>
        <v>46105.0153635029</v>
      </c>
      <c r="X1203" s="153" t="s">
        <v>473</v>
      </c>
      <c r="Y1203" s="137" t="n">
        <f aca="false">IF(AND($X1203=$X1204, $X1203&lt;&gt;""), $W1204-$W1203, 0)</f>
        <v>0.000744791655092593</v>
      </c>
      <c r="Z1203" s="141"/>
      <c r="AA1203" s="0"/>
    </row>
    <row r="1204" customFormat="false" ht="21.75" hidden="false" customHeight="true" outlineLevel="0" collapsed="false">
      <c r="A1204" s="118" t="n">
        <v>1200</v>
      </c>
      <c r="B1204" s="181" t="s">
        <v>3169</v>
      </c>
      <c r="C1204" s="182" t="s">
        <v>3384</v>
      </c>
      <c r="D1204" s="183" t="s">
        <v>190</v>
      </c>
      <c r="E1204" s="184" t="s">
        <v>3406</v>
      </c>
      <c r="F1204" s="184" t="s">
        <v>3407</v>
      </c>
      <c r="G1204" s="185" t="n">
        <v>135</v>
      </c>
      <c r="H1204" s="186" t="n">
        <f aca="true">INDIRECT("I" &amp; ROW())</f>
        <v>46105.0161082945</v>
      </c>
      <c r="I1204" s="187" t="n">
        <f aca="true">INDIRECT("I" &amp; ROW()-1) + J1204 * ((G1203/1000) * $M$5)</f>
        <v>46105.0161082945</v>
      </c>
      <c r="J1204" s="188" t="n">
        <v>6.5</v>
      </c>
      <c r="K1204" s="189" t="n">
        <f aca="true">INDIRECT("H" &amp; ROW())</f>
        <v>46105.0161082945</v>
      </c>
      <c r="L1204" s="128" t="s">
        <v>3408</v>
      </c>
      <c r="M1204" s="133"/>
      <c r="N1204" s="133"/>
      <c r="O1204" s="133"/>
      <c r="P1204" s="133"/>
      <c r="Q1204" s="133"/>
      <c r="R1204" s="133"/>
      <c r="S1204" s="133"/>
      <c r="T1204" s="133"/>
      <c r="U1204" s="134"/>
      <c r="V1204" s="133"/>
      <c r="W1204" s="135" t="n">
        <f aca="false">I1204</f>
        <v>46105.0161082945</v>
      </c>
      <c r="X1204" s="153" t="s">
        <v>473</v>
      </c>
      <c r="Y1204" s="137" t="n">
        <f aca="false">IF(AND($X1204=$X1205, $X1204&lt;&gt;""), $W1205-$W1204, 0)</f>
        <v>0.000609375</v>
      </c>
      <c r="Z1204" s="141"/>
      <c r="AA1204" s="0"/>
    </row>
    <row r="1205" customFormat="false" ht="21.75" hidden="false" customHeight="true" outlineLevel="0" collapsed="false">
      <c r="A1205" s="118" t="n">
        <v>1201</v>
      </c>
      <c r="B1205" s="181" t="s">
        <v>3169</v>
      </c>
      <c r="C1205" s="182" t="s">
        <v>3384</v>
      </c>
      <c r="D1205" s="183" t="s">
        <v>190</v>
      </c>
      <c r="E1205" s="184" t="s">
        <v>3338</v>
      </c>
      <c r="F1205" s="184" t="s">
        <v>3409</v>
      </c>
      <c r="G1205" s="185" t="n">
        <v>135</v>
      </c>
      <c r="H1205" s="186" t="n">
        <f aca="true">INDIRECT("I" &amp; ROW())</f>
        <v>46105.0167176695</v>
      </c>
      <c r="I1205" s="187" t="n">
        <f aca="true">INDIRECT("I" &amp; ROW()-1) + J1205 * ((G1204/1000) * $M$5)</f>
        <v>46105.0167176695</v>
      </c>
      <c r="J1205" s="188" t="n">
        <v>6.5</v>
      </c>
      <c r="K1205" s="189" t="n">
        <f aca="true">INDIRECT("H" &amp; ROW())</f>
        <v>46105.0167176695</v>
      </c>
      <c r="L1205" s="128" t="s">
        <v>3410</v>
      </c>
      <c r="M1205" s="133"/>
      <c r="N1205" s="133"/>
      <c r="O1205" s="133"/>
      <c r="P1205" s="133"/>
      <c r="Q1205" s="133"/>
      <c r="R1205" s="133"/>
      <c r="S1205" s="133"/>
      <c r="T1205" s="133"/>
      <c r="U1205" s="134"/>
      <c r="V1205" s="133"/>
      <c r="W1205" s="135" t="n">
        <f aca="false">I1205</f>
        <v>46105.0167176695</v>
      </c>
      <c r="X1205" s="153" t="s">
        <v>473</v>
      </c>
      <c r="Y1205" s="137" t="n">
        <f aca="false">IF(AND($X1205=$X1206, $X1205&lt;&gt;""), $W1206-$W1205, 0)</f>
        <v>0.000609375</v>
      </c>
      <c r="Z1205" s="141"/>
      <c r="AA1205" s="0"/>
    </row>
    <row r="1206" customFormat="false" ht="21.75" hidden="false" customHeight="true" outlineLevel="0" collapsed="false">
      <c r="A1206" s="118" t="n">
        <v>1202</v>
      </c>
      <c r="B1206" s="181" t="s">
        <v>3169</v>
      </c>
      <c r="C1206" s="182" t="s">
        <v>3384</v>
      </c>
      <c r="D1206" s="183" t="s">
        <v>190</v>
      </c>
      <c r="E1206" s="184" t="s">
        <v>3411</v>
      </c>
      <c r="F1206" s="184" t="s">
        <v>3412</v>
      </c>
      <c r="G1206" s="185" t="n">
        <v>200</v>
      </c>
      <c r="H1206" s="186" t="n">
        <f aca="true">INDIRECT("I" &amp; ROW())</f>
        <v>46105.0173270445</v>
      </c>
      <c r="I1206" s="187" t="n">
        <f aca="true">INDIRECT("I" &amp; ROW()-1) + J1206 * ((G1205/1000) * $M$5)</f>
        <v>46105.0173270445</v>
      </c>
      <c r="J1206" s="188" t="n">
        <v>6.5</v>
      </c>
      <c r="K1206" s="189" t="n">
        <f aca="true">INDIRECT("H" &amp; ROW())</f>
        <v>46105.0173270445</v>
      </c>
      <c r="L1206" s="128" t="s">
        <v>3413</v>
      </c>
      <c r="M1206" s="133"/>
      <c r="N1206" s="133"/>
      <c r="O1206" s="133"/>
      <c r="P1206" s="133"/>
      <c r="Q1206" s="133"/>
      <c r="R1206" s="133"/>
      <c r="S1206" s="133"/>
      <c r="T1206" s="133"/>
      <c r="U1206" s="134"/>
      <c r="V1206" s="133"/>
      <c r="W1206" s="135" t="n">
        <f aca="false">I1206</f>
        <v>46105.0173270445</v>
      </c>
      <c r="X1206" s="153" t="s">
        <v>473</v>
      </c>
      <c r="Y1206" s="137" t="n">
        <f aca="false">IF(AND($X1206=$X1207, $X1206&lt;&gt;""), $W1207-$W1206, 0)</f>
        <v>0.000902777777777778</v>
      </c>
      <c r="Z1206" s="141"/>
      <c r="AA1206" s="0"/>
    </row>
    <row r="1207" customFormat="false" ht="21.75" hidden="false" customHeight="true" outlineLevel="0" collapsed="false">
      <c r="A1207" s="118" t="n">
        <v>1203</v>
      </c>
      <c r="B1207" s="181" t="s">
        <v>3169</v>
      </c>
      <c r="C1207" s="182" t="s">
        <v>3384</v>
      </c>
      <c r="D1207" s="183" t="s">
        <v>190</v>
      </c>
      <c r="E1207" s="184" t="s">
        <v>3414</v>
      </c>
      <c r="F1207" s="184" t="s">
        <v>3415</v>
      </c>
      <c r="G1207" s="185" t="n">
        <v>155</v>
      </c>
      <c r="H1207" s="186" t="n">
        <f aca="true">INDIRECT("I" &amp; ROW())</f>
        <v>46105.0182298223</v>
      </c>
      <c r="I1207" s="187" t="n">
        <f aca="true">INDIRECT("I" &amp; ROW()-1) + J1207 * ((G1206/1000) * $M$5)</f>
        <v>46105.0182298223</v>
      </c>
      <c r="J1207" s="188" t="n">
        <v>6.5</v>
      </c>
      <c r="K1207" s="189" t="n">
        <f aca="true">INDIRECT("H" &amp; ROW())</f>
        <v>46105.0182298223</v>
      </c>
      <c r="L1207" s="128" t="s">
        <v>3416</v>
      </c>
      <c r="M1207" s="133"/>
      <c r="N1207" s="133"/>
      <c r="O1207" s="133"/>
      <c r="P1207" s="133"/>
      <c r="Q1207" s="133"/>
      <c r="R1207" s="133"/>
      <c r="S1207" s="133"/>
      <c r="T1207" s="133"/>
      <c r="U1207" s="134"/>
      <c r="V1207" s="133"/>
      <c r="W1207" s="135" t="n">
        <f aca="false">I1207</f>
        <v>46105.0182298223</v>
      </c>
      <c r="X1207" s="153" t="s">
        <v>473</v>
      </c>
      <c r="Y1207" s="137" t="n">
        <f aca="false">IF(AND($X1207=$X1208, $X1207&lt;&gt;""), $W1208-$W1207, 0)</f>
        <v>0.000699652777777778</v>
      </c>
      <c r="Z1207" s="141"/>
      <c r="AA1207" s="0"/>
    </row>
    <row r="1208" customFormat="false" ht="21.75" hidden="false" customHeight="true" outlineLevel="0" collapsed="false">
      <c r="A1208" s="118" t="n">
        <v>1204</v>
      </c>
      <c r="B1208" s="181" t="s">
        <v>3169</v>
      </c>
      <c r="C1208" s="182" t="s">
        <v>3384</v>
      </c>
      <c r="D1208" s="183" t="s">
        <v>190</v>
      </c>
      <c r="E1208" s="184" t="s">
        <v>3417</v>
      </c>
      <c r="F1208" s="184" t="s">
        <v>3418</v>
      </c>
      <c r="G1208" s="185" t="n">
        <v>120</v>
      </c>
      <c r="H1208" s="186" t="n">
        <f aca="true">INDIRECT("I" &amp; ROW())</f>
        <v>46105.0189294751</v>
      </c>
      <c r="I1208" s="187" t="n">
        <f aca="true">INDIRECT("I" &amp; ROW()-1) + J1208 * ((G1207/1000) * $M$5)</f>
        <v>46105.0189294751</v>
      </c>
      <c r="J1208" s="188" t="n">
        <v>6.5</v>
      </c>
      <c r="K1208" s="189" t="n">
        <f aca="true">INDIRECT("H" &amp; ROW())</f>
        <v>46105.0189294751</v>
      </c>
      <c r="L1208" s="128" t="s">
        <v>3419</v>
      </c>
      <c r="M1208" s="133"/>
      <c r="N1208" s="133"/>
      <c r="O1208" s="133"/>
      <c r="P1208" s="133"/>
      <c r="Q1208" s="133"/>
      <c r="R1208" s="133"/>
      <c r="S1208" s="133"/>
      <c r="T1208" s="133"/>
      <c r="U1208" s="134"/>
      <c r="V1208" s="133"/>
      <c r="W1208" s="135" t="n">
        <f aca="false">I1208</f>
        <v>46105.0189294751</v>
      </c>
      <c r="X1208" s="153" t="s">
        <v>473</v>
      </c>
      <c r="Y1208" s="137" t="n">
        <f aca="false">IF(AND($X1208=$X1209, $X1208&lt;&gt;""), $W1209-$W1208, 0)</f>
        <v>0.000541666655092593</v>
      </c>
      <c r="Z1208" s="141"/>
      <c r="AA1208" s="0"/>
    </row>
    <row r="1209" customFormat="false" ht="21.75" hidden="false" customHeight="true" outlineLevel="0" collapsed="false">
      <c r="A1209" s="118" t="n">
        <v>1205</v>
      </c>
      <c r="B1209" s="181" t="s">
        <v>3169</v>
      </c>
      <c r="C1209" s="182" t="s">
        <v>3384</v>
      </c>
      <c r="D1209" s="183" t="s">
        <v>190</v>
      </c>
      <c r="E1209" s="184" t="s">
        <v>3420</v>
      </c>
      <c r="F1209" s="184" t="s">
        <v>3421</v>
      </c>
      <c r="G1209" s="185" t="n">
        <v>200</v>
      </c>
      <c r="H1209" s="186" t="n">
        <f aca="true">INDIRECT("I" &amp; ROW())</f>
        <v>46105.0194711417</v>
      </c>
      <c r="I1209" s="187" t="n">
        <f aca="true">INDIRECT("I" &amp; ROW()-1) + J1209 * ((G1208/1000) * $M$5)</f>
        <v>46105.0194711417</v>
      </c>
      <c r="J1209" s="188" t="n">
        <v>6.5</v>
      </c>
      <c r="K1209" s="189" t="n">
        <f aca="true">INDIRECT("H" &amp; ROW())</f>
        <v>46105.0194711417</v>
      </c>
      <c r="L1209" s="128" t="s">
        <v>3422</v>
      </c>
      <c r="M1209" s="133"/>
      <c r="N1209" s="133"/>
      <c r="O1209" s="133"/>
      <c r="P1209" s="133"/>
      <c r="Q1209" s="133"/>
      <c r="R1209" s="133"/>
      <c r="S1209" s="133"/>
      <c r="T1209" s="133"/>
      <c r="U1209" s="134"/>
      <c r="V1209" s="133"/>
      <c r="W1209" s="135" t="n">
        <f aca="false">I1209</f>
        <v>46105.0194711417</v>
      </c>
      <c r="X1209" s="153" t="s">
        <v>473</v>
      </c>
      <c r="Y1209" s="137" t="n">
        <f aca="false">IF(AND($X1209=$X1210, $X1209&lt;&gt;""), $W1210-$W1209, 0)</f>
        <v>0.000902777777777778</v>
      </c>
      <c r="Z1209" s="141"/>
      <c r="AA1209" s="0"/>
    </row>
    <row r="1210" customFormat="false" ht="21.75" hidden="false" customHeight="true" outlineLevel="0" collapsed="false">
      <c r="A1210" s="118" t="n">
        <v>1206</v>
      </c>
      <c r="B1210" s="181" t="s">
        <v>3169</v>
      </c>
      <c r="C1210" s="182" t="s">
        <v>3384</v>
      </c>
      <c r="D1210" s="183" t="s">
        <v>190</v>
      </c>
      <c r="E1210" s="184" t="s">
        <v>3423</v>
      </c>
      <c r="F1210" s="184" t="s">
        <v>3424</v>
      </c>
      <c r="G1210" s="185" t="n">
        <v>160</v>
      </c>
      <c r="H1210" s="186" t="n">
        <f aca="true">INDIRECT("I" &amp; ROW())</f>
        <v>46105.0203739195</v>
      </c>
      <c r="I1210" s="187" t="n">
        <f aca="true">INDIRECT("I" &amp; ROW()-1) + J1210 * ((G1209/1000) * $M$5)</f>
        <v>46105.0203739195</v>
      </c>
      <c r="J1210" s="188" t="n">
        <v>6.5</v>
      </c>
      <c r="K1210" s="189" t="n">
        <f aca="true">INDIRECT("H" &amp; ROW())</f>
        <v>46105.0203739195</v>
      </c>
      <c r="L1210" s="128" t="s">
        <v>3425</v>
      </c>
      <c r="M1210" s="133"/>
      <c r="N1210" s="133"/>
      <c r="O1210" s="133"/>
      <c r="P1210" s="133"/>
      <c r="Q1210" s="133"/>
      <c r="R1210" s="133"/>
      <c r="S1210" s="133"/>
      <c r="T1210" s="133"/>
      <c r="U1210" s="134"/>
      <c r="V1210" s="133"/>
      <c r="W1210" s="135" t="n">
        <f aca="false">I1210</f>
        <v>46105.0203739195</v>
      </c>
      <c r="X1210" s="153" t="s">
        <v>473</v>
      </c>
      <c r="Y1210" s="137" t="n">
        <f aca="false">IF(AND($X1210=$X1211, $X1210&lt;&gt;""), $W1211-$W1210, 0)</f>
        <v>0.000722222222222222</v>
      </c>
      <c r="Z1210" s="141"/>
      <c r="AA1210" s="0"/>
    </row>
    <row r="1211" customFormat="false" ht="21.75" hidden="false" customHeight="true" outlineLevel="0" collapsed="false">
      <c r="A1211" s="118" t="n">
        <v>1207</v>
      </c>
      <c r="B1211" s="181" t="s">
        <v>3169</v>
      </c>
      <c r="C1211" s="182" t="s">
        <v>3384</v>
      </c>
      <c r="D1211" s="183" t="s">
        <v>190</v>
      </c>
      <c r="E1211" s="184" t="s">
        <v>3426</v>
      </c>
      <c r="F1211" s="184" t="s">
        <v>3427</v>
      </c>
      <c r="G1211" s="185" t="n">
        <v>120</v>
      </c>
      <c r="H1211" s="186" t="n">
        <f aca="true">INDIRECT("I" &amp; ROW())</f>
        <v>46105.0210961417</v>
      </c>
      <c r="I1211" s="187" t="n">
        <f aca="true">INDIRECT("I" &amp; ROW()-1) + J1211 * ((G1210/1000) * $M$5)</f>
        <v>46105.0210961417</v>
      </c>
      <c r="J1211" s="188" t="n">
        <v>6.5</v>
      </c>
      <c r="K1211" s="189" t="n">
        <f aca="true">INDIRECT("H" &amp; ROW())</f>
        <v>46105.0210961417</v>
      </c>
      <c r="L1211" s="128" t="s">
        <v>3428</v>
      </c>
      <c r="M1211" s="133"/>
      <c r="N1211" s="133"/>
      <c r="O1211" s="133"/>
      <c r="P1211" s="133"/>
      <c r="Q1211" s="133"/>
      <c r="R1211" s="133"/>
      <c r="S1211" s="133"/>
      <c r="T1211" s="133"/>
      <c r="U1211" s="134"/>
      <c r="V1211" s="133"/>
      <c r="W1211" s="135" t="n">
        <f aca="false">I1211</f>
        <v>46105.0210961417</v>
      </c>
      <c r="X1211" s="153" t="s">
        <v>473</v>
      </c>
      <c r="Y1211" s="137" t="n">
        <f aca="false">IF(AND($X1211=$X1212, $X1211&lt;&gt;""), $W1212-$W1211, 0)</f>
        <v>0.000541666655092593</v>
      </c>
      <c r="Z1211" s="141"/>
      <c r="AA1211" s="0"/>
    </row>
    <row r="1212" customFormat="false" ht="21.75" hidden="false" customHeight="true" outlineLevel="0" collapsed="false">
      <c r="A1212" s="118" t="n">
        <v>1208</v>
      </c>
      <c r="B1212" s="181" t="s">
        <v>3169</v>
      </c>
      <c r="C1212" s="182" t="s">
        <v>3384</v>
      </c>
      <c r="D1212" s="183" t="s">
        <v>190</v>
      </c>
      <c r="E1212" s="184" t="s">
        <v>3429</v>
      </c>
      <c r="F1212" s="184" t="s">
        <v>3430</v>
      </c>
      <c r="G1212" s="185" t="n">
        <v>230</v>
      </c>
      <c r="H1212" s="186" t="n">
        <f aca="true">INDIRECT("I" &amp; ROW())</f>
        <v>46105.0216378084</v>
      </c>
      <c r="I1212" s="187" t="n">
        <f aca="true">INDIRECT("I" &amp; ROW()-1) + J1212 * ((G1211/1000) * $M$5)</f>
        <v>46105.0216378084</v>
      </c>
      <c r="J1212" s="188" t="n">
        <v>6.5</v>
      </c>
      <c r="K1212" s="189" t="n">
        <f aca="true">INDIRECT("H" &amp; ROW())</f>
        <v>46105.0216378084</v>
      </c>
      <c r="L1212" s="128" t="s">
        <v>3431</v>
      </c>
      <c r="M1212" s="133"/>
      <c r="N1212" s="133"/>
      <c r="O1212" s="133"/>
      <c r="P1212" s="133"/>
      <c r="Q1212" s="133"/>
      <c r="R1212" s="133"/>
      <c r="S1212" s="133"/>
      <c r="T1212" s="133"/>
      <c r="U1212" s="134"/>
      <c r="V1212" s="133"/>
      <c r="W1212" s="135" t="n">
        <f aca="false">I1212</f>
        <v>46105.0216378084</v>
      </c>
      <c r="X1212" s="153" t="s">
        <v>473</v>
      </c>
      <c r="Y1212" s="137" t="n">
        <f aca="false">IF(AND($X1212=$X1213, $X1212&lt;&gt;""), $W1213-$W1212, 0)</f>
        <v>0.00103819443287037</v>
      </c>
      <c r="Z1212" s="141"/>
      <c r="AA1212" s="0"/>
    </row>
    <row r="1213" customFormat="false" ht="21.75" hidden="false" customHeight="true" outlineLevel="0" collapsed="false">
      <c r="A1213" s="118" t="n">
        <v>1209</v>
      </c>
      <c r="B1213" s="181" t="s">
        <v>3169</v>
      </c>
      <c r="C1213" s="182" t="s">
        <v>3384</v>
      </c>
      <c r="D1213" s="183" t="s">
        <v>190</v>
      </c>
      <c r="E1213" s="184" t="s">
        <v>3432</v>
      </c>
      <c r="F1213" s="184" t="s">
        <v>3433</v>
      </c>
      <c r="G1213" s="185" t="n">
        <v>160</v>
      </c>
      <c r="H1213" s="186" t="n">
        <f aca="true">INDIRECT("I" &amp; ROW())</f>
        <v>46105.0226760028</v>
      </c>
      <c r="I1213" s="187" t="n">
        <f aca="true">INDIRECT("I" &amp; ROW()-1) + J1213 * ((G1212/1000) * $M$5)</f>
        <v>46105.0226760028</v>
      </c>
      <c r="J1213" s="188" t="n">
        <v>6.5</v>
      </c>
      <c r="K1213" s="189" t="n">
        <f aca="true">INDIRECT("H" &amp; ROW())</f>
        <v>46105.0226760028</v>
      </c>
      <c r="L1213" s="128" t="s">
        <v>3434</v>
      </c>
      <c r="M1213" s="133"/>
      <c r="N1213" s="133"/>
      <c r="O1213" s="133"/>
      <c r="P1213" s="133"/>
      <c r="Q1213" s="133"/>
      <c r="R1213" s="133"/>
      <c r="S1213" s="133"/>
      <c r="T1213" s="133"/>
      <c r="U1213" s="134"/>
      <c r="V1213" s="133"/>
      <c r="W1213" s="135" t="n">
        <f aca="false">I1213</f>
        <v>46105.0226760028</v>
      </c>
      <c r="X1213" s="153" t="s">
        <v>473</v>
      </c>
      <c r="Y1213" s="137" t="n">
        <f aca="false">IF(AND($X1213=$X1214, $X1213&lt;&gt;""), $W1214-$W1213, 0)</f>
        <v>0.000722222222222222</v>
      </c>
      <c r="Z1213" s="141"/>
      <c r="AA1213" s="0"/>
    </row>
    <row r="1214" customFormat="false" ht="21.75" hidden="false" customHeight="true" outlineLevel="0" collapsed="false">
      <c r="A1214" s="118" t="n">
        <v>1210</v>
      </c>
      <c r="B1214" s="181" t="s">
        <v>3169</v>
      </c>
      <c r="C1214" s="182" t="s">
        <v>3384</v>
      </c>
      <c r="D1214" s="183" t="s">
        <v>190</v>
      </c>
      <c r="E1214" s="184" t="s">
        <v>3435</v>
      </c>
      <c r="F1214" s="184" t="s">
        <v>3436</v>
      </c>
      <c r="G1214" s="185" t="n">
        <v>130</v>
      </c>
      <c r="H1214" s="186" t="n">
        <f aca="true">INDIRECT("I" &amp; ROW())</f>
        <v>46105.023398225</v>
      </c>
      <c r="I1214" s="187" t="n">
        <f aca="true">INDIRECT("I" &amp; ROW()-1) + J1214 * ((G1213/1000) * $M$5)</f>
        <v>46105.023398225</v>
      </c>
      <c r="J1214" s="188" t="n">
        <v>6.5</v>
      </c>
      <c r="K1214" s="189" t="n">
        <f aca="true">INDIRECT("H" &amp; ROW())</f>
        <v>46105.023398225</v>
      </c>
      <c r="L1214" s="128" t="s">
        <v>3437</v>
      </c>
      <c r="M1214" s="133"/>
      <c r="N1214" s="133"/>
      <c r="O1214" s="133"/>
      <c r="P1214" s="133"/>
      <c r="Q1214" s="133"/>
      <c r="R1214" s="133"/>
      <c r="S1214" s="133"/>
      <c r="T1214" s="133"/>
      <c r="U1214" s="134"/>
      <c r="V1214" s="133"/>
      <c r="W1214" s="135" t="n">
        <f aca="false">I1214</f>
        <v>46105.023398225</v>
      </c>
      <c r="X1214" s="153" t="s">
        <v>473</v>
      </c>
      <c r="Y1214" s="137" t="n">
        <f aca="false">IF(AND($X1214=$X1215, $X1214&lt;&gt;""), $W1215-$W1214, 0)</f>
        <v>0.000586805555555556</v>
      </c>
      <c r="Z1214" s="141"/>
      <c r="AA1214" s="0"/>
    </row>
    <row r="1215" customFormat="false" ht="21.75" hidden="false" customHeight="true" outlineLevel="0" collapsed="false">
      <c r="A1215" s="118" t="n">
        <v>1211</v>
      </c>
      <c r="B1215" s="181" t="s">
        <v>3169</v>
      </c>
      <c r="C1215" s="182" t="s">
        <v>3384</v>
      </c>
      <c r="D1215" s="183" t="s">
        <v>190</v>
      </c>
      <c r="E1215" s="184" t="s">
        <v>3438</v>
      </c>
      <c r="F1215" s="184" t="s">
        <v>3439</v>
      </c>
      <c r="G1215" s="185" t="n">
        <v>110</v>
      </c>
      <c r="H1215" s="186" t="n">
        <f aca="true">INDIRECT("I" &amp; ROW())</f>
        <v>46105.0239850306</v>
      </c>
      <c r="I1215" s="187" t="n">
        <f aca="true">INDIRECT("I" &amp; ROW()-1) + J1215 * ((G1214/1000) * $M$5)</f>
        <v>46105.0239850306</v>
      </c>
      <c r="J1215" s="188" t="n">
        <v>6.5</v>
      </c>
      <c r="K1215" s="189" t="n">
        <f aca="true">INDIRECT("H" &amp; ROW())</f>
        <v>46105.0239850306</v>
      </c>
      <c r="L1215" s="128" t="s">
        <v>3440</v>
      </c>
      <c r="M1215" s="133"/>
      <c r="N1215" s="133"/>
      <c r="O1215" s="133"/>
      <c r="P1215" s="133"/>
      <c r="Q1215" s="133"/>
      <c r="R1215" s="133"/>
      <c r="S1215" s="133"/>
      <c r="T1215" s="133"/>
      <c r="U1215" s="134"/>
      <c r="V1215" s="133"/>
      <c r="W1215" s="135" t="n">
        <f aca="false">I1215</f>
        <v>46105.0239850306</v>
      </c>
      <c r="X1215" s="153" t="s">
        <v>473</v>
      </c>
      <c r="Y1215" s="137" t="n">
        <f aca="false">IF(AND($X1215=$X1216, $X1215&lt;&gt;""), $W1216-$W1215, 0)</f>
        <v>0.000496527777777778</v>
      </c>
      <c r="Z1215" s="141"/>
      <c r="AA1215" s="0"/>
    </row>
    <row r="1216" customFormat="false" ht="21.75" hidden="false" customHeight="true" outlineLevel="0" collapsed="false">
      <c r="A1216" s="118" t="n">
        <v>1212</v>
      </c>
      <c r="B1216" s="181" t="s">
        <v>3169</v>
      </c>
      <c r="C1216" s="182" t="s">
        <v>3384</v>
      </c>
      <c r="D1216" s="183" t="s">
        <v>190</v>
      </c>
      <c r="E1216" s="184" t="s">
        <v>3441</v>
      </c>
      <c r="F1216" s="184" t="s">
        <v>3442</v>
      </c>
      <c r="G1216" s="185" t="n">
        <v>160</v>
      </c>
      <c r="H1216" s="186" t="n">
        <f aca="true">INDIRECT("I" &amp; ROW())</f>
        <v>46105.0244815584</v>
      </c>
      <c r="I1216" s="187" t="n">
        <f aca="true">INDIRECT("I" &amp; ROW()-1) + J1216 * ((G1215/1000) * $M$5)</f>
        <v>46105.0244815584</v>
      </c>
      <c r="J1216" s="188" t="n">
        <v>6.5</v>
      </c>
      <c r="K1216" s="189" t="n">
        <f aca="true">INDIRECT("H" &amp; ROW())</f>
        <v>46105.0244815584</v>
      </c>
      <c r="L1216" s="128" t="s">
        <v>3443</v>
      </c>
      <c r="M1216" s="133"/>
      <c r="N1216" s="133"/>
      <c r="O1216" s="133"/>
      <c r="P1216" s="133"/>
      <c r="Q1216" s="133"/>
      <c r="R1216" s="133"/>
      <c r="S1216" s="133"/>
      <c r="T1216" s="133"/>
      <c r="U1216" s="134"/>
      <c r="V1216" s="133"/>
      <c r="W1216" s="135" t="n">
        <f aca="false">I1216</f>
        <v>46105.0244815584</v>
      </c>
      <c r="X1216" s="153" t="s">
        <v>473</v>
      </c>
      <c r="Y1216" s="137" t="n">
        <f aca="false">IF(AND($X1216=$X1217, $X1216&lt;&gt;""), $W1217-$W1216, 0)</f>
        <v>0.000722222222222222</v>
      </c>
      <c r="Z1216" s="141"/>
      <c r="AA1216" s="0"/>
    </row>
    <row r="1217" customFormat="false" ht="21.75" hidden="false" customHeight="true" outlineLevel="0" collapsed="false">
      <c r="A1217" s="118" t="n">
        <v>1213</v>
      </c>
      <c r="B1217" s="181" t="s">
        <v>3169</v>
      </c>
      <c r="C1217" s="182" t="s">
        <v>3384</v>
      </c>
      <c r="D1217" s="183" t="s">
        <v>190</v>
      </c>
      <c r="E1217" s="184" t="s">
        <v>3444</v>
      </c>
      <c r="F1217" s="184" t="s">
        <v>3445</v>
      </c>
      <c r="G1217" s="185" t="n">
        <v>365</v>
      </c>
      <c r="H1217" s="186" t="n">
        <f aca="true">INDIRECT("I" &amp; ROW())</f>
        <v>46105.0252037806</v>
      </c>
      <c r="I1217" s="187" t="n">
        <f aca="true">INDIRECT("I" &amp; ROW()-1) + J1217 * ((G1216/1000) * $M$5)</f>
        <v>46105.0252037806</v>
      </c>
      <c r="J1217" s="188" t="n">
        <v>6.5</v>
      </c>
      <c r="K1217" s="189" t="n">
        <f aca="true">INDIRECT("H" &amp; ROW())</f>
        <v>46105.0252037806</v>
      </c>
      <c r="L1217" s="128" t="s">
        <v>3446</v>
      </c>
      <c r="M1217" s="133"/>
      <c r="N1217" s="133"/>
      <c r="O1217" s="133"/>
      <c r="P1217" s="133"/>
      <c r="Q1217" s="133"/>
      <c r="R1217" s="133"/>
      <c r="S1217" s="133"/>
      <c r="T1217" s="133"/>
      <c r="U1217" s="134"/>
      <c r="V1217" s="133"/>
      <c r="W1217" s="135" t="n">
        <f aca="false">I1217</f>
        <v>46105.0252037806</v>
      </c>
      <c r="X1217" s="153" t="s">
        <v>473</v>
      </c>
      <c r="Y1217" s="137" t="n">
        <f aca="false">IF(AND($X1217=$X1218, $X1217&lt;&gt;""), $W1218-$W1217, 0)</f>
        <v>0.00164756943287037</v>
      </c>
      <c r="Z1217" s="141"/>
      <c r="AA1217" s="0"/>
    </row>
    <row r="1218" customFormat="false" ht="21.75" hidden="false" customHeight="true" outlineLevel="0" collapsed="false">
      <c r="A1218" s="118" t="n">
        <v>1214</v>
      </c>
      <c r="B1218" s="181" t="s">
        <v>3169</v>
      </c>
      <c r="C1218" s="182" t="s">
        <v>3384</v>
      </c>
      <c r="D1218" s="183" t="s">
        <v>190</v>
      </c>
      <c r="E1218" s="184" t="s">
        <v>3447</v>
      </c>
      <c r="F1218" s="184" t="s">
        <v>3448</v>
      </c>
      <c r="G1218" s="185" t="n">
        <v>325</v>
      </c>
      <c r="H1218" s="186" t="n">
        <f aca="true">INDIRECT("I" &amp; ROW())</f>
        <v>46105.02685135</v>
      </c>
      <c r="I1218" s="187" t="n">
        <f aca="true">INDIRECT("I" &amp; ROW()-1) + J1218 * ((G1217/1000) * $M$5)</f>
        <v>46105.02685135</v>
      </c>
      <c r="J1218" s="188" t="n">
        <v>6.5</v>
      </c>
      <c r="K1218" s="189" t="n">
        <f aca="true">INDIRECT("H" &amp; ROW())</f>
        <v>46105.02685135</v>
      </c>
      <c r="L1218" s="128" t="s">
        <v>3449</v>
      </c>
      <c r="M1218" s="133"/>
      <c r="N1218" s="133"/>
      <c r="O1218" s="133"/>
      <c r="P1218" s="133"/>
      <c r="Q1218" s="133"/>
      <c r="R1218" s="133"/>
      <c r="S1218" s="133"/>
      <c r="T1218" s="133"/>
      <c r="U1218" s="134"/>
      <c r="V1218" s="133"/>
      <c r="W1218" s="135" t="n">
        <f aca="false">I1218</f>
        <v>46105.02685135</v>
      </c>
      <c r="X1218" s="153" t="s">
        <v>473</v>
      </c>
      <c r="Y1218" s="137" t="n">
        <f aca="false">IF(AND($X1218=$X1219, $X1218&lt;&gt;""), $W1219-$W1218, 0)</f>
        <v>0.00146701387731481</v>
      </c>
      <c r="Z1218" s="141"/>
      <c r="AA1218" s="0"/>
    </row>
    <row r="1219" customFormat="false" ht="21.75" hidden="false" customHeight="true" outlineLevel="0" collapsed="false">
      <c r="A1219" s="118" t="n">
        <v>1215</v>
      </c>
      <c r="B1219" s="181" t="s">
        <v>3169</v>
      </c>
      <c r="C1219" s="182" t="s">
        <v>3384</v>
      </c>
      <c r="D1219" s="183" t="s">
        <v>190</v>
      </c>
      <c r="E1219" s="184" t="s">
        <v>3450</v>
      </c>
      <c r="F1219" s="184" t="s">
        <v>3451</v>
      </c>
      <c r="G1219" s="185" t="n">
        <v>230</v>
      </c>
      <c r="H1219" s="186" t="n">
        <f aca="true">INDIRECT("I" &amp; ROW())</f>
        <v>46105.0283183639</v>
      </c>
      <c r="I1219" s="187" t="n">
        <f aca="true">INDIRECT("I" &amp; ROW()-1) + J1219 * ((G1218/1000) * $M$5)</f>
        <v>46105.0283183639</v>
      </c>
      <c r="J1219" s="188" t="n">
        <v>6.5</v>
      </c>
      <c r="K1219" s="189" t="n">
        <f aca="true">INDIRECT("H" &amp; ROW())</f>
        <v>46105.0283183639</v>
      </c>
      <c r="L1219" s="128" t="s">
        <v>3452</v>
      </c>
      <c r="M1219" s="133"/>
      <c r="N1219" s="133"/>
      <c r="O1219" s="133"/>
      <c r="P1219" s="133"/>
      <c r="Q1219" s="133"/>
      <c r="R1219" s="133"/>
      <c r="S1219" s="133"/>
      <c r="T1219" s="133"/>
      <c r="U1219" s="134"/>
      <c r="V1219" s="133"/>
      <c r="W1219" s="135" t="n">
        <f aca="false">I1219</f>
        <v>46105.0283183639</v>
      </c>
      <c r="X1219" s="153" t="s">
        <v>473</v>
      </c>
      <c r="Y1219" s="137" t="n">
        <f aca="false">IF(AND($X1219=$X1220, $X1219&lt;&gt;""), $W1220-$W1219, 0)</f>
        <v>0.00103819443287037</v>
      </c>
      <c r="Z1219" s="141"/>
      <c r="AA1219" s="0"/>
    </row>
    <row r="1220" customFormat="false" ht="21.75" hidden="false" customHeight="true" outlineLevel="0" collapsed="false">
      <c r="A1220" s="118" t="n">
        <v>1216</v>
      </c>
      <c r="B1220" s="181" t="s">
        <v>3169</v>
      </c>
      <c r="C1220" s="182" t="s">
        <v>3384</v>
      </c>
      <c r="D1220" s="183" t="s">
        <v>190</v>
      </c>
      <c r="E1220" s="195" t="s">
        <v>3453</v>
      </c>
      <c r="F1220" s="184" t="s">
        <v>3454</v>
      </c>
      <c r="G1220" s="185" t="n">
        <v>300</v>
      </c>
      <c r="H1220" s="186" t="n">
        <f aca="true">INDIRECT("I" &amp; ROW())</f>
        <v>46105.0293565583</v>
      </c>
      <c r="I1220" s="187" t="n">
        <f aca="true">INDIRECT("I" &amp; ROW()-1) + J1220 * ((G1219/1000) * $M$5)</f>
        <v>46105.0293565583</v>
      </c>
      <c r="J1220" s="188" t="n">
        <v>6.5</v>
      </c>
      <c r="K1220" s="189" t="n">
        <f aca="true">INDIRECT("H" &amp; ROW())</f>
        <v>46105.0293565583</v>
      </c>
      <c r="L1220" s="128" t="s">
        <v>3455</v>
      </c>
      <c r="M1220" s="133"/>
      <c r="N1220" s="133"/>
      <c r="O1220" s="133"/>
      <c r="P1220" s="133"/>
      <c r="Q1220" s="133"/>
      <c r="R1220" s="133"/>
      <c r="S1220" s="133"/>
      <c r="T1220" s="133"/>
      <c r="U1220" s="134"/>
      <c r="V1220" s="133"/>
      <c r="W1220" s="135" t="n">
        <f aca="false">I1220</f>
        <v>46105.0293565583</v>
      </c>
      <c r="X1220" s="153" t="s">
        <v>473</v>
      </c>
      <c r="Y1220" s="137" t="n">
        <f aca="false">IF(AND($X1220=$X1221, $X1220&lt;&gt;""), $W1221-$W1220, 0)</f>
        <v>0.00135416666666667</v>
      </c>
      <c r="Z1220" s="141"/>
      <c r="AA1220" s="0"/>
    </row>
    <row r="1221" customFormat="false" ht="21.75" hidden="false" customHeight="true" outlineLevel="0" collapsed="false">
      <c r="A1221" s="118" t="n">
        <v>1217</v>
      </c>
      <c r="B1221" s="181" t="s">
        <v>3169</v>
      </c>
      <c r="C1221" s="182" t="s">
        <v>3384</v>
      </c>
      <c r="D1221" s="183" t="s">
        <v>190</v>
      </c>
      <c r="E1221" s="184" t="s">
        <v>3456</v>
      </c>
      <c r="F1221" s="184" t="s">
        <v>3457</v>
      </c>
      <c r="G1221" s="185" t="n">
        <v>500</v>
      </c>
      <c r="H1221" s="186" t="n">
        <f aca="true">INDIRECT("I" &amp; ROW())</f>
        <v>46105.030710725</v>
      </c>
      <c r="I1221" s="187" t="n">
        <f aca="true">INDIRECT("I" &amp; ROW()-1) + J1221 * ((G1220/1000) * $M$5)</f>
        <v>46105.030710725</v>
      </c>
      <c r="J1221" s="188" t="n">
        <v>6.5</v>
      </c>
      <c r="K1221" s="189" t="n">
        <f aca="true">INDIRECT("H" &amp; ROW())</f>
        <v>46105.030710725</v>
      </c>
      <c r="L1221" s="128" t="s">
        <v>3458</v>
      </c>
      <c r="M1221" s="133"/>
      <c r="N1221" s="133"/>
      <c r="O1221" s="133"/>
      <c r="P1221" s="133"/>
      <c r="Q1221" s="133"/>
      <c r="R1221" s="133"/>
      <c r="S1221" s="133"/>
      <c r="T1221" s="133"/>
      <c r="U1221" s="134"/>
      <c r="V1221" s="133"/>
      <c r="W1221" s="135" t="n">
        <f aca="false">I1221</f>
        <v>46105.030710725</v>
      </c>
      <c r="X1221" s="153" t="s">
        <v>473</v>
      </c>
      <c r="Y1221" s="137" t="n">
        <f aca="false">IF(AND($X1221=$X1222, $X1221&lt;&gt;""), $W1222-$W1221, 0)</f>
        <v>0.0022569444212963</v>
      </c>
      <c r="Z1221" s="141"/>
      <c r="AA1221" s="0"/>
    </row>
    <row r="1222" customFormat="false" ht="21.75" hidden="false" customHeight="true" outlineLevel="0" collapsed="false">
      <c r="A1222" s="118" t="n">
        <v>1218</v>
      </c>
      <c r="B1222" s="181" t="s">
        <v>3169</v>
      </c>
      <c r="C1222" s="182" t="s">
        <v>3384</v>
      </c>
      <c r="D1222" s="183" t="s">
        <v>190</v>
      </c>
      <c r="E1222" s="196" t="s">
        <v>3459</v>
      </c>
      <c r="F1222" s="184" t="s">
        <v>3460</v>
      </c>
      <c r="G1222" s="185" t="n">
        <v>500</v>
      </c>
      <c r="H1222" s="186" t="n">
        <f aca="true">INDIRECT("I" &amp; ROW())</f>
        <v>46105.0329676694</v>
      </c>
      <c r="I1222" s="187" t="n">
        <f aca="true">INDIRECT("I" &amp; ROW()-1) + J1222 * ((G1221/1000) * $M$5)</f>
        <v>46105.0329676694</v>
      </c>
      <c r="J1222" s="188" t="n">
        <v>6.5</v>
      </c>
      <c r="K1222" s="189" t="n">
        <f aca="true">INDIRECT("H" &amp; ROW())</f>
        <v>46105.0329676694</v>
      </c>
      <c r="L1222" s="128" t="s">
        <v>3461</v>
      </c>
      <c r="M1222" s="133"/>
      <c r="N1222" s="133"/>
      <c r="O1222" s="133"/>
      <c r="P1222" s="133"/>
      <c r="Q1222" s="133"/>
      <c r="R1222" s="133"/>
      <c r="S1222" s="133"/>
      <c r="T1222" s="133"/>
      <c r="U1222" s="134"/>
      <c r="V1222" s="133"/>
      <c r="W1222" s="135" t="n">
        <f aca="false">I1222</f>
        <v>46105.0329676694</v>
      </c>
      <c r="X1222" s="153" t="s">
        <v>473</v>
      </c>
      <c r="Y1222" s="137" t="n">
        <f aca="false">IF(AND($X1222=$X1223, $X1222&lt;&gt;""), $W1223-$W1222, 0)</f>
        <v>0.0022569444212963</v>
      </c>
      <c r="Z1222" s="141"/>
      <c r="AA1222" s="0"/>
    </row>
    <row r="1223" customFormat="false" ht="21.75" hidden="false" customHeight="true" outlineLevel="0" collapsed="false">
      <c r="A1223" s="118" t="n">
        <v>1219</v>
      </c>
      <c r="B1223" s="181" t="s">
        <v>3169</v>
      </c>
      <c r="C1223" s="182" t="s">
        <v>3384</v>
      </c>
      <c r="D1223" s="183" t="s">
        <v>190</v>
      </c>
      <c r="E1223" s="184" t="s">
        <v>3462</v>
      </c>
      <c r="F1223" s="184" t="s">
        <v>3463</v>
      </c>
      <c r="G1223" s="185" t="n">
        <v>500</v>
      </c>
      <c r="H1223" s="186" t="n">
        <f aca="true">INDIRECT("I" &amp; ROW())</f>
        <v>46105.0352246138</v>
      </c>
      <c r="I1223" s="187" t="n">
        <f aca="true">INDIRECT("I" &amp; ROW()-1) + J1223 * ((G1222/1000) * $M$5)</f>
        <v>46105.0352246138</v>
      </c>
      <c r="J1223" s="188" t="n">
        <v>6.5</v>
      </c>
      <c r="K1223" s="189" t="n">
        <f aca="true">INDIRECT("H" &amp; ROW())</f>
        <v>46105.0352246138</v>
      </c>
      <c r="L1223" s="128" t="s">
        <v>3464</v>
      </c>
      <c r="M1223" s="133"/>
      <c r="N1223" s="133"/>
      <c r="O1223" s="133"/>
      <c r="P1223" s="133"/>
      <c r="Q1223" s="133"/>
      <c r="R1223" s="133"/>
      <c r="S1223" s="133"/>
      <c r="T1223" s="133"/>
      <c r="U1223" s="134"/>
      <c r="V1223" s="133"/>
      <c r="W1223" s="135" t="n">
        <f aca="false">I1223</f>
        <v>46105.0352246138</v>
      </c>
      <c r="X1223" s="153" t="s">
        <v>473</v>
      </c>
      <c r="Y1223" s="137" t="n">
        <f aca="false">IF(AND($X1223=$X1224, $X1223&lt;&gt;""), $W1224-$W1223, 0)</f>
        <v>0.0022569444212963</v>
      </c>
      <c r="Z1223" s="141"/>
      <c r="AA1223" s="0"/>
    </row>
    <row r="1224" customFormat="false" ht="21.75" hidden="false" customHeight="true" outlineLevel="0" collapsed="false">
      <c r="A1224" s="118" t="n">
        <v>1220</v>
      </c>
      <c r="B1224" s="181" t="s">
        <v>3169</v>
      </c>
      <c r="C1224" s="182" t="s">
        <v>3384</v>
      </c>
      <c r="D1224" s="183" t="s">
        <v>190</v>
      </c>
      <c r="E1224" s="194" t="s">
        <v>3465</v>
      </c>
      <c r="F1224" s="184" t="s">
        <v>3466</v>
      </c>
      <c r="G1224" s="185" t="n">
        <v>365</v>
      </c>
      <c r="H1224" s="186" t="n">
        <f aca="true">INDIRECT("I" &amp; ROW())</f>
        <v>46105.0374815583</v>
      </c>
      <c r="I1224" s="187" t="n">
        <f aca="true">INDIRECT("I" &amp; ROW()-1) + J1224 * ((G1223/1000) * $M$5)</f>
        <v>46105.0374815583</v>
      </c>
      <c r="J1224" s="188" t="n">
        <v>6.5</v>
      </c>
      <c r="K1224" s="189" t="n">
        <f aca="true">INDIRECT("H" &amp; ROW())</f>
        <v>46105.0374815583</v>
      </c>
      <c r="L1224" s="128" t="s">
        <v>3467</v>
      </c>
      <c r="M1224" s="133"/>
      <c r="N1224" s="133"/>
      <c r="O1224" s="133"/>
      <c r="P1224" s="133"/>
      <c r="Q1224" s="133"/>
      <c r="R1224" s="133"/>
      <c r="S1224" s="133"/>
      <c r="T1224" s="133"/>
      <c r="U1224" s="134"/>
      <c r="V1224" s="133"/>
      <c r="W1224" s="135" t="n">
        <f aca="false">I1224</f>
        <v>46105.0374815583</v>
      </c>
      <c r="X1224" s="153" t="s">
        <v>473</v>
      </c>
      <c r="Y1224" s="137" t="n">
        <f aca="false">IF(AND($X1224=$X1225, $X1224&lt;&gt;""), $W1225-$W1224, 0)</f>
        <v>0.00164756943287037</v>
      </c>
      <c r="Z1224" s="141"/>
      <c r="AA1224" s="0"/>
    </row>
    <row r="1225" customFormat="false" ht="21.75" hidden="false" customHeight="true" outlineLevel="0" collapsed="false">
      <c r="A1225" s="118" t="n">
        <v>1221</v>
      </c>
      <c r="B1225" s="181" t="s">
        <v>3468</v>
      </c>
      <c r="C1225" s="182" t="s">
        <v>3469</v>
      </c>
      <c r="D1225" s="183" t="s">
        <v>190</v>
      </c>
      <c r="E1225" s="184" t="s">
        <v>3470</v>
      </c>
      <c r="F1225" s="184"/>
      <c r="G1225" s="185" t="n">
        <v>340</v>
      </c>
      <c r="H1225" s="186" t="n">
        <f aca="true">INDIRECT("I" &amp; ROW())</f>
        <v>46105.0391291277</v>
      </c>
      <c r="I1225" s="187" t="n">
        <f aca="true">INDIRECT("I" &amp; ROW()-1) + J1225 * ((G1224/1000) * $M$5)</f>
        <v>46105.0391291277</v>
      </c>
      <c r="J1225" s="188" t="n">
        <v>6.5</v>
      </c>
      <c r="K1225" s="189" t="n">
        <f aca="true">INDIRECT("H" &amp; ROW())</f>
        <v>46105.0391291277</v>
      </c>
      <c r="L1225" s="128" t="s">
        <v>3471</v>
      </c>
      <c r="M1225" s="133"/>
      <c r="N1225" s="133"/>
      <c r="O1225" s="133"/>
      <c r="P1225" s="133"/>
      <c r="Q1225" s="133"/>
      <c r="R1225" s="133"/>
      <c r="S1225" s="133"/>
      <c r="T1225" s="133"/>
      <c r="U1225" s="134"/>
      <c r="V1225" s="133"/>
      <c r="W1225" s="135" t="n">
        <f aca="false">I1225</f>
        <v>46105.0391291277</v>
      </c>
      <c r="X1225" s="153" t="s">
        <v>473</v>
      </c>
      <c r="Y1225" s="137" t="n">
        <f aca="false">IF(AND($X1225=$X1226, $X1225&lt;&gt;""), $W1226-$W1225, 0)</f>
        <v>0.00153472221064815</v>
      </c>
      <c r="Z1225" s="141"/>
      <c r="AA1225" s="0"/>
    </row>
    <row r="1226" customFormat="false" ht="21.75" hidden="false" customHeight="true" outlineLevel="0" collapsed="false">
      <c r="A1226" s="118" t="n">
        <v>1222</v>
      </c>
      <c r="B1226" s="181" t="s">
        <v>3468</v>
      </c>
      <c r="C1226" s="182" t="s">
        <v>3469</v>
      </c>
      <c r="D1226" s="183" t="s">
        <v>190</v>
      </c>
      <c r="E1226" s="184" t="s">
        <v>3470</v>
      </c>
      <c r="F1226" s="184"/>
      <c r="G1226" s="185" t="n">
        <v>290</v>
      </c>
      <c r="H1226" s="186" t="n">
        <f aca="true">INDIRECT("I" &amp; ROW())</f>
        <v>46105.0406638499</v>
      </c>
      <c r="I1226" s="187" t="n">
        <f aca="true">INDIRECT("I" &amp; ROW()-1) + J1226 * ((G1225/1000) * $M$5)</f>
        <v>46105.0406638499</v>
      </c>
      <c r="J1226" s="188" t="n">
        <v>6.5</v>
      </c>
      <c r="K1226" s="189" t="n">
        <f aca="true">INDIRECT("H" &amp; ROW())</f>
        <v>46105.0406638499</v>
      </c>
      <c r="L1226" s="128" t="s">
        <v>3472</v>
      </c>
      <c r="M1226" s="133"/>
      <c r="N1226" s="133"/>
      <c r="O1226" s="133"/>
      <c r="P1226" s="133"/>
      <c r="Q1226" s="133"/>
      <c r="R1226" s="133"/>
      <c r="S1226" s="133"/>
      <c r="T1226" s="133"/>
      <c r="U1226" s="134"/>
      <c r="V1226" s="133"/>
      <c r="W1226" s="135" t="n">
        <f aca="false">I1226</f>
        <v>46105.0406638499</v>
      </c>
      <c r="X1226" s="153" t="s">
        <v>473</v>
      </c>
      <c r="Y1226" s="137" t="n">
        <f aca="false">IF(AND($X1226=$X1227, $X1226&lt;&gt;""), $W1227-$W1226, 0)</f>
        <v>0.0013090277662037</v>
      </c>
      <c r="Z1226" s="141"/>
      <c r="AA1226" s="0"/>
    </row>
    <row r="1227" customFormat="false" ht="21.75" hidden="false" customHeight="true" outlineLevel="0" collapsed="false">
      <c r="A1227" s="118" t="n">
        <v>1223</v>
      </c>
      <c r="B1227" s="181" t="s">
        <v>3468</v>
      </c>
      <c r="C1227" s="182" t="s">
        <v>3469</v>
      </c>
      <c r="D1227" s="183" t="s">
        <v>190</v>
      </c>
      <c r="E1227" s="184" t="s">
        <v>3473</v>
      </c>
      <c r="F1227" s="184"/>
      <c r="G1227" s="185" t="n">
        <v>260</v>
      </c>
      <c r="H1227" s="186" t="n">
        <f aca="true">INDIRECT("I" &amp; ROW())</f>
        <v>46105.0419728777</v>
      </c>
      <c r="I1227" s="187" t="n">
        <f aca="true">INDIRECT("I" &amp; ROW()-1) + J1227 * ((G1226/1000) * $M$5)</f>
        <v>46105.0419728777</v>
      </c>
      <c r="J1227" s="188" t="n">
        <v>6.5</v>
      </c>
      <c r="K1227" s="189" t="n">
        <f aca="true">INDIRECT("H" &amp; ROW())</f>
        <v>46105.0419728777</v>
      </c>
      <c r="L1227" s="128" t="s">
        <v>3474</v>
      </c>
      <c r="M1227" s="133"/>
      <c r="N1227" s="133"/>
      <c r="O1227" s="133"/>
      <c r="P1227" s="133"/>
      <c r="Q1227" s="133"/>
      <c r="R1227" s="133"/>
      <c r="S1227" s="133"/>
      <c r="T1227" s="133"/>
      <c r="U1227" s="134"/>
      <c r="V1227" s="133"/>
      <c r="W1227" s="135" t="n">
        <f aca="false">I1227</f>
        <v>46105.0419728777</v>
      </c>
      <c r="X1227" s="153" t="s">
        <v>473</v>
      </c>
      <c r="Y1227" s="137" t="n">
        <f aca="false">IF(AND($X1227=$X1228, $X1227&lt;&gt;""), $W1228-$W1227, 0)</f>
        <v>0.00117361109953704</v>
      </c>
      <c r="Z1227" s="141"/>
      <c r="AA1227" s="0"/>
    </row>
    <row r="1228" customFormat="false" ht="21.75" hidden="false" customHeight="true" outlineLevel="0" collapsed="false">
      <c r="A1228" s="118" t="n">
        <v>1224</v>
      </c>
      <c r="B1228" s="181" t="s">
        <v>3468</v>
      </c>
      <c r="C1228" s="182" t="s">
        <v>3469</v>
      </c>
      <c r="D1228" s="183" t="s">
        <v>190</v>
      </c>
      <c r="E1228" s="184" t="s">
        <v>3475</v>
      </c>
      <c r="F1228" s="184"/>
      <c r="G1228" s="185" t="n">
        <v>320</v>
      </c>
      <c r="H1228" s="186" t="n">
        <f aca="true">INDIRECT("I" &amp; ROW())</f>
        <v>46105.0431464888</v>
      </c>
      <c r="I1228" s="187" t="n">
        <f aca="true">INDIRECT("I" &amp; ROW()-1) + J1228 * ((G1227/1000) * $M$5)</f>
        <v>46105.0431464888</v>
      </c>
      <c r="J1228" s="188" t="n">
        <v>6.5</v>
      </c>
      <c r="K1228" s="189" t="n">
        <f aca="true">INDIRECT("H" &amp; ROW())</f>
        <v>46105.0431464888</v>
      </c>
      <c r="L1228" s="128" t="s">
        <v>3476</v>
      </c>
      <c r="M1228" s="133"/>
      <c r="N1228" s="133"/>
      <c r="O1228" s="133"/>
      <c r="P1228" s="133"/>
      <c r="Q1228" s="133"/>
      <c r="R1228" s="133"/>
      <c r="S1228" s="133"/>
      <c r="T1228" s="133"/>
      <c r="U1228" s="134"/>
      <c r="V1228" s="133"/>
      <c r="W1228" s="135" t="n">
        <f aca="false">I1228</f>
        <v>46105.0431464888</v>
      </c>
      <c r="X1228" s="153" t="s">
        <v>473</v>
      </c>
      <c r="Y1228" s="137" t="n">
        <f aca="false">IF(AND($X1228=$X1229, $X1228&lt;&gt;""), $W1229-$W1228, 0)</f>
        <v>0.00144444443287037</v>
      </c>
      <c r="Z1228" s="141"/>
      <c r="AA1228" s="0"/>
    </row>
    <row r="1229" customFormat="false" ht="21.75" hidden="false" customHeight="true" outlineLevel="0" collapsed="false">
      <c r="A1229" s="118" t="n">
        <v>1225</v>
      </c>
      <c r="B1229" s="181" t="s">
        <v>3468</v>
      </c>
      <c r="C1229" s="182" t="s">
        <v>3469</v>
      </c>
      <c r="D1229" s="183" t="s">
        <v>190</v>
      </c>
      <c r="E1229" s="184" t="s">
        <v>3477</v>
      </c>
      <c r="F1229" s="184"/>
      <c r="G1229" s="185" t="n">
        <v>310</v>
      </c>
      <c r="H1229" s="186" t="n">
        <f aca="true">INDIRECT("I" &amp; ROW())</f>
        <v>46105.0445909332</v>
      </c>
      <c r="I1229" s="187" t="n">
        <f aca="true">INDIRECT("I" &amp; ROW()-1) + J1229 * ((G1228/1000) * $M$5)</f>
        <v>46105.0445909332</v>
      </c>
      <c r="J1229" s="188" t="n">
        <v>6.5</v>
      </c>
      <c r="K1229" s="189" t="n">
        <f aca="true">INDIRECT("H" &amp; ROW())</f>
        <v>46105.0445909332</v>
      </c>
      <c r="L1229" s="128" t="s">
        <v>3478</v>
      </c>
      <c r="M1229" s="133"/>
      <c r="N1229" s="133"/>
      <c r="O1229" s="133"/>
      <c r="P1229" s="133"/>
      <c r="Q1229" s="133"/>
      <c r="R1229" s="133"/>
      <c r="S1229" s="133"/>
      <c r="T1229" s="133"/>
      <c r="U1229" s="134"/>
      <c r="V1229" s="133"/>
      <c r="W1229" s="135" t="n">
        <f aca="false">I1229</f>
        <v>46105.0445909332</v>
      </c>
      <c r="X1229" s="153" t="s">
        <v>473</v>
      </c>
      <c r="Y1229" s="137" t="n">
        <f aca="false">IF(AND($X1229=$X1230, $X1229&lt;&gt;""), $W1230-$W1229, 0)</f>
        <v>0.00139930554398148</v>
      </c>
      <c r="Z1229" s="141"/>
      <c r="AA1229" s="0"/>
    </row>
    <row r="1230" customFormat="false" ht="21.75" hidden="false" customHeight="true" outlineLevel="0" collapsed="false">
      <c r="A1230" s="118" t="n">
        <v>1226</v>
      </c>
      <c r="B1230" s="181" t="s">
        <v>3468</v>
      </c>
      <c r="C1230" s="182" t="s">
        <v>3469</v>
      </c>
      <c r="D1230" s="183" t="s">
        <v>190</v>
      </c>
      <c r="E1230" s="184" t="s">
        <v>3479</v>
      </c>
      <c r="F1230" s="184"/>
      <c r="G1230" s="185" t="n">
        <v>320</v>
      </c>
      <c r="H1230" s="186" t="n">
        <f aca="true">INDIRECT("I" &amp; ROW())</f>
        <v>46105.0459902388</v>
      </c>
      <c r="I1230" s="187" t="n">
        <f aca="true">INDIRECT("I" &amp; ROW()-1) + J1230 * ((G1229/1000) * $M$5)</f>
        <v>46105.0459902388</v>
      </c>
      <c r="J1230" s="188" t="n">
        <v>6.5</v>
      </c>
      <c r="K1230" s="189" t="n">
        <f aca="true">INDIRECT("H" &amp; ROW())</f>
        <v>46105.0459902388</v>
      </c>
      <c r="L1230" s="128" t="s">
        <v>3480</v>
      </c>
      <c r="M1230" s="133"/>
      <c r="N1230" s="133"/>
      <c r="O1230" s="133"/>
      <c r="P1230" s="133"/>
      <c r="Q1230" s="133"/>
      <c r="R1230" s="133"/>
      <c r="S1230" s="133"/>
      <c r="T1230" s="133"/>
      <c r="U1230" s="134"/>
      <c r="V1230" s="133"/>
      <c r="W1230" s="135" t="n">
        <f aca="false">I1230</f>
        <v>46105.0459902388</v>
      </c>
      <c r="X1230" s="153" t="s">
        <v>473</v>
      </c>
      <c r="Y1230" s="137" t="n">
        <f aca="false">IF(AND($X1230=$X1231, $X1230&lt;&gt;""), $W1231-$W1230, 0)</f>
        <v>0.00144444443287037</v>
      </c>
      <c r="Z1230" s="141"/>
      <c r="AA1230" s="0"/>
    </row>
    <row r="1231" customFormat="false" ht="21.75" hidden="false" customHeight="true" outlineLevel="0" collapsed="false">
      <c r="A1231" s="118" t="n">
        <v>1227</v>
      </c>
      <c r="B1231" s="181" t="s">
        <v>3468</v>
      </c>
      <c r="C1231" s="182" t="s">
        <v>3469</v>
      </c>
      <c r="D1231" s="183" t="s">
        <v>190</v>
      </c>
      <c r="E1231" s="184" t="s">
        <v>3481</v>
      </c>
      <c r="F1231" s="184"/>
      <c r="G1231" s="185" t="n">
        <v>280</v>
      </c>
      <c r="H1231" s="186" t="n">
        <f aca="true">INDIRECT("I" &amp; ROW())</f>
        <v>46105.0474346832</v>
      </c>
      <c r="I1231" s="187" t="n">
        <f aca="true">INDIRECT("I" &amp; ROW()-1) + J1231 * ((G1230/1000) * $M$5)</f>
        <v>46105.0474346832</v>
      </c>
      <c r="J1231" s="188" t="n">
        <v>6.5</v>
      </c>
      <c r="K1231" s="189" t="n">
        <f aca="true">INDIRECT("H" &amp; ROW())</f>
        <v>46105.0474346832</v>
      </c>
      <c r="L1231" s="128" t="s">
        <v>3482</v>
      </c>
      <c r="M1231" s="133"/>
      <c r="N1231" s="133"/>
      <c r="O1231" s="133"/>
      <c r="P1231" s="133"/>
      <c r="Q1231" s="133"/>
      <c r="R1231" s="133"/>
      <c r="S1231" s="133"/>
      <c r="T1231" s="133"/>
      <c r="U1231" s="134"/>
      <c r="V1231" s="133"/>
      <c r="W1231" s="135" t="n">
        <f aca="false">I1231</f>
        <v>46105.0474346832</v>
      </c>
      <c r="X1231" s="153" t="s">
        <v>473</v>
      </c>
      <c r="Y1231" s="137" t="n">
        <f aca="false">IF(AND($X1231=$X1232, $X1231&lt;&gt;""), $W1232-$W1231, 0)</f>
        <v>0.00126388887731481</v>
      </c>
      <c r="Z1231" s="141"/>
      <c r="AA1231" s="0"/>
    </row>
    <row r="1232" customFormat="false" ht="21.75" hidden="false" customHeight="true" outlineLevel="0" collapsed="false">
      <c r="A1232" s="118" t="n">
        <v>1228</v>
      </c>
      <c r="B1232" s="181" t="s">
        <v>3468</v>
      </c>
      <c r="C1232" s="182" t="s">
        <v>3469</v>
      </c>
      <c r="D1232" s="183" t="s">
        <v>190</v>
      </c>
      <c r="E1232" s="184" t="s">
        <v>3483</v>
      </c>
      <c r="F1232" s="184"/>
      <c r="G1232" s="185" t="n">
        <v>250</v>
      </c>
      <c r="H1232" s="186" t="n">
        <f aca="true">INDIRECT("I" &amp; ROW())</f>
        <v>46105.0486985721</v>
      </c>
      <c r="I1232" s="187" t="n">
        <f aca="true">INDIRECT("I" &amp; ROW()-1) + J1232 * ((G1231/1000) * $M$5)</f>
        <v>46105.0486985721</v>
      </c>
      <c r="J1232" s="188" t="n">
        <v>6.5</v>
      </c>
      <c r="K1232" s="189" t="n">
        <f aca="true">INDIRECT("H" &amp; ROW())</f>
        <v>46105.0486985721</v>
      </c>
      <c r="L1232" s="128" t="s">
        <v>3484</v>
      </c>
      <c r="M1232" s="133"/>
      <c r="N1232" s="133"/>
      <c r="O1232" s="133"/>
      <c r="P1232" s="133"/>
      <c r="Q1232" s="133"/>
      <c r="R1232" s="133"/>
      <c r="S1232" s="133"/>
      <c r="T1232" s="133"/>
      <c r="U1232" s="134"/>
      <c r="V1232" s="133"/>
      <c r="W1232" s="135" t="n">
        <f aca="false">I1232</f>
        <v>46105.0486985721</v>
      </c>
      <c r="X1232" s="153" t="s">
        <v>473</v>
      </c>
      <c r="Y1232" s="137" t="n">
        <f aca="false">IF(AND($X1232=$X1233, $X1232&lt;&gt;""), $W1233-$W1232, 0)</f>
        <v>0.00112847221064815</v>
      </c>
      <c r="Z1232" s="141"/>
      <c r="AA1232" s="0"/>
    </row>
    <row r="1233" customFormat="false" ht="21.75" hidden="false" customHeight="true" outlineLevel="0" collapsed="false">
      <c r="A1233" s="118" t="n">
        <v>1229</v>
      </c>
      <c r="B1233" s="181" t="s">
        <v>3468</v>
      </c>
      <c r="C1233" s="182" t="s">
        <v>3469</v>
      </c>
      <c r="D1233" s="183" t="s">
        <v>190</v>
      </c>
      <c r="E1233" s="184" t="s">
        <v>3485</v>
      </c>
      <c r="F1233" s="184"/>
      <c r="G1233" s="185" t="n">
        <v>240</v>
      </c>
      <c r="H1233" s="186" t="n">
        <f aca="true">INDIRECT("I" &amp; ROW())</f>
        <v>46105.0498270443</v>
      </c>
      <c r="I1233" s="187" t="n">
        <f aca="true">INDIRECT("I" &amp; ROW()-1) + J1233 * ((G1232/1000) * $M$5)</f>
        <v>46105.0498270443</v>
      </c>
      <c r="J1233" s="188" t="n">
        <v>6.5</v>
      </c>
      <c r="K1233" s="189" t="n">
        <f aca="true">INDIRECT("H" &amp; ROW())</f>
        <v>46105.0498270443</v>
      </c>
      <c r="L1233" s="128" t="s">
        <v>3486</v>
      </c>
      <c r="M1233" s="133"/>
      <c r="N1233" s="133"/>
      <c r="O1233" s="133"/>
      <c r="P1233" s="133"/>
      <c r="Q1233" s="133"/>
      <c r="R1233" s="133"/>
      <c r="S1233" s="133"/>
      <c r="T1233" s="133"/>
      <c r="U1233" s="134"/>
      <c r="V1233" s="133"/>
      <c r="W1233" s="135" t="n">
        <f aca="false">I1233</f>
        <v>46105.0498270443</v>
      </c>
      <c r="X1233" s="153" t="s">
        <v>473</v>
      </c>
      <c r="Y1233" s="137" t="n">
        <f aca="false">IF(AND($X1233=$X1234, $X1233&lt;&gt;""), $W1234-$W1233, 0)</f>
        <v>0.00108333333333333</v>
      </c>
      <c r="Z1233" s="141"/>
      <c r="AA1233" s="0"/>
    </row>
    <row r="1234" customFormat="false" ht="21.75" hidden="false" customHeight="true" outlineLevel="0" collapsed="false">
      <c r="A1234" s="118" t="n">
        <v>1230</v>
      </c>
      <c r="B1234" s="181" t="s">
        <v>3468</v>
      </c>
      <c r="C1234" s="182" t="s">
        <v>3469</v>
      </c>
      <c r="D1234" s="183" t="s">
        <v>190</v>
      </c>
      <c r="E1234" s="184" t="s">
        <v>3487</v>
      </c>
      <c r="F1234" s="184"/>
      <c r="G1234" s="185" t="n">
        <v>240</v>
      </c>
      <c r="H1234" s="186" t="n">
        <f aca="true">INDIRECT("I" &amp; ROW())</f>
        <v>46105.0509103776</v>
      </c>
      <c r="I1234" s="187" t="n">
        <f aca="true">INDIRECT("I" &amp; ROW()-1) + J1234 * ((G1233/1000) * $M$5)</f>
        <v>46105.0509103776</v>
      </c>
      <c r="J1234" s="188" t="n">
        <v>6.5</v>
      </c>
      <c r="K1234" s="189" t="n">
        <f aca="true">INDIRECT("H" &amp; ROW())</f>
        <v>46105.0509103776</v>
      </c>
      <c r="L1234" s="128" t="s">
        <v>3488</v>
      </c>
      <c r="M1234" s="133"/>
      <c r="N1234" s="133"/>
      <c r="O1234" s="133"/>
      <c r="P1234" s="133"/>
      <c r="Q1234" s="133"/>
      <c r="R1234" s="133"/>
      <c r="S1234" s="133"/>
      <c r="T1234" s="133"/>
      <c r="U1234" s="134"/>
      <c r="V1234" s="133"/>
      <c r="W1234" s="135" t="n">
        <f aca="false">I1234</f>
        <v>46105.0509103776</v>
      </c>
      <c r="X1234" s="153" t="s">
        <v>473</v>
      </c>
      <c r="Y1234" s="137" t="n">
        <f aca="false">IF(AND($X1234=$X1235, $X1234&lt;&gt;""), $W1235-$W1234, 0)</f>
        <v>0.00108333333333333</v>
      </c>
      <c r="Z1234" s="141"/>
      <c r="AA1234" s="0"/>
    </row>
    <row r="1235" customFormat="false" ht="21.75" hidden="false" customHeight="true" outlineLevel="0" collapsed="false">
      <c r="A1235" s="118" t="n">
        <v>1231</v>
      </c>
      <c r="B1235" s="181" t="s">
        <v>3468</v>
      </c>
      <c r="C1235" s="182" t="s">
        <v>3469</v>
      </c>
      <c r="D1235" s="183" t="s">
        <v>190</v>
      </c>
      <c r="E1235" s="184" t="s">
        <v>3489</v>
      </c>
      <c r="F1235" s="184"/>
      <c r="G1235" s="185" t="n">
        <v>230</v>
      </c>
      <c r="H1235" s="186" t="n">
        <f aca="true">INDIRECT("I" &amp; ROW())</f>
        <v>46105.0519937109</v>
      </c>
      <c r="I1235" s="187" t="n">
        <f aca="true">INDIRECT("I" &amp; ROW()-1) + J1235 * ((G1234/1000) * $M$5)</f>
        <v>46105.0519937109</v>
      </c>
      <c r="J1235" s="188" t="n">
        <v>6.5</v>
      </c>
      <c r="K1235" s="189" t="n">
        <f aca="true">INDIRECT("H" &amp; ROW())</f>
        <v>46105.0519937109</v>
      </c>
      <c r="L1235" s="128" t="s">
        <v>3490</v>
      </c>
      <c r="M1235" s="133"/>
      <c r="N1235" s="133"/>
      <c r="O1235" s="133"/>
      <c r="P1235" s="133"/>
      <c r="Q1235" s="133"/>
      <c r="R1235" s="133"/>
      <c r="S1235" s="133"/>
      <c r="T1235" s="133"/>
      <c r="U1235" s="134"/>
      <c r="V1235" s="133"/>
      <c r="W1235" s="135" t="n">
        <f aca="false">I1235</f>
        <v>46105.0519937109</v>
      </c>
      <c r="X1235" s="153" t="s">
        <v>473</v>
      </c>
      <c r="Y1235" s="137" t="n">
        <f aca="false">IF(AND($X1235=$X1236, $X1235&lt;&gt;""), $W1236-$W1235, 0)</f>
        <v>0.00103819443287037</v>
      </c>
      <c r="Z1235" s="141"/>
      <c r="AA1235" s="0"/>
    </row>
    <row r="1236" customFormat="false" ht="21.75" hidden="false" customHeight="true" outlineLevel="0" collapsed="false">
      <c r="A1236" s="118" t="n">
        <v>1232</v>
      </c>
      <c r="B1236" s="181" t="s">
        <v>3468</v>
      </c>
      <c r="C1236" s="182" t="s">
        <v>3469</v>
      </c>
      <c r="D1236" s="183" t="s">
        <v>190</v>
      </c>
      <c r="E1236" s="184" t="s">
        <v>3491</v>
      </c>
      <c r="F1236" s="184"/>
      <c r="G1236" s="185" t="n">
        <v>300</v>
      </c>
      <c r="H1236" s="186" t="n">
        <f aca="true">INDIRECT("I" &amp; ROW())</f>
        <v>46105.0530319054</v>
      </c>
      <c r="I1236" s="187" t="n">
        <f aca="true">INDIRECT("I" &amp; ROW()-1) + J1236 * ((G1235/1000) * $M$5)</f>
        <v>46105.0530319054</v>
      </c>
      <c r="J1236" s="188" t="n">
        <v>6.5</v>
      </c>
      <c r="K1236" s="189" t="n">
        <f aca="true">INDIRECT("H" &amp; ROW())</f>
        <v>46105.0530319054</v>
      </c>
      <c r="L1236" s="128" t="s">
        <v>3492</v>
      </c>
      <c r="M1236" s="133"/>
      <c r="N1236" s="133"/>
      <c r="O1236" s="133"/>
      <c r="P1236" s="133"/>
      <c r="Q1236" s="133"/>
      <c r="R1236" s="133"/>
      <c r="S1236" s="133"/>
      <c r="T1236" s="133"/>
      <c r="U1236" s="134"/>
      <c r="V1236" s="133"/>
      <c r="W1236" s="135" t="n">
        <f aca="false">I1236</f>
        <v>46105.0530319054</v>
      </c>
      <c r="X1236" s="153" t="s">
        <v>473</v>
      </c>
      <c r="Y1236" s="137" t="n">
        <f aca="false">IF(AND($X1236=$X1237, $X1236&lt;&gt;""), $W1237-$W1236, 0)</f>
        <v>0</v>
      </c>
      <c r="Z1236" s="141"/>
      <c r="AA1236" s="0"/>
    </row>
    <row r="1237" customFormat="false" ht="21.75" hidden="false" customHeight="true" outlineLevel="0" collapsed="false">
      <c r="A1237" s="118" t="n">
        <v>1233</v>
      </c>
      <c r="B1237" s="181" t="s">
        <v>3468</v>
      </c>
      <c r="C1237" s="182" t="s">
        <v>3469</v>
      </c>
      <c r="D1237" s="183" t="s">
        <v>190</v>
      </c>
      <c r="E1237" s="184" t="s">
        <v>3493</v>
      </c>
      <c r="F1237" s="184"/>
      <c r="G1237" s="185" t="n">
        <v>290</v>
      </c>
      <c r="H1237" s="186" t="n">
        <f aca="true">INDIRECT("I" &amp; ROW())</f>
        <v>46105.054386072</v>
      </c>
      <c r="I1237" s="187" t="n">
        <f aca="true">INDIRECT("I" &amp; ROW()-1) + J1237 * ((G1236/1000) * $M$5)</f>
        <v>46105.054386072</v>
      </c>
      <c r="J1237" s="188" t="n">
        <v>6.5</v>
      </c>
      <c r="K1237" s="189" t="n">
        <f aca="true">INDIRECT("H" &amp; ROW())</f>
        <v>46105.054386072</v>
      </c>
      <c r="L1237" s="128" t="s">
        <v>3494</v>
      </c>
      <c r="M1237" s="133"/>
      <c r="N1237" s="133"/>
      <c r="O1237" s="133"/>
      <c r="P1237" s="133"/>
      <c r="Q1237" s="133"/>
      <c r="R1237" s="133"/>
      <c r="S1237" s="133"/>
      <c r="T1237" s="133"/>
      <c r="U1237" s="134"/>
      <c r="V1237" s="133"/>
      <c r="W1237" s="135" t="n">
        <f aca="false">I1237</f>
        <v>46105.054386072</v>
      </c>
      <c r="X1237" s="136" t="s">
        <v>174</v>
      </c>
      <c r="Y1237" s="137" t="n">
        <f aca="false">IF(AND($X1237=$X1238, $X1237&lt;&gt;""), $W1238-$W1237, 0)</f>
        <v>0.0013090277662037</v>
      </c>
      <c r="Z1237" s="137" t="n">
        <f aca="false">SUM(Y1237:Y1409)</f>
        <v>0.693874994675926</v>
      </c>
      <c r="AA1237" s="0"/>
    </row>
    <row r="1238" customFormat="false" ht="21.75" hidden="false" customHeight="true" outlineLevel="0" collapsed="false">
      <c r="A1238" s="118" t="n">
        <v>1234</v>
      </c>
      <c r="B1238" s="181" t="s">
        <v>3468</v>
      </c>
      <c r="C1238" s="182" t="s">
        <v>3495</v>
      </c>
      <c r="D1238" s="183" t="s">
        <v>190</v>
      </c>
      <c r="E1238" s="184" t="s">
        <v>3496</v>
      </c>
      <c r="F1238" s="184"/>
      <c r="G1238" s="185" t="n">
        <v>460</v>
      </c>
      <c r="H1238" s="186" t="n">
        <f aca="true">INDIRECT("I" &amp; ROW())</f>
        <v>46105.0556950998</v>
      </c>
      <c r="I1238" s="187" t="n">
        <f aca="true">INDIRECT("I" &amp; ROW()-1) + J1238 * ((G1237/1000) * $M$5)</f>
        <v>46105.0556950998</v>
      </c>
      <c r="J1238" s="188" t="n">
        <v>6.5</v>
      </c>
      <c r="K1238" s="189" t="n">
        <f aca="true">INDIRECT("H" &amp; ROW())</f>
        <v>46105.0556950998</v>
      </c>
      <c r="L1238" s="128" t="s">
        <v>3497</v>
      </c>
      <c r="M1238" s="133"/>
      <c r="N1238" s="133"/>
      <c r="O1238" s="133"/>
      <c r="P1238" s="133"/>
      <c r="Q1238" s="133"/>
      <c r="R1238" s="133"/>
      <c r="S1238" s="133"/>
      <c r="T1238" s="133"/>
      <c r="U1238" s="134"/>
      <c r="V1238" s="133"/>
      <c r="W1238" s="135" t="n">
        <f aca="false">I1238</f>
        <v>46105.0556950998</v>
      </c>
      <c r="X1238" s="136" t="s">
        <v>174</v>
      </c>
      <c r="Y1238" s="137" t="n">
        <f aca="false">IF(AND($X1238=$X1239, $X1238&lt;&gt;""), $W1239-$W1238, 0)</f>
        <v>0.00207638887731481</v>
      </c>
      <c r="Z1238" s="141"/>
      <c r="AA1238" s="0"/>
    </row>
    <row r="1239" customFormat="false" ht="21.75" hidden="false" customHeight="true" outlineLevel="0" collapsed="false">
      <c r="A1239" s="118" t="n">
        <v>1235</v>
      </c>
      <c r="B1239" s="181" t="s">
        <v>3468</v>
      </c>
      <c r="C1239" s="182" t="s">
        <v>3495</v>
      </c>
      <c r="D1239" s="183" t="s">
        <v>190</v>
      </c>
      <c r="E1239" s="184" t="s">
        <v>3498</v>
      </c>
      <c r="F1239" s="184"/>
      <c r="G1239" s="185" t="n">
        <v>270</v>
      </c>
      <c r="H1239" s="186" t="n">
        <f aca="true">INDIRECT("I" &amp; ROW())</f>
        <v>46105.0577714887</v>
      </c>
      <c r="I1239" s="187" t="n">
        <f aca="true">INDIRECT("I" &amp; ROW()-1) + J1239 * ((G1238/1000) * $M$5)</f>
        <v>46105.0577714887</v>
      </c>
      <c r="J1239" s="188" t="n">
        <v>6.5</v>
      </c>
      <c r="K1239" s="189" t="n">
        <f aca="true">INDIRECT("H" &amp; ROW())</f>
        <v>46105.0577714887</v>
      </c>
      <c r="L1239" s="128" t="s">
        <v>3499</v>
      </c>
      <c r="M1239" s="133"/>
      <c r="N1239" s="133"/>
      <c r="O1239" s="133"/>
      <c r="P1239" s="133"/>
      <c r="Q1239" s="133"/>
      <c r="R1239" s="133"/>
      <c r="S1239" s="133"/>
      <c r="T1239" s="133"/>
      <c r="U1239" s="134"/>
      <c r="V1239" s="133"/>
      <c r="W1239" s="135" t="n">
        <f aca="false">I1239</f>
        <v>46105.0577714887</v>
      </c>
      <c r="X1239" s="136" t="s">
        <v>174</v>
      </c>
      <c r="Y1239" s="137" t="n">
        <f aca="false">IF(AND($X1239=$X1240, $X1239&lt;&gt;""), $W1240-$W1239, 0)</f>
        <v>0.00121874998842593</v>
      </c>
      <c r="Z1239" s="141"/>
      <c r="AA1239" s="0"/>
    </row>
    <row r="1240" customFormat="false" ht="21.75" hidden="false" customHeight="true" outlineLevel="0" collapsed="false">
      <c r="A1240" s="118" t="n">
        <v>1236</v>
      </c>
      <c r="B1240" s="181" t="s">
        <v>3468</v>
      </c>
      <c r="C1240" s="182" t="s">
        <v>3495</v>
      </c>
      <c r="D1240" s="183" t="s">
        <v>190</v>
      </c>
      <c r="E1240" s="184" t="s">
        <v>3500</v>
      </c>
      <c r="F1240" s="184"/>
      <c r="G1240" s="185" t="n">
        <v>380</v>
      </c>
      <c r="H1240" s="186" t="n">
        <f aca="true">INDIRECT("I" &amp; ROW())</f>
        <v>46105.0589902387</v>
      </c>
      <c r="I1240" s="187" t="n">
        <f aca="true">INDIRECT("I" &amp; ROW()-1) + J1240 * ((G1239/1000) * $M$5)</f>
        <v>46105.0589902387</v>
      </c>
      <c r="J1240" s="188" t="n">
        <v>6.5</v>
      </c>
      <c r="K1240" s="189" t="n">
        <f aca="true">INDIRECT("H" &amp; ROW())</f>
        <v>46105.0589902387</v>
      </c>
      <c r="L1240" s="128" t="s">
        <v>3501</v>
      </c>
      <c r="M1240" s="133"/>
      <c r="N1240" s="133"/>
      <c r="O1240" s="133"/>
      <c r="P1240" s="133"/>
      <c r="Q1240" s="133"/>
      <c r="R1240" s="133"/>
      <c r="S1240" s="133"/>
      <c r="T1240" s="133"/>
      <c r="U1240" s="134"/>
      <c r="V1240" s="133"/>
      <c r="W1240" s="135" t="n">
        <f aca="false">I1240</f>
        <v>46105.0589902387</v>
      </c>
      <c r="X1240" s="136" t="s">
        <v>174</v>
      </c>
      <c r="Y1240" s="137" t="n">
        <f aca="false">IF(AND($X1240=$X1241, $X1240&lt;&gt;""), $W1241-$W1240, 0)</f>
        <v>0.0017152777662037</v>
      </c>
      <c r="Z1240" s="141"/>
      <c r="AA1240" s="0"/>
    </row>
    <row r="1241" customFormat="false" ht="21.75" hidden="false" customHeight="true" outlineLevel="0" collapsed="false">
      <c r="A1241" s="118" t="n">
        <v>1237</v>
      </c>
      <c r="B1241" s="181" t="s">
        <v>3468</v>
      </c>
      <c r="C1241" s="182" t="s">
        <v>3495</v>
      </c>
      <c r="D1241" s="183" t="s">
        <v>190</v>
      </c>
      <c r="E1241" s="184" t="s">
        <v>3502</v>
      </c>
      <c r="F1241" s="184"/>
      <c r="G1241" s="185" t="n">
        <v>240</v>
      </c>
      <c r="H1241" s="186" t="n">
        <f aca="true">INDIRECT("I" &amp; ROW())</f>
        <v>46105.0607055164</v>
      </c>
      <c r="I1241" s="187" t="n">
        <f aca="true">INDIRECT("I" &amp; ROW()-1) + J1241 * ((G1240/1000) * $M$5)</f>
        <v>46105.0607055164</v>
      </c>
      <c r="J1241" s="188" t="n">
        <v>6.5</v>
      </c>
      <c r="K1241" s="189" t="n">
        <f aca="true">INDIRECT("H" &amp; ROW())</f>
        <v>46105.0607055164</v>
      </c>
      <c r="L1241" s="128" t="s">
        <v>3503</v>
      </c>
      <c r="M1241" s="133"/>
      <c r="N1241" s="133"/>
      <c r="O1241" s="133"/>
      <c r="P1241" s="133"/>
      <c r="Q1241" s="133"/>
      <c r="R1241" s="133"/>
      <c r="S1241" s="133"/>
      <c r="T1241" s="133"/>
      <c r="U1241" s="134"/>
      <c r="V1241" s="133"/>
      <c r="W1241" s="135" t="n">
        <f aca="false">I1241</f>
        <v>46105.0607055164</v>
      </c>
      <c r="X1241" s="136" t="s">
        <v>174</v>
      </c>
      <c r="Y1241" s="137" t="n">
        <f aca="false">IF(AND($X1241=$X1242, $X1241&lt;&gt;""), $W1242-$W1241, 0)</f>
        <v>0.00108333333333333</v>
      </c>
      <c r="Z1241" s="141"/>
      <c r="AA1241" s="0"/>
    </row>
    <row r="1242" customFormat="false" ht="21.75" hidden="false" customHeight="true" outlineLevel="0" collapsed="false">
      <c r="A1242" s="118" t="n">
        <v>1238</v>
      </c>
      <c r="B1242" s="181" t="s">
        <v>3468</v>
      </c>
      <c r="C1242" s="182" t="s">
        <v>3495</v>
      </c>
      <c r="D1242" s="183" t="s">
        <v>190</v>
      </c>
      <c r="E1242" s="184" t="s">
        <v>3504</v>
      </c>
      <c r="F1242" s="184"/>
      <c r="G1242" s="185" t="n">
        <v>170</v>
      </c>
      <c r="H1242" s="186" t="n">
        <f aca="true">INDIRECT("I" &amp; ROW())</f>
        <v>46105.0617888498</v>
      </c>
      <c r="I1242" s="187" t="n">
        <f aca="true">INDIRECT("I" &amp; ROW()-1) + J1242 * ((G1241/1000) * $M$5)</f>
        <v>46105.0617888498</v>
      </c>
      <c r="J1242" s="188" t="n">
        <v>6.5</v>
      </c>
      <c r="K1242" s="189" t="n">
        <f aca="true">INDIRECT("H" &amp; ROW())</f>
        <v>46105.0617888498</v>
      </c>
      <c r="L1242" s="128" t="s">
        <v>3505</v>
      </c>
      <c r="M1242" s="133"/>
      <c r="N1242" s="133"/>
      <c r="O1242" s="133"/>
      <c r="P1242" s="133"/>
      <c r="Q1242" s="133"/>
      <c r="R1242" s="133"/>
      <c r="S1242" s="133"/>
      <c r="T1242" s="133"/>
      <c r="U1242" s="134"/>
      <c r="V1242" s="133"/>
      <c r="W1242" s="135" t="n">
        <f aca="false">I1242</f>
        <v>46105.0617888498</v>
      </c>
      <c r="X1242" s="136" t="s">
        <v>174</v>
      </c>
      <c r="Y1242" s="137" t="n">
        <f aca="false">IF(AND($X1242=$X1243, $X1242&lt;&gt;""), $W1243-$W1242, 0)</f>
        <v>0.000767361099537037</v>
      </c>
      <c r="Z1242" s="141"/>
      <c r="AA1242" s="0"/>
    </row>
    <row r="1243" customFormat="false" ht="21.75" hidden="false" customHeight="true" outlineLevel="0" collapsed="false">
      <c r="A1243" s="118" t="n">
        <v>1239</v>
      </c>
      <c r="B1243" s="181" t="s">
        <v>3468</v>
      </c>
      <c r="C1243" s="182" t="s">
        <v>3495</v>
      </c>
      <c r="D1243" s="183" t="s">
        <v>190</v>
      </c>
      <c r="E1243" s="184" t="s">
        <v>3506</v>
      </c>
      <c r="F1243" s="184"/>
      <c r="G1243" s="185" t="n">
        <v>160</v>
      </c>
      <c r="H1243" s="186" t="n">
        <f aca="true">INDIRECT("I" &amp; ROW())</f>
        <v>46105.0625562109</v>
      </c>
      <c r="I1243" s="187" t="n">
        <f aca="true">INDIRECT("I" &amp; ROW()-1) + J1243 * ((G1242/1000) * $M$5)</f>
        <v>46105.0625562109</v>
      </c>
      <c r="J1243" s="188" t="n">
        <v>6.5</v>
      </c>
      <c r="K1243" s="189" t="n">
        <f aca="true">INDIRECT("H" &amp; ROW())</f>
        <v>46105.0625562109</v>
      </c>
      <c r="L1243" s="128" t="s">
        <v>3507</v>
      </c>
      <c r="M1243" s="133"/>
      <c r="N1243" s="133"/>
      <c r="O1243" s="133"/>
      <c r="P1243" s="133"/>
      <c r="Q1243" s="133"/>
      <c r="R1243" s="133"/>
      <c r="S1243" s="133"/>
      <c r="T1243" s="133"/>
      <c r="U1243" s="134"/>
      <c r="V1243" s="133"/>
      <c r="W1243" s="135" t="n">
        <f aca="false">I1243</f>
        <v>46105.0625562109</v>
      </c>
      <c r="X1243" s="136" t="s">
        <v>174</v>
      </c>
      <c r="Y1243" s="137" t="n">
        <f aca="false">IF(AND($X1243=$X1244, $X1243&lt;&gt;""), $W1244-$W1243, 0)</f>
        <v>0.000722222222222222</v>
      </c>
      <c r="Z1243" s="141"/>
      <c r="AA1243" s="0"/>
    </row>
    <row r="1244" customFormat="false" ht="21.75" hidden="false" customHeight="true" outlineLevel="0" collapsed="false">
      <c r="A1244" s="118" t="n">
        <v>1240</v>
      </c>
      <c r="B1244" s="181" t="s">
        <v>3468</v>
      </c>
      <c r="C1244" s="182" t="s">
        <v>3495</v>
      </c>
      <c r="D1244" s="183" t="s">
        <v>190</v>
      </c>
      <c r="E1244" s="184" t="s">
        <v>3508</v>
      </c>
      <c r="F1244" s="184"/>
      <c r="G1244" s="185" t="n">
        <v>140</v>
      </c>
      <c r="H1244" s="186" t="n">
        <f aca="true">INDIRECT("I" &amp; ROW())</f>
        <v>46105.0632784331</v>
      </c>
      <c r="I1244" s="187" t="n">
        <f aca="true">INDIRECT("I" &amp; ROW()-1) + J1244 * ((G1243/1000) * $M$5)</f>
        <v>46105.0632784331</v>
      </c>
      <c r="J1244" s="188" t="n">
        <v>6.5</v>
      </c>
      <c r="K1244" s="189" t="n">
        <f aca="true">INDIRECT("H" &amp; ROW())</f>
        <v>46105.0632784331</v>
      </c>
      <c r="L1244" s="128" t="s">
        <v>3509</v>
      </c>
      <c r="M1244" s="133"/>
      <c r="N1244" s="133"/>
      <c r="O1244" s="133"/>
      <c r="P1244" s="133"/>
      <c r="Q1244" s="133"/>
      <c r="R1244" s="133"/>
      <c r="S1244" s="133"/>
      <c r="T1244" s="133"/>
      <c r="U1244" s="134"/>
      <c r="V1244" s="133"/>
      <c r="W1244" s="135" t="n">
        <f aca="false">I1244</f>
        <v>46105.0632784331</v>
      </c>
      <c r="X1244" s="136" t="s">
        <v>174</v>
      </c>
      <c r="Y1244" s="137" t="n">
        <f aca="false">IF(AND($X1244=$X1245, $X1244&lt;&gt;""), $W1245-$W1244, 0)</f>
        <v>0.00063194443287037</v>
      </c>
      <c r="Z1244" s="141"/>
      <c r="AA1244" s="0"/>
    </row>
    <row r="1245" customFormat="false" ht="21.75" hidden="false" customHeight="true" outlineLevel="0" collapsed="false">
      <c r="A1245" s="118" t="n">
        <v>1241</v>
      </c>
      <c r="B1245" s="181" t="s">
        <v>3468</v>
      </c>
      <c r="C1245" s="182" t="s">
        <v>3495</v>
      </c>
      <c r="D1245" s="183" t="s">
        <v>190</v>
      </c>
      <c r="E1245" s="184" t="s">
        <v>3510</v>
      </c>
      <c r="F1245" s="184"/>
      <c r="G1245" s="185" t="n">
        <v>130</v>
      </c>
      <c r="H1245" s="186" t="n">
        <f aca="true">INDIRECT("I" &amp; ROW())</f>
        <v>46105.0639103775</v>
      </c>
      <c r="I1245" s="187" t="n">
        <f aca="true">INDIRECT("I" &amp; ROW()-1) + J1245 * ((G1244/1000) * $M$5)</f>
        <v>46105.0639103775</v>
      </c>
      <c r="J1245" s="188" t="n">
        <v>6.5</v>
      </c>
      <c r="K1245" s="189" t="n">
        <f aca="true">INDIRECT("H" &amp; ROW())</f>
        <v>46105.0639103775</v>
      </c>
      <c r="L1245" s="128" t="s">
        <v>3511</v>
      </c>
      <c r="M1245" s="133"/>
      <c r="N1245" s="133"/>
      <c r="O1245" s="133"/>
      <c r="P1245" s="133"/>
      <c r="Q1245" s="133"/>
      <c r="R1245" s="133"/>
      <c r="S1245" s="133"/>
      <c r="T1245" s="133"/>
      <c r="U1245" s="134"/>
      <c r="V1245" s="133"/>
      <c r="W1245" s="135" t="n">
        <f aca="false">I1245</f>
        <v>46105.0639103775</v>
      </c>
      <c r="X1245" s="136" t="s">
        <v>174</v>
      </c>
      <c r="Y1245" s="137" t="n">
        <f aca="false">IF(AND($X1245=$X1246, $X1245&lt;&gt;""), $W1246-$W1245, 0)</f>
        <v>0.000586805555555556</v>
      </c>
      <c r="Z1245" s="141"/>
      <c r="AA1245" s="0"/>
    </row>
    <row r="1246" customFormat="false" ht="21.75" hidden="false" customHeight="true" outlineLevel="0" collapsed="false">
      <c r="A1246" s="118" t="n">
        <v>1242</v>
      </c>
      <c r="B1246" s="181" t="s">
        <v>3468</v>
      </c>
      <c r="C1246" s="182" t="s">
        <v>3495</v>
      </c>
      <c r="D1246" s="183" t="s">
        <v>190</v>
      </c>
      <c r="E1246" s="184" t="s">
        <v>3512</v>
      </c>
      <c r="F1246" s="184"/>
      <c r="G1246" s="185" t="n">
        <v>190</v>
      </c>
      <c r="H1246" s="186" t="n">
        <f aca="true">INDIRECT("I" &amp; ROW())</f>
        <v>46105.0644971831</v>
      </c>
      <c r="I1246" s="187" t="n">
        <f aca="true">INDIRECT("I" &amp; ROW()-1) + J1246 * ((G1245/1000) * $M$5)</f>
        <v>46105.0644971831</v>
      </c>
      <c r="J1246" s="188" t="n">
        <v>6.5</v>
      </c>
      <c r="K1246" s="189" t="n">
        <f aca="true">INDIRECT("H" &amp; ROW())</f>
        <v>46105.0644971831</v>
      </c>
      <c r="L1246" s="128" t="s">
        <v>3513</v>
      </c>
      <c r="M1246" s="133"/>
      <c r="N1246" s="133"/>
      <c r="O1246" s="133"/>
      <c r="P1246" s="133"/>
      <c r="Q1246" s="133"/>
      <c r="R1246" s="133"/>
      <c r="S1246" s="133"/>
      <c r="T1246" s="133"/>
      <c r="U1246" s="134"/>
      <c r="V1246" s="133"/>
      <c r="W1246" s="135" t="n">
        <f aca="false">I1246</f>
        <v>46105.0644971831</v>
      </c>
      <c r="X1246" s="136" t="s">
        <v>174</v>
      </c>
      <c r="Y1246" s="137" t="n">
        <f aca="false">IF(AND($X1246=$X1247, $X1246&lt;&gt;""), $W1247-$W1246, 0)</f>
        <v>0.000857638877314815</v>
      </c>
      <c r="Z1246" s="141"/>
      <c r="AA1246" s="0"/>
    </row>
    <row r="1247" customFormat="false" ht="21.75" hidden="false" customHeight="true" outlineLevel="0" collapsed="false">
      <c r="A1247" s="118" t="n">
        <v>1243</v>
      </c>
      <c r="B1247" s="181" t="s">
        <v>3468</v>
      </c>
      <c r="C1247" s="182" t="s">
        <v>3495</v>
      </c>
      <c r="D1247" s="183" t="s">
        <v>190</v>
      </c>
      <c r="E1247" s="184" t="s">
        <v>3514</v>
      </c>
      <c r="F1247" s="184"/>
      <c r="G1247" s="185" t="n">
        <v>210</v>
      </c>
      <c r="H1247" s="186" t="n">
        <f aca="true">INDIRECT("I" &amp; ROW())</f>
        <v>46105.065354822</v>
      </c>
      <c r="I1247" s="187" t="n">
        <f aca="true">INDIRECT("I" &amp; ROW()-1) + J1247 * ((G1246/1000) * $M$5)</f>
        <v>46105.065354822</v>
      </c>
      <c r="J1247" s="188" t="n">
        <v>6.5</v>
      </c>
      <c r="K1247" s="189" t="n">
        <f aca="true">INDIRECT("H" &amp; ROW())</f>
        <v>46105.065354822</v>
      </c>
      <c r="L1247" s="128" t="s">
        <v>3515</v>
      </c>
      <c r="M1247" s="133"/>
      <c r="N1247" s="133"/>
      <c r="O1247" s="133"/>
      <c r="P1247" s="133"/>
      <c r="Q1247" s="133"/>
      <c r="R1247" s="133"/>
      <c r="S1247" s="133"/>
      <c r="T1247" s="133"/>
      <c r="U1247" s="134"/>
      <c r="V1247" s="133"/>
      <c r="W1247" s="135" t="n">
        <f aca="false">I1247</f>
        <v>46105.065354822</v>
      </c>
      <c r="X1247" s="136" t="s">
        <v>174</v>
      </c>
      <c r="Y1247" s="137" t="n">
        <f aca="false">IF(AND($X1247=$X1248, $X1247&lt;&gt;""), $W1248-$W1247, 0)</f>
        <v>0.000947916666666667</v>
      </c>
      <c r="Z1247" s="141"/>
      <c r="AA1247" s="0"/>
    </row>
    <row r="1248" customFormat="false" ht="21.75" hidden="false" customHeight="true" outlineLevel="0" collapsed="false">
      <c r="A1248" s="118" t="n">
        <v>1244</v>
      </c>
      <c r="B1248" s="181" t="s">
        <v>3468</v>
      </c>
      <c r="C1248" s="182" t="s">
        <v>3495</v>
      </c>
      <c r="D1248" s="183" t="s">
        <v>190</v>
      </c>
      <c r="E1248" s="184" t="s">
        <v>3516</v>
      </c>
      <c r="F1248" s="184"/>
      <c r="G1248" s="185" t="n">
        <v>240</v>
      </c>
      <c r="H1248" s="186" t="n">
        <f aca="true">INDIRECT("I" &amp; ROW())</f>
        <v>46105.0663027386</v>
      </c>
      <c r="I1248" s="187" t="n">
        <f aca="true">INDIRECT("I" &amp; ROW()-1) + J1248 * ((G1247/1000) * $M$5)</f>
        <v>46105.0663027386</v>
      </c>
      <c r="J1248" s="188" t="n">
        <v>6.5</v>
      </c>
      <c r="K1248" s="189" t="n">
        <f aca="true">INDIRECT("H" &amp; ROW())</f>
        <v>46105.0663027386</v>
      </c>
      <c r="L1248" s="128" t="s">
        <v>3517</v>
      </c>
      <c r="M1248" s="133"/>
      <c r="N1248" s="133"/>
      <c r="O1248" s="133"/>
      <c r="P1248" s="133"/>
      <c r="Q1248" s="133"/>
      <c r="R1248" s="133"/>
      <c r="S1248" s="133"/>
      <c r="T1248" s="133"/>
      <c r="U1248" s="134"/>
      <c r="V1248" s="133"/>
      <c r="W1248" s="135" t="n">
        <f aca="false">I1248</f>
        <v>46105.0663027386</v>
      </c>
      <c r="X1248" s="136" t="s">
        <v>174</v>
      </c>
      <c r="Y1248" s="137" t="n">
        <f aca="false">IF(AND($X1248=$X1249, $X1248&lt;&gt;""), $W1249-$W1248, 0)</f>
        <v>0.00108333333333333</v>
      </c>
      <c r="Z1248" s="141"/>
      <c r="AA1248" s="0"/>
    </row>
    <row r="1249" customFormat="false" ht="21.75" hidden="false" customHeight="true" outlineLevel="0" collapsed="false">
      <c r="A1249" s="118" t="n">
        <v>1245</v>
      </c>
      <c r="B1249" s="181" t="s">
        <v>3468</v>
      </c>
      <c r="C1249" s="182" t="s">
        <v>3495</v>
      </c>
      <c r="D1249" s="183" t="s">
        <v>190</v>
      </c>
      <c r="E1249" s="184" t="s">
        <v>3518</v>
      </c>
      <c r="F1249" s="184"/>
      <c r="G1249" s="185" t="n">
        <v>250</v>
      </c>
      <c r="H1249" s="186" t="n">
        <f aca="true">INDIRECT("I" &amp; ROW())</f>
        <v>46105.067386072</v>
      </c>
      <c r="I1249" s="187" t="n">
        <f aca="true">INDIRECT("I" &amp; ROW()-1) + J1249 * ((G1248/1000) * $M$5)</f>
        <v>46105.067386072</v>
      </c>
      <c r="J1249" s="188" t="n">
        <v>6.5</v>
      </c>
      <c r="K1249" s="189" t="n">
        <f aca="true">INDIRECT("H" &amp; ROW())</f>
        <v>46105.067386072</v>
      </c>
      <c r="L1249" s="128" t="s">
        <v>3519</v>
      </c>
      <c r="M1249" s="133"/>
      <c r="N1249" s="133"/>
      <c r="O1249" s="133"/>
      <c r="P1249" s="133"/>
      <c r="Q1249" s="133"/>
      <c r="R1249" s="133"/>
      <c r="S1249" s="133"/>
      <c r="T1249" s="133"/>
      <c r="U1249" s="134"/>
      <c r="V1249" s="133"/>
      <c r="W1249" s="135" t="n">
        <f aca="false">I1249</f>
        <v>46105.067386072</v>
      </c>
      <c r="X1249" s="136" t="s">
        <v>174</v>
      </c>
      <c r="Y1249" s="137" t="n">
        <f aca="false">IF(AND($X1249=$X1250, $X1249&lt;&gt;""), $W1250-$W1249, 0)</f>
        <v>0.00112847221064815</v>
      </c>
      <c r="Z1249" s="141"/>
      <c r="AA1249" s="0"/>
    </row>
    <row r="1250" customFormat="false" ht="21.75" hidden="false" customHeight="true" outlineLevel="0" collapsed="false">
      <c r="A1250" s="118" t="n">
        <v>1246</v>
      </c>
      <c r="B1250" s="181" t="s">
        <v>3468</v>
      </c>
      <c r="C1250" s="182" t="s">
        <v>3495</v>
      </c>
      <c r="D1250" s="183" t="s">
        <v>190</v>
      </c>
      <c r="E1250" s="184" t="s">
        <v>3520</v>
      </c>
      <c r="F1250" s="184"/>
      <c r="G1250" s="185" t="n">
        <v>175</v>
      </c>
      <c r="H1250" s="186" t="n">
        <f aca="true">INDIRECT("I" &amp; ROW())</f>
        <v>46105.0685145442</v>
      </c>
      <c r="I1250" s="187" t="n">
        <f aca="true">INDIRECT("I" &amp; ROW()-1) + J1250 * ((G1249/1000) * $M$5)</f>
        <v>46105.0685145442</v>
      </c>
      <c r="J1250" s="188" t="n">
        <v>6.5</v>
      </c>
      <c r="K1250" s="189" t="n">
        <f aca="true">INDIRECT("H" &amp; ROW())</f>
        <v>46105.0685145442</v>
      </c>
      <c r="L1250" s="128" t="s">
        <v>3521</v>
      </c>
      <c r="M1250" s="133"/>
      <c r="N1250" s="133"/>
      <c r="O1250" s="133"/>
      <c r="P1250" s="133"/>
      <c r="Q1250" s="133"/>
      <c r="R1250" s="133"/>
      <c r="S1250" s="133"/>
      <c r="T1250" s="133"/>
      <c r="U1250" s="134"/>
      <c r="V1250" s="133"/>
      <c r="W1250" s="135" t="n">
        <f aca="false">I1250</f>
        <v>46105.0685145442</v>
      </c>
      <c r="X1250" s="136" t="s">
        <v>174</v>
      </c>
      <c r="Y1250" s="137" t="n">
        <f aca="false">IF(AND($X1250=$X1251, $X1250&lt;&gt;""), $W1251-$W1250, 0)</f>
        <v>0.000789930543981482</v>
      </c>
      <c r="Z1250" s="141"/>
      <c r="AA1250" s="0"/>
    </row>
    <row r="1251" customFormat="false" ht="21.75" hidden="false" customHeight="true" outlineLevel="0" collapsed="false">
      <c r="A1251" s="118" t="n">
        <v>1247</v>
      </c>
      <c r="B1251" s="181" t="s">
        <v>3468</v>
      </c>
      <c r="C1251" s="182" t="s">
        <v>3495</v>
      </c>
      <c r="D1251" s="183" t="s">
        <v>190</v>
      </c>
      <c r="E1251" s="184" t="s">
        <v>3522</v>
      </c>
      <c r="F1251" s="184"/>
      <c r="G1251" s="185" t="n">
        <v>280</v>
      </c>
      <c r="H1251" s="186" t="n">
        <f aca="true">INDIRECT("I" &amp; ROW())</f>
        <v>46105.0693044747</v>
      </c>
      <c r="I1251" s="187" t="n">
        <f aca="true">INDIRECT("I" &amp; ROW()-1) + J1251 * ((G1250/1000) * $M$5)</f>
        <v>46105.0693044747</v>
      </c>
      <c r="J1251" s="188" t="n">
        <v>6.5</v>
      </c>
      <c r="K1251" s="189" t="n">
        <f aca="true">INDIRECT("H" &amp; ROW())</f>
        <v>46105.0693044747</v>
      </c>
      <c r="L1251" s="128" t="s">
        <v>3523</v>
      </c>
      <c r="M1251" s="133"/>
      <c r="N1251" s="133"/>
      <c r="O1251" s="133"/>
      <c r="P1251" s="133"/>
      <c r="Q1251" s="133"/>
      <c r="R1251" s="133"/>
      <c r="S1251" s="133"/>
      <c r="T1251" s="133"/>
      <c r="U1251" s="134"/>
      <c r="V1251" s="133"/>
      <c r="W1251" s="135" t="n">
        <f aca="false">I1251</f>
        <v>46105.0693044747</v>
      </c>
      <c r="X1251" s="136" t="s">
        <v>174</v>
      </c>
      <c r="Y1251" s="137" t="n">
        <f aca="false">IF(AND($X1251=$X1252, $X1251&lt;&gt;""), $W1252-$W1251, 0)</f>
        <v>0.00126388887731481</v>
      </c>
      <c r="Z1251" s="141"/>
      <c r="AA1251" s="0"/>
    </row>
    <row r="1252" customFormat="false" ht="21.75" hidden="false" customHeight="true" outlineLevel="0" collapsed="false">
      <c r="A1252" s="118" t="n">
        <v>1248</v>
      </c>
      <c r="B1252" s="181" t="s">
        <v>3468</v>
      </c>
      <c r="C1252" s="182" t="s">
        <v>3495</v>
      </c>
      <c r="D1252" s="183" t="s">
        <v>190</v>
      </c>
      <c r="E1252" s="184" t="s">
        <v>3524</v>
      </c>
      <c r="F1252" s="184"/>
      <c r="G1252" s="185" t="n">
        <v>270</v>
      </c>
      <c r="H1252" s="186" t="n">
        <f aca="true">INDIRECT("I" &amp; ROW())</f>
        <v>46105.0705683636</v>
      </c>
      <c r="I1252" s="187" t="n">
        <f aca="true">INDIRECT("I" &amp; ROW()-1) + J1252 * ((G1251/1000) * $M$5)</f>
        <v>46105.0705683636</v>
      </c>
      <c r="J1252" s="188" t="n">
        <v>6.5</v>
      </c>
      <c r="K1252" s="189" t="n">
        <f aca="true">INDIRECT("H" &amp; ROW())</f>
        <v>46105.0705683636</v>
      </c>
      <c r="L1252" s="128" t="s">
        <v>3525</v>
      </c>
      <c r="M1252" s="133"/>
      <c r="N1252" s="133"/>
      <c r="O1252" s="133"/>
      <c r="P1252" s="133"/>
      <c r="Q1252" s="133"/>
      <c r="R1252" s="133"/>
      <c r="S1252" s="133"/>
      <c r="T1252" s="133"/>
      <c r="U1252" s="134"/>
      <c r="V1252" s="133"/>
      <c r="W1252" s="135" t="n">
        <f aca="false">I1252</f>
        <v>46105.0705683636</v>
      </c>
      <c r="X1252" s="136" t="s">
        <v>174</v>
      </c>
      <c r="Y1252" s="137" t="n">
        <f aca="false">IF(AND($X1252=$X1253, $X1252&lt;&gt;""), $W1253-$W1252, 0)</f>
        <v>0.00121874998842593</v>
      </c>
      <c r="Z1252" s="141"/>
      <c r="AA1252" s="0"/>
    </row>
    <row r="1253" customFormat="false" ht="21.75" hidden="false" customHeight="true" outlineLevel="0" collapsed="false">
      <c r="A1253" s="118" t="n">
        <v>1249</v>
      </c>
      <c r="B1253" s="181" t="s">
        <v>3468</v>
      </c>
      <c r="C1253" s="182" t="s">
        <v>3495</v>
      </c>
      <c r="D1253" s="183" t="s">
        <v>190</v>
      </c>
      <c r="E1253" s="184" t="s">
        <v>3526</v>
      </c>
      <c r="F1253" s="184"/>
      <c r="G1253" s="185" t="n">
        <v>250</v>
      </c>
      <c r="H1253" s="186" t="n">
        <f aca="true">INDIRECT("I" &amp; ROW())</f>
        <v>46105.0717871136</v>
      </c>
      <c r="I1253" s="187" t="n">
        <f aca="true">INDIRECT("I" &amp; ROW()-1) + J1253 * ((G1252/1000) * $M$5)</f>
        <v>46105.0717871136</v>
      </c>
      <c r="J1253" s="188" t="n">
        <v>6.5</v>
      </c>
      <c r="K1253" s="189" t="n">
        <f aca="true">INDIRECT("H" &amp; ROW())</f>
        <v>46105.0717871136</v>
      </c>
      <c r="L1253" s="128" t="s">
        <v>3527</v>
      </c>
      <c r="M1253" s="133"/>
      <c r="N1253" s="133"/>
      <c r="O1253" s="133"/>
      <c r="P1253" s="133"/>
      <c r="Q1253" s="133"/>
      <c r="R1253" s="133"/>
      <c r="S1253" s="133"/>
      <c r="T1253" s="133"/>
      <c r="U1253" s="134"/>
      <c r="V1253" s="133"/>
      <c r="W1253" s="135" t="n">
        <f aca="false">I1253</f>
        <v>46105.0717871136</v>
      </c>
      <c r="X1253" s="136" t="s">
        <v>174</v>
      </c>
      <c r="Y1253" s="137" t="n">
        <f aca="false">IF(AND($X1253=$X1254, $X1253&lt;&gt;""), $W1254-$W1253, 0)</f>
        <v>0.00112847221064815</v>
      </c>
      <c r="Z1253" s="141"/>
      <c r="AA1253" s="0"/>
    </row>
    <row r="1254" customFormat="false" ht="21.75" hidden="false" customHeight="true" outlineLevel="0" collapsed="false">
      <c r="A1254" s="118" t="n">
        <v>1250</v>
      </c>
      <c r="B1254" s="181" t="s">
        <v>3468</v>
      </c>
      <c r="C1254" s="182" t="s">
        <v>3495</v>
      </c>
      <c r="D1254" s="183" t="s">
        <v>190</v>
      </c>
      <c r="E1254" s="184" t="s">
        <v>3528</v>
      </c>
      <c r="F1254" s="184"/>
      <c r="G1254" s="185" t="n">
        <v>230</v>
      </c>
      <c r="H1254" s="186" t="n">
        <f aca="true">INDIRECT("I" &amp; ROW())</f>
        <v>46105.0729155858</v>
      </c>
      <c r="I1254" s="187" t="n">
        <f aca="true">INDIRECT("I" &amp; ROW()-1) + J1254 * ((G1253/1000) * $M$5)</f>
        <v>46105.0729155858</v>
      </c>
      <c r="J1254" s="188" t="n">
        <v>6.5</v>
      </c>
      <c r="K1254" s="189" t="n">
        <f aca="true">INDIRECT("H" &amp; ROW())</f>
        <v>46105.0729155858</v>
      </c>
      <c r="L1254" s="128" t="s">
        <v>3529</v>
      </c>
      <c r="M1254" s="133"/>
      <c r="N1254" s="133"/>
      <c r="O1254" s="133"/>
      <c r="P1254" s="133"/>
      <c r="Q1254" s="133"/>
      <c r="R1254" s="133"/>
      <c r="S1254" s="133"/>
      <c r="T1254" s="133"/>
      <c r="U1254" s="134"/>
      <c r="V1254" s="133"/>
      <c r="W1254" s="135" t="n">
        <f aca="false">I1254</f>
        <v>46105.0729155858</v>
      </c>
      <c r="X1254" s="136" t="s">
        <v>174</v>
      </c>
      <c r="Y1254" s="137" t="n">
        <f aca="false">IF(AND($X1254=$X1255, $X1254&lt;&gt;""), $W1255-$W1254, 0)</f>
        <v>0.00103819443287037</v>
      </c>
      <c r="Z1254" s="141"/>
      <c r="AA1254" s="0"/>
    </row>
    <row r="1255" customFormat="false" ht="21.75" hidden="false" customHeight="true" outlineLevel="0" collapsed="false">
      <c r="A1255" s="118" t="n">
        <v>1251</v>
      </c>
      <c r="B1255" s="181" t="s">
        <v>3468</v>
      </c>
      <c r="C1255" s="182" t="s">
        <v>3495</v>
      </c>
      <c r="D1255" s="183" t="s">
        <v>190</v>
      </c>
      <c r="E1255" s="184" t="s">
        <v>3530</v>
      </c>
      <c r="F1255" s="184"/>
      <c r="G1255" s="185" t="n">
        <v>170</v>
      </c>
      <c r="H1255" s="186" t="n">
        <f aca="true">INDIRECT("I" &amp; ROW())</f>
        <v>46105.0739537802</v>
      </c>
      <c r="I1255" s="187" t="n">
        <f aca="true">INDIRECT("I" &amp; ROW()-1) + J1255 * ((G1254/1000) * $M$5)</f>
        <v>46105.0739537802</v>
      </c>
      <c r="J1255" s="188" t="n">
        <v>6.5</v>
      </c>
      <c r="K1255" s="189" t="n">
        <f aca="true">INDIRECT("H" &amp; ROW())</f>
        <v>46105.0739537802</v>
      </c>
      <c r="L1255" s="128" t="s">
        <v>3531</v>
      </c>
      <c r="M1255" s="133"/>
      <c r="N1255" s="133"/>
      <c r="O1255" s="133"/>
      <c r="P1255" s="133"/>
      <c r="Q1255" s="133"/>
      <c r="R1255" s="133"/>
      <c r="S1255" s="133"/>
      <c r="T1255" s="133"/>
      <c r="U1255" s="134"/>
      <c r="V1255" s="133"/>
      <c r="W1255" s="135" t="n">
        <f aca="false">I1255</f>
        <v>46105.0739537802</v>
      </c>
      <c r="X1255" s="136" t="s">
        <v>174</v>
      </c>
      <c r="Y1255" s="137" t="n">
        <f aca="false">IF(AND($X1255=$X1256, $X1255&lt;&gt;""), $W1256-$W1255, 0)</f>
        <v>0.000767361099537037</v>
      </c>
      <c r="Z1255" s="141"/>
      <c r="AA1255" s="0"/>
    </row>
    <row r="1256" customFormat="false" ht="21.75" hidden="false" customHeight="true" outlineLevel="0" collapsed="false">
      <c r="A1256" s="118" t="n">
        <v>1252</v>
      </c>
      <c r="B1256" s="181" t="s">
        <v>3468</v>
      </c>
      <c r="C1256" s="182" t="s">
        <v>3495</v>
      </c>
      <c r="D1256" s="183" t="s">
        <v>190</v>
      </c>
      <c r="E1256" s="184" t="s">
        <v>3532</v>
      </c>
      <c r="F1256" s="184"/>
      <c r="G1256" s="185" t="n">
        <v>250</v>
      </c>
      <c r="H1256" s="186" t="n">
        <f aca="true">INDIRECT("I" &amp; ROW())</f>
        <v>46105.0747211413</v>
      </c>
      <c r="I1256" s="187" t="n">
        <f aca="true">INDIRECT("I" &amp; ROW()-1) + J1256 * ((G1255/1000) * $M$5)</f>
        <v>46105.0747211413</v>
      </c>
      <c r="J1256" s="188" t="n">
        <v>6.5</v>
      </c>
      <c r="K1256" s="189" t="n">
        <f aca="true">INDIRECT("H" &amp; ROW())</f>
        <v>46105.0747211413</v>
      </c>
      <c r="L1256" s="128" t="s">
        <v>3533</v>
      </c>
      <c r="M1256" s="133"/>
      <c r="N1256" s="133"/>
      <c r="O1256" s="133"/>
      <c r="P1256" s="133"/>
      <c r="Q1256" s="133"/>
      <c r="R1256" s="133"/>
      <c r="S1256" s="133"/>
      <c r="T1256" s="133"/>
      <c r="U1256" s="134"/>
      <c r="V1256" s="133"/>
      <c r="W1256" s="135" t="n">
        <f aca="false">I1256</f>
        <v>46105.0747211413</v>
      </c>
      <c r="X1256" s="136" t="s">
        <v>174</v>
      </c>
      <c r="Y1256" s="137" t="n">
        <f aca="false">IF(AND($X1256=$X1257, $X1256&lt;&gt;""), $W1257-$W1256, 0)</f>
        <v>0.00112847221064815</v>
      </c>
      <c r="Z1256" s="141"/>
      <c r="AA1256" s="0"/>
    </row>
    <row r="1257" customFormat="false" ht="21.75" hidden="false" customHeight="true" outlineLevel="0" collapsed="false">
      <c r="A1257" s="118" t="n">
        <v>1253</v>
      </c>
      <c r="B1257" s="181" t="s">
        <v>3468</v>
      </c>
      <c r="C1257" s="182" t="s">
        <v>3495</v>
      </c>
      <c r="D1257" s="183" t="s">
        <v>190</v>
      </c>
      <c r="E1257" s="184" t="s">
        <v>3534</v>
      </c>
      <c r="F1257" s="184"/>
      <c r="G1257" s="185" t="n">
        <v>220</v>
      </c>
      <c r="H1257" s="186" t="n">
        <f aca="true">INDIRECT("I" &amp; ROW())</f>
        <v>46105.0758496135</v>
      </c>
      <c r="I1257" s="187" t="n">
        <f aca="true">INDIRECT("I" &amp; ROW()-1) + J1257 * ((G1256/1000) * $M$5)</f>
        <v>46105.0758496135</v>
      </c>
      <c r="J1257" s="188" t="n">
        <v>6.5</v>
      </c>
      <c r="K1257" s="189" t="n">
        <f aca="true">INDIRECT("H" &amp; ROW())</f>
        <v>46105.0758496135</v>
      </c>
      <c r="L1257" s="128" t="s">
        <v>3535</v>
      </c>
      <c r="M1257" s="133"/>
      <c r="N1257" s="133"/>
      <c r="O1257" s="133"/>
      <c r="P1257" s="133"/>
      <c r="Q1257" s="133"/>
      <c r="R1257" s="133"/>
      <c r="S1257" s="133"/>
      <c r="T1257" s="133"/>
      <c r="U1257" s="134"/>
      <c r="V1257" s="133"/>
      <c r="W1257" s="135" t="n">
        <f aca="false">I1257</f>
        <v>46105.0758496135</v>
      </c>
      <c r="X1257" s="136" t="s">
        <v>174</v>
      </c>
      <c r="Y1257" s="137" t="n">
        <f aca="false">IF(AND($X1257=$X1258, $X1257&lt;&gt;""), $W1258-$W1257, 0)</f>
        <v>0.000993055543981482</v>
      </c>
      <c r="Z1257" s="141"/>
      <c r="AA1257" s="0"/>
    </row>
    <row r="1258" customFormat="false" ht="21.75" hidden="false" customHeight="true" outlineLevel="0" collapsed="false">
      <c r="A1258" s="118" t="n">
        <v>1254</v>
      </c>
      <c r="B1258" s="181" t="s">
        <v>3468</v>
      </c>
      <c r="C1258" s="182" t="s">
        <v>3495</v>
      </c>
      <c r="D1258" s="183" t="s">
        <v>190</v>
      </c>
      <c r="E1258" s="184" t="s">
        <v>3536</v>
      </c>
      <c r="F1258" s="184"/>
      <c r="G1258" s="185" t="n">
        <v>150</v>
      </c>
      <c r="H1258" s="186" t="n">
        <f aca="true">INDIRECT("I" &amp; ROW())</f>
        <v>46105.0768426691</v>
      </c>
      <c r="I1258" s="187" t="n">
        <f aca="true">INDIRECT("I" &amp; ROW()-1) + J1258 * ((G1257/1000) * $M$5)</f>
        <v>46105.0768426691</v>
      </c>
      <c r="J1258" s="188" t="n">
        <v>6.5</v>
      </c>
      <c r="K1258" s="189" t="n">
        <f aca="true">INDIRECT("H" &amp; ROW())</f>
        <v>46105.0768426691</v>
      </c>
      <c r="L1258" s="128" t="s">
        <v>3537</v>
      </c>
      <c r="M1258" s="133"/>
      <c r="N1258" s="133"/>
      <c r="O1258" s="133"/>
      <c r="P1258" s="133"/>
      <c r="Q1258" s="133"/>
      <c r="R1258" s="133"/>
      <c r="S1258" s="133"/>
      <c r="T1258" s="133"/>
      <c r="U1258" s="134"/>
      <c r="V1258" s="133"/>
      <c r="W1258" s="135" t="n">
        <f aca="false">I1258</f>
        <v>46105.0768426691</v>
      </c>
      <c r="X1258" s="136" t="s">
        <v>174</v>
      </c>
      <c r="Y1258" s="137" t="n">
        <f aca="false">IF(AND($X1258=$X1259, $X1258&lt;&gt;""), $W1259-$W1258, 0)</f>
        <v>0.000677083333333333</v>
      </c>
      <c r="Z1258" s="141"/>
      <c r="AA1258" s="0"/>
    </row>
    <row r="1259" customFormat="false" ht="21.75" hidden="false" customHeight="true" outlineLevel="0" collapsed="false">
      <c r="A1259" s="118" t="n">
        <v>1255</v>
      </c>
      <c r="B1259" s="181" t="s">
        <v>3468</v>
      </c>
      <c r="C1259" s="182" t="s">
        <v>3495</v>
      </c>
      <c r="D1259" s="183" t="s">
        <v>190</v>
      </c>
      <c r="E1259" s="184" t="s">
        <v>3538</v>
      </c>
      <c r="F1259" s="184"/>
      <c r="G1259" s="185" t="n">
        <v>140</v>
      </c>
      <c r="H1259" s="186" t="n">
        <f aca="true">INDIRECT("I" &amp; ROW())</f>
        <v>46105.0775197524</v>
      </c>
      <c r="I1259" s="187" t="n">
        <f aca="true">INDIRECT("I" &amp; ROW()-1) + J1259 * ((G1258/1000) * $M$5)</f>
        <v>46105.0775197524</v>
      </c>
      <c r="J1259" s="188" t="n">
        <v>6.5</v>
      </c>
      <c r="K1259" s="189" t="n">
        <f aca="true">INDIRECT("H" &amp; ROW())</f>
        <v>46105.0775197524</v>
      </c>
      <c r="L1259" s="128" t="s">
        <v>3539</v>
      </c>
      <c r="M1259" s="133"/>
      <c r="N1259" s="133"/>
      <c r="O1259" s="133"/>
      <c r="P1259" s="133"/>
      <c r="Q1259" s="133"/>
      <c r="R1259" s="133"/>
      <c r="S1259" s="133"/>
      <c r="T1259" s="133"/>
      <c r="U1259" s="134"/>
      <c r="V1259" s="133"/>
      <c r="W1259" s="135" t="n">
        <f aca="false">I1259</f>
        <v>46105.0775197524</v>
      </c>
      <c r="X1259" s="136" t="s">
        <v>174</v>
      </c>
      <c r="Y1259" s="137" t="n">
        <f aca="false">IF(AND($X1259=$X1260, $X1259&lt;&gt;""), $W1260-$W1259, 0)</f>
        <v>0.00063194443287037</v>
      </c>
      <c r="Z1259" s="141"/>
      <c r="AA1259" s="0"/>
    </row>
    <row r="1260" customFormat="false" ht="21.75" hidden="false" customHeight="true" outlineLevel="0" collapsed="false">
      <c r="A1260" s="118" t="n">
        <v>1256</v>
      </c>
      <c r="B1260" s="181" t="s">
        <v>3468</v>
      </c>
      <c r="C1260" s="197" t="s">
        <v>3495</v>
      </c>
      <c r="D1260" s="183" t="s">
        <v>190</v>
      </c>
      <c r="E1260" s="184" t="s">
        <v>3540</v>
      </c>
      <c r="F1260" s="184"/>
      <c r="G1260" s="185" t="n">
        <v>155</v>
      </c>
      <c r="H1260" s="186" t="n">
        <f aca="true">INDIRECT("I" &amp; ROW())</f>
        <v>46105.0781516969</v>
      </c>
      <c r="I1260" s="187" t="n">
        <f aca="true">INDIRECT("I" &amp; ROW()-1) + J1260 * ((G1259/1000) * $M$5)</f>
        <v>46105.0781516969</v>
      </c>
      <c r="J1260" s="188" t="n">
        <v>6.5</v>
      </c>
      <c r="K1260" s="189" t="n">
        <f aca="true">INDIRECT("H" &amp; ROW())</f>
        <v>46105.0781516969</v>
      </c>
      <c r="L1260" s="128" t="s">
        <v>3541</v>
      </c>
      <c r="M1260" s="133"/>
      <c r="N1260" s="133"/>
      <c r="O1260" s="133"/>
      <c r="P1260" s="133"/>
      <c r="Q1260" s="133"/>
      <c r="R1260" s="133"/>
      <c r="S1260" s="133"/>
      <c r="T1260" s="133"/>
      <c r="U1260" s="134"/>
      <c r="V1260" s="133"/>
      <c r="W1260" s="135" t="n">
        <f aca="false">I1260</f>
        <v>46105.0781516969</v>
      </c>
      <c r="X1260" s="136" t="s">
        <v>174</v>
      </c>
      <c r="Y1260" s="137" t="n">
        <f aca="false">IF(AND($X1260=$X1261, $X1260&lt;&gt;""), $W1261-$W1260, 0)</f>
        <v>0.000699652777777778</v>
      </c>
      <c r="Z1260" s="141"/>
      <c r="AA1260" s="0"/>
    </row>
    <row r="1261" customFormat="false" ht="21.75" hidden="false" customHeight="true" outlineLevel="0" collapsed="false">
      <c r="A1261" s="118" t="n">
        <v>1257</v>
      </c>
      <c r="B1261" s="181" t="s">
        <v>3468</v>
      </c>
      <c r="C1261" s="197" t="s">
        <v>3495</v>
      </c>
      <c r="D1261" s="183" t="s">
        <v>190</v>
      </c>
      <c r="E1261" s="184" t="s">
        <v>3542</v>
      </c>
      <c r="F1261" s="184"/>
      <c r="G1261" s="185" t="n">
        <v>250</v>
      </c>
      <c r="H1261" s="186" t="n">
        <f aca="true">INDIRECT("I" &amp; ROW())</f>
        <v>46105.0788513496</v>
      </c>
      <c r="I1261" s="187" t="n">
        <f aca="true">INDIRECT("I" &amp; ROW()-1) + J1261 * ((G1260/1000) * $M$5)</f>
        <v>46105.0788513496</v>
      </c>
      <c r="J1261" s="188" t="n">
        <v>6.5</v>
      </c>
      <c r="K1261" s="189" t="n">
        <f aca="true">INDIRECT("H" &amp; ROW())</f>
        <v>46105.0788513496</v>
      </c>
      <c r="L1261" s="128" t="s">
        <v>3543</v>
      </c>
      <c r="M1261" s="133"/>
      <c r="N1261" s="133"/>
      <c r="O1261" s="133"/>
      <c r="P1261" s="133"/>
      <c r="Q1261" s="133"/>
      <c r="R1261" s="133"/>
      <c r="S1261" s="133"/>
      <c r="T1261" s="133"/>
      <c r="U1261" s="134"/>
      <c r="V1261" s="133"/>
      <c r="W1261" s="135" t="n">
        <f aca="false">I1261</f>
        <v>46105.0788513496</v>
      </c>
      <c r="X1261" s="136" t="s">
        <v>174</v>
      </c>
      <c r="Y1261" s="137" t="n">
        <f aca="false">IF(AND($X1261=$X1262, $X1261&lt;&gt;""), $W1262-$W1261, 0)</f>
        <v>0.00112847221064815</v>
      </c>
      <c r="Z1261" s="141"/>
      <c r="AA1261" s="0"/>
    </row>
    <row r="1262" customFormat="false" ht="21.75" hidden="false" customHeight="true" outlineLevel="0" collapsed="false">
      <c r="A1262" s="118" t="n">
        <v>1258</v>
      </c>
      <c r="B1262" s="181" t="s">
        <v>3468</v>
      </c>
      <c r="C1262" s="197" t="s">
        <v>3495</v>
      </c>
      <c r="D1262" s="183" t="s">
        <v>190</v>
      </c>
      <c r="E1262" s="184" t="s">
        <v>3544</v>
      </c>
      <c r="F1262" s="184"/>
      <c r="G1262" s="185" t="n">
        <v>240</v>
      </c>
      <c r="H1262" s="186" t="n">
        <f aca="true">INDIRECT("I" &amp; ROW())</f>
        <v>46105.0799798218</v>
      </c>
      <c r="I1262" s="187" t="n">
        <f aca="true">INDIRECT("I" &amp; ROW()-1) + J1262 * ((G1261/1000) * $M$5)</f>
        <v>46105.0799798218</v>
      </c>
      <c r="J1262" s="188" t="n">
        <v>6.5</v>
      </c>
      <c r="K1262" s="189" t="n">
        <f aca="true">INDIRECT("H" &amp; ROW())</f>
        <v>46105.0799798218</v>
      </c>
      <c r="L1262" s="128" t="s">
        <v>3545</v>
      </c>
      <c r="M1262" s="133"/>
      <c r="N1262" s="133"/>
      <c r="O1262" s="133"/>
      <c r="P1262" s="133"/>
      <c r="Q1262" s="133"/>
      <c r="R1262" s="133"/>
      <c r="S1262" s="133"/>
      <c r="T1262" s="133"/>
      <c r="U1262" s="134"/>
      <c r="V1262" s="133"/>
      <c r="W1262" s="135" t="n">
        <f aca="false">I1262</f>
        <v>46105.0799798218</v>
      </c>
      <c r="X1262" s="136" t="s">
        <v>174</v>
      </c>
      <c r="Y1262" s="137" t="n">
        <f aca="false">IF(AND($X1262=$X1263, $X1262&lt;&gt;""), $W1263-$W1262, 0)</f>
        <v>0.00108333333333333</v>
      </c>
      <c r="Z1262" s="141"/>
      <c r="AA1262" s="0"/>
    </row>
    <row r="1263" customFormat="false" ht="21.75" hidden="false" customHeight="true" outlineLevel="0" collapsed="false">
      <c r="A1263" s="118" t="n">
        <v>1259</v>
      </c>
      <c r="B1263" s="181" t="s">
        <v>3468</v>
      </c>
      <c r="C1263" s="197" t="s">
        <v>3495</v>
      </c>
      <c r="D1263" s="183" t="s">
        <v>190</v>
      </c>
      <c r="E1263" s="184" t="s">
        <v>3546</v>
      </c>
      <c r="F1263" s="184"/>
      <c r="G1263" s="185" t="n">
        <v>240</v>
      </c>
      <c r="H1263" s="186" t="n">
        <f aca="true">INDIRECT("I" &amp; ROW())</f>
        <v>46105.0810631552</v>
      </c>
      <c r="I1263" s="187" t="n">
        <f aca="true">INDIRECT("I" &amp; ROW()-1) + J1263 * ((G1262/1000) * $M$5)</f>
        <v>46105.0810631552</v>
      </c>
      <c r="J1263" s="188" t="n">
        <v>6.5</v>
      </c>
      <c r="K1263" s="189" t="n">
        <f aca="true">INDIRECT("H" &amp; ROW())</f>
        <v>46105.0810631552</v>
      </c>
      <c r="L1263" s="128" t="s">
        <v>3547</v>
      </c>
      <c r="M1263" s="133"/>
      <c r="N1263" s="133"/>
      <c r="O1263" s="133"/>
      <c r="P1263" s="133"/>
      <c r="Q1263" s="133"/>
      <c r="R1263" s="133"/>
      <c r="S1263" s="133"/>
      <c r="T1263" s="133"/>
      <c r="U1263" s="134"/>
      <c r="V1263" s="133"/>
      <c r="W1263" s="135" t="n">
        <f aca="false">I1263</f>
        <v>46105.0810631552</v>
      </c>
      <c r="X1263" s="136" t="s">
        <v>174</v>
      </c>
      <c r="Y1263" s="137" t="n">
        <f aca="false">IF(AND($X1263=$X1264, $X1263&lt;&gt;""), $W1264-$W1263, 0)</f>
        <v>0.00108333333333333</v>
      </c>
      <c r="Z1263" s="141"/>
      <c r="AA1263" s="0"/>
    </row>
    <row r="1264" customFormat="false" ht="21.75" hidden="false" customHeight="true" outlineLevel="0" collapsed="false">
      <c r="A1264" s="118" t="n">
        <v>1260</v>
      </c>
      <c r="B1264" s="181" t="s">
        <v>3468</v>
      </c>
      <c r="C1264" s="197" t="s">
        <v>3495</v>
      </c>
      <c r="D1264" s="183" t="s">
        <v>190</v>
      </c>
      <c r="E1264" s="184" t="s">
        <v>3548</v>
      </c>
      <c r="F1264" s="184"/>
      <c r="G1264" s="185" t="n">
        <v>390</v>
      </c>
      <c r="H1264" s="186" t="n">
        <f aca="true">INDIRECT("I" &amp; ROW())</f>
        <v>46105.0821464885</v>
      </c>
      <c r="I1264" s="187" t="n">
        <f aca="true">INDIRECT("I" &amp; ROW()-1) + J1264 * ((G1263/1000) * $M$5)</f>
        <v>46105.0821464885</v>
      </c>
      <c r="J1264" s="188" t="n">
        <v>6.5</v>
      </c>
      <c r="K1264" s="189" t="n">
        <f aca="true">INDIRECT("H" &amp; ROW())</f>
        <v>46105.0821464885</v>
      </c>
      <c r="L1264" s="128" t="s">
        <v>3549</v>
      </c>
      <c r="M1264" s="133"/>
      <c r="N1264" s="133"/>
      <c r="O1264" s="133"/>
      <c r="P1264" s="133"/>
      <c r="Q1264" s="133"/>
      <c r="R1264" s="133"/>
      <c r="S1264" s="133"/>
      <c r="T1264" s="133"/>
      <c r="U1264" s="134"/>
      <c r="V1264" s="133"/>
      <c r="W1264" s="135" t="n">
        <f aca="false">I1264</f>
        <v>46105.0821464885</v>
      </c>
      <c r="X1264" s="136" t="s">
        <v>174</v>
      </c>
      <c r="Y1264" s="137" t="n">
        <f aca="false">IF(AND($X1264=$X1265, $X1264&lt;&gt;""), $W1265-$W1264, 0)</f>
        <v>0.00176041665509259</v>
      </c>
      <c r="Z1264" s="141"/>
      <c r="AA1264" s="0"/>
    </row>
    <row r="1265" customFormat="false" ht="21.75" hidden="false" customHeight="true" outlineLevel="0" collapsed="false">
      <c r="A1265" s="118" t="n">
        <v>1261</v>
      </c>
      <c r="B1265" s="181" t="s">
        <v>3468</v>
      </c>
      <c r="C1265" s="197" t="s">
        <v>3495</v>
      </c>
      <c r="D1265" s="183" t="s">
        <v>190</v>
      </c>
      <c r="E1265" s="198" t="s">
        <v>3550</v>
      </c>
      <c r="F1265" s="184"/>
      <c r="G1265" s="185" t="n">
        <v>265</v>
      </c>
      <c r="H1265" s="186" t="n">
        <f aca="true">INDIRECT("I" &amp; ROW())</f>
        <v>46105.0839069052</v>
      </c>
      <c r="I1265" s="187" t="n">
        <f aca="true">INDIRECT("I" &amp; ROW()-1) + J1265 * ((G1264/1000) * $M$5)</f>
        <v>46105.0839069052</v>
      </c>
      <c r="J1265" s="188" t="n">
        <v>6.5</v>
      </c>
      <c r="K1265" s="189" t="n">
        <f aca="true">INDIRECT("H" &amp; ROW())</f>
        <v>46105.0839069052</v>
      </c>
      <c r="L1265" s="128" t="s">
        <v>3551</v>
      </c>
      <c r="M1265" s="133"/>
      <c r="N1265" s="133"/>
      <c r="O1265" s="133"/>
      <c r="P1265" s="133"/>
      <c r="Q1265" s="133"/>
      <c r="R1265" s="133"/>
      <c r="S1265" s="133"/>
      <c r="T1265" s="133"/>
      <c r="U1265" s="134"/>
      <c r="V1265" s="133"/>
      <c r="W1265" s="135" t="n">
        <f aca="false">I1265</f>
        <v>46105.0839069052</v>
      </c>
      <c r="X1265" s="136" t="s">
        <v>174</v>
      </c>
      <c r="Y1265" s="137" t="n">
        <f aca="false">IF(AND($X1265=$X1266, $X1265&lt;&gt;""), $W1266-$W1265, 0)</f>
        <v>0.00119618055555556</v>
      </c>
      <c r="Z1265" s="141"/>
      <c r="AA1265" s="0"/>
    </row>
    <row r="1266" customFormat="false" ht="21.75" hidden="false" customHeight="true" outlineLevel="0" collapsed="false">
      <c r="A1266" s="118" t="n">
        <v>1262</v>
      </c>
      <c r="B1266" s="181" t="s">
        <v>3468</v>
      </c>
      <c r="C1266" s="197" t="s">
        <v>3495</v>
      </c>
      <c r="D1266" s="183" t="s">
        <v>190</v>
      </c>
      <c r="E1266" s="184" t="s">
        <v>3552</v>
      </c>
      <c r="F1266" s="184"/>
      <c r="G1266" s="185" t="n">
        <v>290</v>
      </c>
      <c r="H1266" s="186" t="n">
        <f aca="true">INDIRECT("I" &amp; ROW())</f>
        <v>46105.0851030857</v>
      </c>
      <c r="I1266" s="187" t="n">
        <f aca="true">INDIRECT("I" &amp; ROW()-1) + J1266 * ((G1265/1000) * $M$5)</f>
        <v>46105.0851030857</v>
      </c>
      <c r="J1266" s="188" t="n">
        <v>6.5</v>
      </c>
      <c r="K1266" s="189" t="n">
        <f aca="true">INDIRECT("H" &amp; ROW())</f>
        <v>46105.0851030857</v>
      </c>
      <c r="L1266" s="128" t="s">
        <v>3553</v>
      </c>
      <c r="M1266" s="133"/>
      <c r="N1266" s="133"/>
      <c r="O1266" s="133"/>
      <c r="P1266" s="133"/>
      <c r="Q1266" s="133"/>
      <c r="R1266" s="133"/>
      <c r="S1266" s="133"/>
      <c r="T1266" s="133"/>
      <c r="U1266" s="134"/>
      <c r="V1266" s="133"/>
      <c r="W1266" s="135" t="n">
        <f aca="false">I1266</f>
        <v>46105.0851030857</v>
      </c>
      <c r="X1266" s="136" t="s">
        <v>174</v>
      </c>
      <c r="Y1266" s="137" t="n">
        <f aca="false">IF(AND($X1266=$X1267, $X1266&lt;&gt;""), $W1267-$W1266, 0)</f>
        <v>0.0013090277662037</v>
      </c>
      <c r="Z1266" s="141"/>
      <c r="AA1266" s="0"/>
    </row>
    <row r="1267" customFormat="false" ht="21.75" hidden="false" customHeight="true" outlineLevel="0" collapsed="false">
      <c r="A1267" s="118" t="n">
        <v>1263</v>
      </c>
      <c r="B1267" s="181" t="s">
        <v>3468</v>
      </c>
      <c r="C1267" s="197" t="s">
        <v>3554</v>
      </c>
      <c r="D1267" s="183" t="s">
        <v>190</v>
      </c>
      <c r="E1267" s="199" t="s">
        <v>3555</v>
      </c>
      <c r="F1267" s="199"/>
      <c r="G1267" s="185" t="n">
        <v>290</v>
      </c>
      <c r="H1267" s="186" t="n">
        <f aca="true">INDIRECT("I" &amp; ROW())</f>
        <v>46105.0864121135</v>
      </c>
      <c r="I1267" s="187" t="n">
        <f aca="true">INDIRECT("I" &amp; ROW()-1) + J1267 * ((G1266/1000) * $M$5)</f>
        <v>46105.0864121135</v>
      </c>
      <c r="J1267" s="188" t="n">
        <v>6.5</v>
      </c>
      <c r="K1267" s="189" t="n">
        <f aca="true">INDIRECT("H" &amp; ROW())</f>
        <v>46105.0864121135</v>
      </c>
      <c r="L1267" s="128" t="s">
        <v>3556</v>
      </c>
      <c r="M1267" s="133"/>
      <c r="N1267" s="133"/>
      <c r="O1267" s="133"/>
      <c r="P1267" s="133"/>
      <c r="Q1267" s="133"/>
      <c r="R1267" s="133"/>
      <c r="S1267" s="133"/>
      <c r="T1267" s="133"/>
      <c r="U1267" s="134"/>
      <c r="V1267" s="133"/>
      <c r="W1267" s="135" t="n">
        <f aca="false">I1267</f>
        <v>46105.0864121135</v>
      </c>
      <c r="X1267" s="136" t="s">
        <v>174</v>
      </c>
      <c r="Y1267" s="137" t="n">
        <f aca="false">IF(AND($X1267=$X1268, $X1267&lt;&gt;""), $W1268-$W1267, 0)</f>
        <v>0.0013090277662037</v>
      </c>
      <c r="Z1267" s="141"/>
      <c r="AA1267" s="0"/>
    </row>
    <row r="1268" customFormat="false" ht="21.75" hidden="false" customHeight="true" outlineLevel="0" collapsed="false">
      <c r="A1268" s="118" t="n">
        <v>1264</v>
      </c>
      <c r="B1268" s="181" t="s">
        <v>3468</v>
      </c>
      <c r="C1268" s="197" t="s">
        <v>3554</v>
      </c>
      <c r="D1268" s="183" t="s">
        <v>190</v>
      </c>
      <c r="E1268" s="199" t="s">
        <v>3557</v>
      </c>
      <c r="F1268" s="199"/>
      <c r="G1268" s="185" t="n">
        <v>290</v>
      </c>
      <c r="H1268" s="186" t="n">
        <f aca="true">INDIRECT("I" &amp; ROW())</f>
        <v>46105.0877211413</v>
      </c>
      <c r="I1268" s="187" t="n">
        <f aca="true">INDIRECT("I" &amp; ROW()-1) + J1268 * ((G1267/1000) * $M$5)</f>
        <v>46105.0877211413</v>
      </c>
      <c r="J1268" s="188" t="n">
        <v>6.5</v>
      </c>
      <c r="K1268" s="189" t="n">
        <f aca="true">INDIRECT("H" &amp; ROW())</f>
        <v>46105.0877211413</v>
      </c>
      <c r="L1268" s="128" t="s">
        <v>3558</v>
      </c>
      <c r="M1268" s="133"/>
      <c r="N1268" s="133"/>
      <c r="O1268" s="133"/>
      <c r="P1268" s="133"/>
      <c r="Q1268" s="133"/>
      <c r="R1268" s="133"/>
      <c r="S1268" s="133"/>
      <c r="T1268" s="133"/>
      <c r="U1268" s="134"/>
      <c r="V1268" s="133"/>
      <c r="W1268" s="135" t="n">
        <f aca="false">I1268</f>
        <v>46105.0877211413</v>
      </c>
      <c r="X1268" s="136" t="s">
        <v>174</v>
      </c>
      <c r="Y1268" s="137" t="n">
        <f aca="false">IF(AND($X1268=$X1269, $X1268&lt;&gt;""), $W1269-$W1268, 0)</f>
        <v>0.0013090277662037</v>
      </c>
      <c r="Z1268" s="141"/>
      <c r="AA1268" s="0"/>
    </row>
    <row r="1269" customFormat="false" ht="21.75" hidden="false" customHeight="true" outlineLevel="0" collapsed="false">
      <c r="A1269" s="118" t="n">
        <v>1265</v>
      </c>
      <c r="B1269" s="181" t="s">
        <v>3468</v>
      </c>
      <c r="C1269" s="197" t="s">
        <v>3554</v>
      </c>
      <c r="D1269" s="183" t="s">
        <v>190</v>
      </c>
      <c r="E1269" s="199" t="s">
        <v>3559</v>
      </c>
      <c r="F1269" s="199"/>
      <c r="G1269" s="185" t="n">
        <v>210</v>
      </c>
      <c r="H1269" s="186" t="n">
        <f aca="true">INDIRECT("I" &amp; ROW())</f>
        <v>46105.089030169</v>
      </c>
      <c r="I1269" s="187" t="n">
        <f aca="true">INDIRECT("I" &amp; ROW()-1) + J1269 * ((G1268/1000) * $M$5)</f>
        <v>46105.089030169</v>
      </c>
      <c r="J1269" s="188" t="n">
        <v>6.5</v>
      </c>
      <c r="K1269" s="189" t="n">
        <f aca="true">INDIRECT("H" &amp; ROW())</f>
        <v>46105.089030169</v>
      </c>
      <c r="L1269" s="128" t="s">
        <v>3560</v>
      </c>
      <c r="M1269" s="133"/>
      <c r="N1269" s="133"/>
      <c r="O1269" s="133"/>
      <c r="P1269" s="133"/>
      <c r="Q1269" s="133"/>
      <c r="R1269" s="133"/>
      <c r="S1269" s="133"/>
      <c r="T1269" s="133"/>
      <c r="U1269" s="134"/>
      <c r="V1269" s="133"/>
      <c r="W1269" s="135" t="n">
        <f aca="false">I1269</f>
        <v>46105.089030169</v>
      </c>
      <c r="X1269" s="136" t="s">
        <v>174</v>
      </c>
      <c r="Y1269" s="137" t="n">
        <f aca="false">IF(AND($X1269=$X1270, $X1269&lt;&gt;""), $W1270-$W1269, 0)</f>
        <v>0.000947916666666667</v>
      </c>
      <c r="Z1269" s="141"/>
      <c r="AA1269" s="0"/>
    </row>
    <row r="1270" customFormat="false" ht="21.75" hidden="false" customHeight="true" outlineLevel="0" collapsed="false">
      <c r="A1270" s="118" t="n">
        <v>1266</v>
      </c>
      <c r="B1270" s="181" t="s">
        <v>3468</v>
      </c>
      <c r="C1270" s="197" t="s">
        <v>3554</v>
      </c>
      <c r="D1270" s="183" t="s">
        <v>190</v>
      </c>
      <c r="E1270" s="199" t="s">
        <v>3561</v>
      </c>
      <c r="F1270" s="199"/>
      <c r="G1270" s="185" t="n">
        <v>260</v>
      </c>
      <c r="H1270" s="186" t="n">
        <f aca="true">INDIRECT("I" &amp; ROW())</f>
        <v>46105.0899780857</v>
      </c>
      <c r="I1270" s="187" t="n">
        <f aca="true">INDIRECT("I" &amp; ROW()-1) + J1270 * ((G1269/1000) * $M$5)</f>
        <v>46105.0899780857</v>
      </c>
      <c r="J1270" s="188" t="n">
        <v>6.5</v>
      </c>
      <c r="K1270" s="189" t="n">
        <f aca="true">INDIRECT("H" &amp; ROW())</f>
        <v>46105.0899780857</v>
      </c>
      <c r="L1270" s="128" t="s">
        <v>3562</v>
      </c>
      <c r="M1270" s="133"/>
      <c r="N1270" s="133"/>
      <c r="O1270" s="133"/>
      <c r="P1270" s="133"/>
      <c r="Q1270" s="133"/>
      <c r="R1270" s="133"/>
      <c r="S1270" s="133"/>
      <c r="T1270" s="133"/>
      <c r="U1270" s="134"/>
      <c r="V1270" s="133"/>
      <c r="W1270" s="135" t="n">
        <f aca="false">I1270</f>
        <v>46105.0899780857</v>
      </c>
      <c r="X1270" s="136" t="s">
        <v>174</v>
      </c>
      <c r="Y1270" s="137" t="n">
        <f aca="false">IF(AND($X1270=$X1271, $X1270&lt;&gt;""), $W1271-$W1270, 0)</f>
        <v>0.00117361109953704</v>
      </c>
      <c r="Z1270" s="141"/>
      <c r="AA1270" s="0"/>
    </row>
    <row r="1271" customFormat="false" ht="21.75" hidden="false" customHeight="true" outlineLevel="0" collapsed="false">
      <c r="A1271" s="118" t="n">
        <v>1267</v>
      </c>
      <c r="B1271" s="181" t="s">
        <v>3468</v>
      </c>
      <c r="C1271" s="197" t="s">
        <v>3554</v>
      </c>
      <c r="D1271" s="183" t="s">
        <v>190</v>
      </c>
      <c r="E1271" s="199" t="s">
        <v>3563</v>
      </c>
      <c r="F1271" s="199"/>
      <c r="G1271" s="185" t="n">
        <v>200</v>
      </c>
      <c r="H1271" s="186" t="n">
        <f aca="true">INDIRECT("I" &amp; ROW())</f>
        <v>46105.0911516968</v>
      </c>
      <c r="I1271" s="187" t="n">
        <f aca="true">INDIRECT("I" &amp; ROW()-1) + J1271 * ((G1270/1000) * $M$5)</f>
        <v>46105.0911516968</v>
      </c>
      <c r="J1271" s="188" t="n">
        <v>6.5</v>
      </c>
      <c r="K1271" s="189" t="n">
        <f aca="true">INDIRECT("H" &amp; ROW())</f>
        <v>46105.0911516968</v>
      </c>
      <c r="L1271" s="128" t="s">
        <v>3564</v>
      </c>
      <c r="M1271" s="133"/>
      <c r="N1271" s="133"/>
      <c r="O1271" s="133"/>
      <c r="P1271" s="133"/>
      <c r="Q1271" s="133"/>
      <c r="R1271" s="133"/>
      <c r="S1271" s="133"/>
      <c r="T1271" s="133"/>
      <c r="U1271" s="134"/>
      <c r="V1271" s="133"/>
      <c r="W1271" s="135" t="n">
        <f aca="false">I1271</f>
        <v>46105.0911516968</v>
      </c>
      <c r="X1271" s="136" t="s">
        <v>174</v>
      </c>
      <c r="Y1271" s="137" t="n">
        <f aca="false">IF(AND($X1271=$X1272, $X1271&lt;&gt;""), $W1272-$W1271, 0)</f>
        <v>0.000902777777777778</v>
      </c>
      <c r="Z1271" s="141"/>
      <c r="AA1271" s="0"/>
    </row>
    <row r="1272" customFormat="false" ht="21.75" hidden="false" customHeight="true" outlineLevel="0" collapsed="false">
      <c r="A1272" s="118" t="n">
        <v>1268</v>
      </c>
      <c r="B1272" s="181" t="s">
        <v>3468</v>
      </c>
      <c r="C1272" s="197" t="s">
        <v>3554</v>
      </c>
      <c r="D1272" s="183" t="s">
        <v>190</v>
      </c>
      <c r="E1272" s="199" t="s">
        <v>3565</v>
      </c>
      <c r="F1272" s="199"/>
      <c r="G1272" s="185" t="n">
        <v>220</v>
      </c>
      <c r="H1272" s="186" t="n">
        <f aca="true">INDIRECT("I" &amp; ROW())</f>
        <v>46105.0920544746</v>
      </c>
      <c r="I1272" s="187" t="n">
        <f aca="true">INDIRECT("I" &amp; ROW()-1) + J1272 * ((G1271/1000) * $M$5)</f>
        <v>46105.0920544746</v>
      </c>
      <c r="J1272" s="188" t="n">
        <v>6.5</v>
      </c>
      <c r="K1272" s="189" t="n">
        <f aca="true">INDIRECT("H" &amp; ROW())</f>
        <v>46105.0920544746</v>
      </c>
      <c r="L1272" s="128" t="s">
        <v>3566</v>
      </c>
      <c r="M1272" s="133"/>
      <c r="N1272" s="133"/>
      <c r="O1272" s="133"/>
      <c r="P1272" s="133"/>
      <c r="Q1272" s="133"/>
      <c r="R1272" s="133"/>
      <c r="S1272" s="133"/>
      <c r="T1272" s="133"/>
      <c r="U1272" s="134"/>
      <c r="V1272" s="133"/>
      <c r="W1272" s="135" t="n">
        <f aca="false">I1272</f>
        <v>46105.0920544746</v>
      </c>
      <c r="X1272" s="136" t="s">
        <v>174</v>
      </c>
      <c r="Y1272" s="137" t="n">
        <f aca="false">IF(AND($X1272=$X1273, $X1272&lt;&gt;""), $W1273-$W1272, 0)</f>
        <v>0.000993055543981482</v>
      </c>
      <c r="Z1272" s="141"/>
      <c r="AA1272" s="0"/>
    </row>
    <row r="1273" customFormat="false" ht="21.75" hidden="false" customHeight="true" outlineLevel="0" collapsed="false">
      <c r="A1273" s="118" t="n">
        <v>1269</v>
      </c>
      <c r="B1273" s="181" t="s">
        <v>3468</v>
      </c>
      <c r="C1273" s="197" t="s">
        <v>3554</v>
      </c>
      <c r="D1273" s="183" t="s">
        <v>190</v>
      </c>
      <c r="E1273" s="199" t="s">
        <v>3567</v>
      </c>
      <c r="F1273" s="199"/>
      <c r="G1273" s="185" t="n">
        <v>190</v>
      </c>
      <c r="H1273" s="186" t="n">
        <f aca="true">INDIRECT("I" &amp; ROW())</f>
        <v>46105.0930475301</v>
      </c>
      <c r="I1273" s="187" t="n">
        <f aca="true">INDIRECT("I" &amp; ROW()-1) + J1273 * ((G1272/1000) * $M$5)</f>
        <v>46105.0930475301</v>
      </c>
      <c r="J1273" s="188" t="n">
        <v>6.5</v>
      </c>
      <c r="K1273" s="189" t="n">
        <f aca="true">INDIRECT("H" &amp; ROW())</f>
        <v>46105.0930475301</v>
      </c>
      <c r="L1273" s="128" t="s">
        <v>3568</v>
      </c>
      <c r="M1273" s="133"/>
      <c r="N1273" s="133"/>
      <c r="O1273" s="133"/>
      <c r="P1273" s="133"/>
      <c r="Q1273" s="133"/>
      <c r="R1273" s="133"/>
      <c r="S1273" s="133"/>
      <c r="T1273" s="133"/>
      <c r="U1273" s="134"/>
      <c r="V1273" s="133"/>
      <c r="W1273" s="135" t="n">
        <f aca="false">I1273</f>
        <v>46105.0930475301</v>
      </c>
      <c r="X1273" s="136" t="s">
        <v>174</v>
      </c>
      <c r="Y1273" s="137" t="n">
        <f aca="false">IF(AND($X1273=$X1274, $X1273&lt;&gt;""), $W1274-$W1273, 0)</f>
        <v>0.000857638877314815</v>
      </c>
      <c r="Z1273" s="141"/>
      <c r="AA1273" s="0"/>
    </row>
    <row r="1274" customFormat="false" ht="21.75" hidden="false" customHeight="true" outlineLevel="0" collapsed="false">
      <c r="A1274" s="118" t="n">
        <v>1270</v>
      </c>
      <c r="B1274" s="181" t="s">
        <v>3468</v>
      </c>
      <c r="C1274" s="197" t="s">
        <v>3554</v>
      </c>
      <c r="D1274" s="183" t="s">
        <v>190</v>
      </c>
      <c r="E1274" s="199" t="s">
        <v>3569</v>
      </c>
      <c r="F1274" s="199"/>
      <c r="G1274" s="185" t="n">
        <v>170</v>
      </c>
      <c r="H1274" s="186" t="n">
        <f aca="true">INDIRECT("I" &amp; ROW())</f>
        <v>46105.093905169</v>
      </c>
      <c r="I1274" s="187" t="n">
        <f aca="true">INDIRECT("I" &amp; ROW()-1) + J1274 * ((G1273/1000) * $M$5)</f>
        <v>46105.093905169</v>
      </c>
      <c r="J1274" s="188" t="n">
        <v>6.5</v>
      </c>
      <c r="K1274" s="189" t="n">
        <f aca="true">INDIRECT("H" &amp; ROW())</f>
        <v>46105.093905169</v>
      </c>
      <c r="L1274" s="128" t="s">
        <v>3570</v>
      </c>
      <c r="M1274" s="133"/>
      <c r="N1274" s="133"/>
      <c r="O1274" s="133"/>
      <c r="P1274" s="133"/>
      <c r="Q1274" s="133"/>
      <c r="R1274" s="133"/>
      <c r="S1274" s="133"/>
      <c r="T1274" s="133"/>
      <c r="U1274" s="134"/>
      <c r="V1274" s="133"/>
      <c r="W1274" s="135" t="n">
        <f aca="false">I1274</f>
        <v>46105.093905169</v>
      </c>
      <c r="X1274" s="136" t="s">
        <v>174</v>
      </c>
      <c r="Y1274" s="137" t="n">
        <f aca="false">IF(AND($X1274=$X1275, $X1274&lt;&gt;""), $W1275-$W1274, 0)</f>
        <v>0.000767361099537037</v>
      </c>
      <c r="Z1274" s="141"/>
      <c r="AA1274" s="0"/>
    </row>
    <row r="1275" customFormat="false" ht="21.75" hidden="false" customHeight="true" outlineLevel="0" collapsed="false">
      <c r="A1275" s="118" t="n">
        <v>1271</v>
      </c>
      <c r="B1275" s="181" t="s">
        <v>3468</v>
      </c>
      <c r="C1275" s="197" t="s">
        <v>3554</v>
      </c>
      <c r="D1275" s="183" t="s">
        <v>190</v>
      </c>
      <c r="E1275" s="199" t="s">
        <v>3571</v>
      </c>
      <c r="F1275" s="199"/>
      <c r="G1275" s="185" t="n">
        <v>140</v>
      </c>
      <c r="H1275" s="186" t="n">
        <f aca="true">INDIRECT("I" &amp; ROW())</f>
        <v>46105.0946725301</v>
      </c>
      <c r="I1275" s="187" t="n">
        <f aca="true">INDIRECT("I" &amp; ROW()-1) + J1275 * ((G1274/1000) * $M$5)</f>
        <v>46105.0946725301</v>
      </c>
      <c r="J1275" s="188" t="n">
        <v>6.5</v>
      </c>
      <c r="K1275" s="189" t="n">
        <f aca="true">INDIRECT("H" &amp; ROW())</f>
        <v>46105.0946725301</v>
      </c>
      <c r="L1275" s="128" t="s">
        <v>3572</v>
      </c>
      <c r="M1275" s="133"/>
      <c r="N1275" s="133"/>
      <c r="O1275" s="133"/>
      <c r="P1275" s="133"/>
      <c r="Q1275" s="133"/>
      <c r="R1275" s="133"/>
      <c r="S1275" s="133"/>
      <c r="T1275" s="133"/>
      <c r="U1275" s="134"/>
      <c r="V1275" s="133"/>
      <c r="W1275" s="135" t="n">
        <f aca="false">I1275</f>
        <v>46105.0946725301</v>
      </c>
      <c r="X1275" s="136" t="s">
        <v>174</v>
      </c>
      <c r="Y1275" s="137" t="n">
        <f aca="false">IF(AND($X1275=$X1276, $X1275&lt;&gt;""), $W1276-$W1275, 0)</f>
        <v>0.00063194443287037</v>
      </c>
      <c r="Z1275" s="141"/>
      <c r="AA1275" s="0"/>
    </row>
    <row r="1276" customFormat="false" ht="21.75" hidden="false" customHeight="true" outlineLevel="0" collapsed="false">
      <c r="A1276" s="118" t="n">
        <v>1272</v>
      </c>
      <c r="B1276" s="181" t="s">
        <v>3468</v>
      </c>
      <c r="C1276" s="197" t="s">
        <v>3554</v>
      </c>
      <c r="D1276" s="183" t="s">
        <v>190</v>
      </c>
      <c r="E1276" s="199" t="s">
        <v>3573</v>
      </c>
      <c r="F1276" s="199"/>
      <c r="G1276" s="185" t="n">
        <v>110</v>
      </c>
      <c r="H1276" s="186" t="n">
        <f aca="true">INDIRECT("I" &amp; ROW())</f>
        <v>46105.0953044745</v>
      </c>
      <c r="I1276" s="187" t="n">
        <f aca="true">INDIRECT("I" &amp; ROW()-1) + J1276 * ((G1275/1000) * $M$5)</f>
        <v>46105.0953044745</v>
      </c>
      <c r="J1276" s="188" t="n">
        <v>6.5</v>
      </c>
      <c r="K1276" s="189" t="n">
        <f aca="true">INDIRECT("H" &amp; ROW())</f>
        <v>46105.0953044745</v>
      </c>
      <c r="L1276" s="128" t="s">
        <v>3574</v>
      </c>
      <c r="M1276" s="133"/>
      <c r="N1276" s="133"/>
      <c r="O1276" s="133"/>
      <c r="P1276" s="133"/>
      <c r="Q1276" s="133"/>
      <c r="R1276" s="133"/>
      <c r="S1276" s="133"/>
      <c r="T1276" s="133"/>
      <c r="U1276" s="134"/>
      <c r="V1276" s="133"/>
      <c r="W1276" s="135" t="n">
        <f aca="false">I1276</f>
        <v>46105.0953044745</v>
      </c>
      <c r="X1276" s="136" t="s">
        <v>174</v>
      </c>
      <c r="Y1276" s="137" t="n">
        <f aca="false">IF(AND($X1276=$X1277, $X1276&lt;&gt;""), $W1277-$W1276, 0)</f>
        <v>0.000496527777777778</v>
      </c>
      <c r="Z1276" s="141"/>
      <c r="AA1276" s="0"/>
    </row>
    <row r="1277" customFormat="false" ht="21.75" hidden="false" customHeight="true" outlineLevel="0" collapsed="false">
      <c r="A1277" s="118" t="n">
        <v>1273</v>
      </c>
      <c r="B1277" s="181" t="s">
        <v>3468</v>
      </c>
      <c r="C1277" s="197" t="s">
        <v>3554</v>
      </c>
      <c r="D1277" s="183" t="s">
        <v>190</v>
      </c>
      <c r="E1277" s="199" t="s">
        <v>3575</v>
      </c>
      <c r="F1277" s="199"/>
      <c r="G1277" s="185" t="n">
        <v>160</v>
      </c>
      <c r="H1277" s="186" t="n">
        <f aca="true">INDIRECT("I" &amp; ROW())</f>
        <v>46105.0958010023</v>
      </c>
      <c r="I1277" s="187" t="n">
        <f aca="true">INDIRECT("I" &amp; ROW()-1) + J1277 * ((G1276/1000) * $M$5)</f>
        <v>46105.0958010023</v>
      </c>
      <c r="J1277" s="188" t="n">
        <v>6.5</v>
      </c>
      <c r="K1277" s="189" t="n">
        <f aca="true">INDIRECT("H" &amp; ROW())</f>
        <v>46105.0958010023</v>
      </c>
      <c r="L1277" s="128" t="s">
        <v>3576</v>
      </c>
      <c r="M1277" s="133"/>
      <c r="N1277" s="133"/>
      <c r="O1277" s="133"/>
      <c r="P1277" s="133"/>
      <c r="Q1277" s="133"/>
      <c r="R1277" s="133"/>
      <c r="S1277" s="133"/>
      <c r="T1277" s="133"/>
      <c r="U1277" s="134"/>
      <c r="V1277" s="133"/>
      <c r="W1277" s="135" t="n">
        <f aca="false">I1277</f>
        <v>46105.0958010023</v>
      </c>
      <c r="X1277" s="136" t="s">
        <v>174</v>
      </c>
      <c r="Y1277" s="137" t="n">
        <f aca="false">IF(AND($X1277=$X1278, $X1277&lt;&gt;""), $W1278-$W1277, 0)</f>
        <v>0.000722222222222222</v>
      </c>
      <c r="Z1277" s="141"/>
      <c r="AA1277" s="0"/>
    </row>
    <row r="1278" customFormat="false" ht="21.75" hidden="false" customHeight="true" outlineLevel="0" collapsed="false">
      <c r="A1278" s="118" t="n">
        <v>1274</v>
      </c>
      <c r="B1278" s="181" t="s">
        <v>3468</v>
      </c>
      <c r="C1278" s="197" t="s">
        <v>3554</v>
      </c>
      <c r="D1278" s="183" t="s">
        <v>190</v>
      </c>
      <c r="E1278" s="199" t="s">
        <v>3577</v>
      </c>
      <c r="F1278" s="199"/>
      <c r="G1278" s="185" t="n">
        <v>210</v>
      </c>
      <c r="H1278" s="186" t="n">
        <f aca="true">INDIRECT("I" &amp; ROW())</f>
        <v>46105.0965232245</v>
      </c>
      <c r="I1278" s="187" t="n">
        <f aca="true">INDIRECT("I" &amp; ROW()-1) + J1278 * ((G1277/1000) * $M$5)</f>
        <v>46105.0965232245</v>
      </c>
      <c r="J1278" s="188" t="n">
        <v>6.5</v>
      </c>
      <c r="K1278" s="189" t="n">
        <f aca="true">INDIRECT("H" &amp; ROW())</f>
        <v>46105.0965232245</v>
      </c>
      <c r="L1278" s="128" t="s">
        <v>3578</v>
      </c>
      <c r="M1278" s="133"/>
      <c r="N1278" s="133"/>
      <c r="O1278" s="133"/>
      <c r="P1278" s="133"/>
      <c r="Q1278" s="133"/>
      <c r="R1278" s="133"/>
      <c r="S1278" s="133"/>
      <c r="T1278" s="133"/>
      <c r="U1278" s="134"/>
      <c r="V1278" s="133"/>
      <c r="W1278" s="135" t="n">
        <f aca="false">I1278</f>
        <v>46105.0965232245</v>
      </c>
      <c r="X1278" s="136" t="s">
        <v>174</v>
      </c>
      <c r="Y1278" s="137" t="n">
        <f aca="false">IF(AND($X1278=$X1279, $X1278&lt;&gt;""), $W1279-$W1278, 0)</f>
        <v>0.000947916666666667</v>
      </c>
      <c r="Z1278" s="141"/>
      <c r="AA1278" s="0"/>
    </row>
    <row r="1279" customFormat="false" ht="21.75" hidden="false" customHeight="true" outlineLevel="0" collapsed="false">
      <c r="A1279" s="118" t="n">
        <v>1275</v>
      </c>
      <c r="B1279" s="181" t="s">
        <v>3468</v>
      </c>
      <c r="C1279" s="197" t="s">
        <v>3554</v>
      </c>
      <c r="D1279" s="183" t="s">
        <v>190</v>
      </c>
      <c r="E1279" s="199" t="s">
        <v>3579</v>
      </c>
      <c r="F1279" s="199"/>
      <c r="G1279" s="185" t="n">
        <v>320</v>
      </c>
      <c r="H1279" s="186" t="n">
        <f aca="true">INDIRECT("I" &amp; ROW())</f>
        <v>46105.0974711412</v>
      </c>
      <c r="I1279" s="187" t="n">
        <f aca="true">INDIRECT("I" &amp; ROW()-1) + J1279 * ((G1278/1000) * $M$5)</f>
        <v>46105.0974711412</v>
      </c>
      <c r="J1279" s="188" t="n">
        <v>6.5</v>
      </c>
      <c r="K1279" s="189" t="n">
        <f aca="true">INDIRECT("H" &amp; ROW())</f>
        <v>46105.0974711412</v>
      </c>
      <c r="L1279" s="128" t="s">
        <v>3580</v>
      </c>
      <c r="M1279" s="133"/>
      <c r="N1279" s="133"/>
      <c r="O1279" s="133"/>
      <c r="P1279" s="133"/>
      <c r="Q1279" s="133"/>
      <c r="R1279" s="133"/>
      <c r="S1279" s="133"/>
      <c r="T1279" s="133"/>
      <c r="U1279" s="134"/>
      <c r="V1279" s="133"/>
      <c r="W1279" s="135" t="n">
        <f aca="false">I1279</f>
        <v>46105.0974711412</v>
      </c>
      <c r="X1279" s="136" t="s">
        <v>174</v>
      </c>
      <c r="Y1279" s="137" t="n">
        <f aca="false">IF(AND($X1279=$X1280, $X1279&lt;&gt;""), $W1280-$W1279, 0)</f>
        <v>0.00144444443287037</v>
      </c>
      <c r="Z1279" s="141"/>
      <c r="AA1279" s="0"/>
    </row>
    <row r="1280" customFormat="false" ht="21.75" hidden="false" customHeight="true" outlineLevel="0" collapsed="false">
      <c r="A1280" s="118" t="n">
        <v>1276</v>
      </c>
      <c r="B1280" s="181" t="s">
        <v>3468</v>
      </c>
      <c r="C1280" s="197" t="s">
        <v>3554</v>
      </c>
      <c r="D1280" s="183" t="s">
        <v>190</v>
      </c>
      <c r="E1280" s="199" t="s">
        <v>3581</v>
      </c>
      <c r="F1280" s="199"/>
      <c r="G1280" s="185" t="n">
        <v>440</v>
      </c>
      <c r="H1280" s="186" t="n">
        <f aca="true">INDIRECT("I" &amp; ROW())</f>
        <v>46105.0989155856</v>
      </c>
      <c r="I1280" s="187" t="n">
        <f aca="true">INDIRECT("I" &amp; ROW()-1) + J1280 * ((G1279/1000) * $M$5)</f>
        <v>46105.0989155856</v>
      </c>
      <c r="J1280" s="188" t="n">
        <v>6.5</v>
      </c>
      <c r="K1280" s="189" t="n">
        <f aca="true">INDIRECT("H" &amp; ROW())</f>
        <v>46105.0989155856</v>
      </c>
      <c r="L1280" s="128" t="s">
        <v>3582</v>
      </c>
      <c r="M1280" s="133"/>
      <c r="N1280" s="133"/>
      <c r="O1280" s="133"/>
      <c r="P1280" s="133"/>
      <c r="Q1280" s="133"/>
      <c r="R1280" s="133"/>
      <c r="S1280" s="133"/>
      <c r="T1280" s="133"/>
      <c r="U1280" s="134"/>
      <c r="V1280" s="133"/>
      <c r="W1280" s="135" t="n">
        <f aca="false">I1280</f>
        <v>46105.0989155856</v>
      </c>
      <c r="X1280" s="136" t="s">
        <v>174</v>
      </c>
      <c r="Y1280" s="137" t="n">
        <f aca="false">IF(AND($X1280=$X1281, $X1280&lt;&gt;""), $W1281-$W1280, 0)</f>
        <v>0.00198611109953704</v>
      </c>
      <c r="Z1280" s="141"/>
      <c r="AA1280" s="0"/>
    </row>
    <row r="1281" customFormat="false" ht="21.75" hidden="false" customHeight="true" outlineLevel="0" collapsed="false">
      <c r="A1281" s="118" t="n">
        <v>1277</v>
      </c>
      <c r="B1281" s="181" t="s">
        <v>3468</v>
      </c>
      <c r="C1281" s="197" t="s">
        <v>3554</v>
      </c>
      <c r="D1281" s="183" t="s">
        <v>190</v>
      </c>
      <c r="E1281" s="199" t="s">
        <v>3583</v>
      </c>
      <c r="F1281" s="199"/>
      <c r="G1281" s="185" t="n">
        <v>490</v>
      </c>
      <c r="H1281" s="186" t="n">
        <f aca="true">INDIRECT("I" &amp; ROW())</f>
        <v>46105.1009016967</v>
      </c>
      <c r="I1281" s="187" t="n">
        <f aca="true">INDIRECT("I" &amp; ROW()-1) + J1281 * ((G1280/1000) * $M$5)</f>
        <v>46105.1009016967</v>
      </c>
      <c r="J1281" s="188" t="n">
        <v>6.5</v>
      </c>
      <c r="K1281" s="189" t="n">
        <f aca="true">INDIRECT("H" &amp; ROW())</f>
        <v>46105.1009016967</v>
      </c>
      <c r="L1281" s="128" t="s">
        <v>3584</v>
      </c>
      <c r="M1281" s="133"/>
      <c r="N1281" s="133"/>
      <c r="O1281" s="133"/>
      <c r="P1281" s="133"/>
      <c r="Q1281" s="133"/>
      <c r="R1281" s="133"/>
      <c r="S1281" s="133"/>
      <c r="T1281" s="133"/>
      <c r="U1281" s="134"/>
      <c r="V1281" s="133"/>
      <c r="W1281" s="135" t="n">
        <f aca="false">I1281</f>
        <v>46105.1009016967</v>
      </c>
      <c r="X1281" s="136" t="s">
        <v>174</v>
      </c>
      <c r="Y1281" s="137" t="n">
        <f aca="false">IF(AND($X1281=$X1282, $X1281&lt;&gt;""), $W1282-$W1281, 0)</f>
        <v>0.00221180554398148</v>
      </c>
      <c r="Z1281" s="141"/>
      <c r="AA1281" s="0"/>
    </row>
    <row r="1282" customFormat="false" ht="21.75" hidden="false" customHeight="true" outlineLevel="0" collapsed="false">
      <c r="A1282" s="118" t="n">
        <v>1278</v>
      </c>
      <c r="B1282" s="181" t="s">
        <v>3468</v>
      </c>
      <c r="C1282" s="197" t="s">
        <v>3554</v>
      </c>
      <c r="D1282" s="183" t="s">
        <v>190</v>
      </c>
      <c r="E1282" s="199" t="s">
        <v>3585</v>
      </c>
      <c r="F1282" s="199"/>
      <c r="G1282" s="185" t="n">
        <v>730</v>
      </c>
      <c r="H1282" s="186" t="n">
        <f aca="true">INDIRECT("I" &amp; ROW())</f>
        <v>46105.1031135023</v>
      </c>
      <c r="I1282" s="187" t="n">
        <f aca="true">INDIRECT("I" &amp; ROW()-1) + J1282 * ((G1281/1000) * $M$5)</f>
        <v>46105.1031135023</v>
      </c>
      <c r="J1282" s="188" t="n">
        <v>6.5</v>
      </c>
      <c r="K1282" s="189" t="n">
        <f aca="true">INDIRECT("H" &amp; ROW())</f>
        <v>46105.1031135023</v>
      </c>
      <c r="L1282" s="128" t="s">
        <v>3586</v>
      </c>
      <c r="M1282" s="133"/>
      <c r="N1282" s="133"/>
      <c r="O1282" s="133"/>
      <c r="P1282" s="133"/>
      <c r="Q1282" s="133"/>
      <c r="R1282" s="133"/>
      <c r="S1282" s="133"/>
      <c r="T1282" s="133"/>
      <c r="U1282" s="134"/>
      <c r="V1282" s="133"/>
      <c r="W1282" s="135" t="n">
        <f aca="false">I1282</f>
        <v>46105.1031135023</v>
      </c>
      <c r="X1282" s="136" t="s">
        <v>174</v>
      </c>
      <c r="Y1282" s="137" t="n">
        <f aca="false">IF(AND($X1282=$X1283, $X1282&lt;&gt;""), $W1283-$W1282, 0)</f>
        <v>0.00329513886574074</v>
      </c>
      <c r="Z1282" s="141"/>
      <c r="AA1282" s="0"/>
    </row>
    <row r="1283" customFormat="false" ht="21.75" hidden="false" customHeight="true" outlineLevel="0" collapsed="false">
      <c r="A1283" s="118" t="n">
        <v>1279</v>
      </c>
      <c r="B1283" s="181" t="s">
        <v>3468</v>
      </c>
      <c r="C1283" s="197" t="s">
        <v>3554</v>
      </c>
      <c r="D1283" s="183" t="s">
        <v>190</v>
      </c>
      <c r="E1283" s="199" t="s">
        <v>3587</v>
      </c>
      <c r="F1283" s="199"/>
      <c r="G1283" s="185" t="n">
        <v>780</v>
      </c>
      <c r="H1283" s="186" t="n">
        <f aca="true">INDIRECT("I" &amp; ROW())</f>
        <v>46105.1064086411</v>
      </c>
      <c r="I1283" s="187" t="n">
        <f aca="true">INDIRECT("I" &amp; ROW()-1) + J1283 * ((G1282/1000) * $M$5)</f>
        <v>46105.1064086411</v>
      </c>
      <c r="J1283" s="188" t="n">
        <v>6.5</v>
      </c>
      <c r="K1283" s="189" t="n">
        <f aca="true">INDIRECT("H" &amp; ROW())</f>
        <v>46105.1064086411</v>
      </c>
      <c r="L1283" s="128" t="s">
        <v>3588</v>
      </c>
      <c r="M1283" s="133"/>
      <c r="N1283" s="133"/>
      <c r="O1283" s="133"/>
      <c r="P1283" s="133"/>
      <c r="Q1283" s="133"/>
      <c r="R1283" s="133"/>
      <c r="S1283" s="133"/>
      <c r="T1283" s="133"/>
      <c r="U1283" s="134"/>
      <c r="V1283" s="133"/>
      <c r="W1283" s="135" t="n">
        <f aca="false">I1283</f>
        <v>46105.1064086411</v>
      </c>
      <c r="X1283" s="136" t="s">
        <v>174</v>
      </c>
      <c r="Y1283" s="137" t="n">
        <f aca="false">IF(AND($X1283=$X1284, $X1283&lt;&gt;""), $W1284-$W1283, 0)</f>
        <v>0.00352083331018519</v>
      </c>
      <c r="Z1283" s="141"/>
      <c r="AA1283" s="0"/>
    </row>
    <row r="1284" customFormat="false" ht="21.75" hidden="false" customHeight="true" outlineLevel="0" collapsed="false">
      <c r="A1284" s="118" t="n">
        <v>1280</v>
      </c>
      <c r="B1284" s="181" t="s">
        <v>3589</v>
      </c>
      <c r="C1284" s="182" t="s">
        <v>3590</v>
      </c>
      <c r="D1284" s="183" t="s">
        <v>190</v>
      </c>
      <c r="E1284" s="184" t="s">
        <v>3591</v>
      </c>
      <c r="F1284" s="184" t="s">
        <v>3592</v>
      </c>
      <c r="G1284" s="185" t="n">
        <v>620</v>
      </c>
      <c r="H1284" s="186" t="n">
        <f aca="true">INDIRECT("I" &amp; ROW())</f>
        <v>46105.1099294744</v>
      </c>
      <c r="I1284" s="187" t="n">
        <f aca="true">INDIRECT("I" &amp; ROW()-1) + J1284 * ((G1283/1000) * $M$5)</f>
        <v>46105.1099294744</v>
      </c>
      <c r="J1284" s="188" t="n">
        <v>6.5</v>
      </c>
      <c r="K1284" s="189" t="n">
        <f aca="true">INDIRECT("H" &amp; ROW())</f>
        <v>46105.1099294744</v>
      </c>
      <c r="L1284" s="128" t="s">
        <v>3593</v>
      </c>
      <c r="M1284" s="133"/>
      <c r="N1284" s="133"/>
      <c r="O1284" s="133"/>
      <c r="P1284" s="133"/>
      <c r="Q1284" s="133"/>
      <c r="R1284" s="133"/>
      <c r="S1284" s="133"/>
      <c r="T1284" s="133"/>
      <c r="U1284" s="134"/>
      <c r="V1284" s="133"/>
      <c r="W1284" s="135" t="n">
        <f aca="false">I1284</f>
        <v>46105.1099294744</v>
      </c>
      <c r="X1284" s="136" t="s">
        <v>174</v>
      </c>
      <c r="Y1284" s="137" t="n">
        <f aca="false">IF(AND($X1284=$X1285, $X1284&lt;&gt;""), $W1285-$W1284, 0)</f>
        <v>0.00279861109953704</v>
      </c>
      <c r="Z1284" s="141"/>
      <c r="AA1284" s="0"/>
    </row>
    <row r="1285" customFormat="false" ht="21.75" hidden="false" customHeight="true" outlineLevel="0" collapsed="false">
      <c r="A1285" s="118" t="n">
        <v>1281</v>
      </c>
      <c r="B1285" s="181" t="s">
        <v>3589</v>
      </c>
      <c r="C1285" s="182" t="s">
        <v>3590</v>
      </c>
      <c r="D1285" s="183" t="s">
        <v>190</v>
      </c>
      <c r="E1285" s="184" t="s">
        <v>3594</v>
      </c>
      <c r="F1285" s="184" t="s">
        <v>3595</v>
      </c>
      <c r="G1285" s="185" t="n">
        <v>500</v>
      </c>
      <c r="H1285" s="186" t="n">
        <f aca="true">INDIRECT("I" &amp; ROW())</f>
        <v>46105.1127280855</v>
      </c>
      <c r="I1285" s="187" t="n">
        <f aca="true">INDIRECT("I" &amp; ROW()-1) + J1285 * ((G1284/1000) * $M$5)</f>
        <v>46105.1127280855</v>
      </c>
      <c r="J1285" s="188" t="n">
        <v>6.5</v>
      </c>
      <c r="K1285" s="189" t="n">
        <f aca="true">INDIRECT("H" &amp; ROW())</f>
        <v>46105.1127280855</v>
      </c>
      <c r="L1285" s="128" t="s">
        <v>3596</v>
      </c>
      <c r="M1285" s="133"/>
      <c r="N1285" s="133"/>
      <c r="O1285" s="133"/>
      <c r="P1285" s="133"/>
      <c r="Q1285" s="133"/>
      <c r="R1285" s="133"/>
      <c r="S1285" s="133"/>
      <c r="T1285" s="133"/>
      <c r="U1285" s="134"/>
      <c r="V1285" s="133"/>
      <c r="W1285" s="135" t="n">
        <f aca="false">I1285</f>
        <v>46105.1127280855</v>
      </c>
      <c r="X1285" s="136" t="s">
        <v>174</v>
      </c>
      <c r="Y1285" s="137" t="n">
        <f aca="false">IF(AND($X1285=$X1286, $X1285&lt;&gt;""), $W1286-$W1285, 0)</f>
        <v>0.0022569444212963</v>
      </c>
      <c r="Z1285" s="141"/>
      <c r="AA1285" s="0"/>
    </row>
    <row r="1286" customFormat="false" ht="21.75" hidden="false" customHeight="true" outlineLevel="0" collapsed="false">
      <c r="A1286" s="118" t="n">
        <v>1282</v>
      </c>
      <c r="B1286" s="181" t="s">
        <v>3589</v>
      </c>
      <c r="C1286" s="182" t="s">
        <v>3590</v>
      </c>
      <c r="D1286" s="183" t="s">
        <v>190</v>
      </c>
      <c r="E1286" s="184" t="s">
        <v>3597</v>
      </c>
      <c r="F1286" s="184" t="s">
        <v>3598</v>
      </c>
      <c r="G1286" s="185" t="n">
        <v>540</v>
      </c>
      <c r="H1286" s="186" t="n">
        <f aca="true">INDIRECT("I" &amp; ROW())</f>
        <v>46105.11498503</v>
      </c>
      <c r="I1286" s="187" t="n">
        <f aca="true">INDIRECT("I" &amp; ROW()-1) + J1286 * ((G1285/1000) * $M$5)</f>
        <v>46105.11498503</v>
      </c>
      <c r="J1286" s="188" t="n">
        <v>6.5</v>
      </c>
      <c r="K1286" s="189" t="n">
        <f aca="true">INDIRECT("H" &amp; ROW())</f>
        <v>46105.11498503</v>
      </c>
      <c r="L1286" s="128" t="s">
        <v>3599</v>
      </c>
      <c r="M1286" s="133"/>
      <c r="N1286" s="133"/>
      <c r="O1286" s="133"/>
      <c r="P1286" s="133"/>
      <c r="Q1286" s="133"/>
      <c r="R1286" s="133"/>
      <c r="S1286" s="133"/>
      <c r="T1286" s="133"/>
      <c r="U1286" s="134"/>
      <c r="V1286" s="133"/>
      <c r="W1286" s="135" t="n">
        <f aca="false">I1286</f>
        <v>46105.11498503</v>
      </c>
      <c r="X1286" s="136" t="s">
        <v>174</v>
      </c>
      <c r="Y1286" s="137" t="n">
        <f aca="false">IF(AND($X1286=$X1287, $X1286&lt;&gt;""), $W1287-$W1286, 0)</f>
        <v>0.00243749998842593</v>
      </c>
      <c r="Z1286" s="141"/>
      <c r="AA1286" s="0"/>
    </row>
    <row r="1287" customFormat="false" ht="21.75" hidden="false" customHeight="true" outlineLevel="0" collapsed="false">
      <c r="A1287" s="118" t="n">
        <v>1283</v>
      </c>
      <c r="B1287" s="181" t="s">
        <v>3589</v>
      </c>
      <c r="C1287" s="182" t="s">
        <v>3590</v>
      </c>
      <c r="D1287" s="183" t="s">
        <v>190</v>
      </c>
      <c r="E1287" s="184" t="s">
        <v>3597</v>
      </c>
      <c r="F1287" s="184" t="s">
        <v>3600</v>
      </c>
      <c r="G1287" s="185" t="n">
        <v>500</v>
      </c>
      <c r="H1287" s="186" t="n">
        <f aca="true">INDIRECT("I" &amp; ROW())</f>
        <v>46105.1174225299</v>
      </c>
      <c r="I1287" s="187" t="n">
        <f aca="true">INDIRECT("I" &amp; ROW()-1) + J1287 * ((G1286/1000) * $M$5)</f>
        <v>46105.1174225299</v>
      </c>
      <c r="J1287" s="188" t="n">
        <v>6.5</v>
      </c>
      <c r="K1287" s="189" t="n">
        <f aca="true">INDIRECT("H" &amp; ROW())</f>
        <v>46105.1174225299</v>
      </c>
      <c r="L1287" s="128" t="s">
        <v>3601</v>
      </c>
      <c r="M1287" s="133"/>
      <c r="N1287" s="133"/>
      <c r="O1287" s="133"/>
      <c r="P1287" s="133"/>
      <c r="Q1287" s="133"/>
      <c r="R1287" s="133"/>
      <c r="S1287" s="133"/>
      <c r="T1287" s="133"/>
      <c r="U1287" s="134"/>
      <c r="V1287" s="133"/>
      <c r="W1287" s="135" t="n">
        <f aca="false">I1287</f>
        <v>46105.1174225299</v>
      </c>
      <c r="X1287" s="136" t="s">
        <v>174</v>
      </c>
      <c r="Y1287" s="137" t="n">
        <f aca="false">IF(AND($X1287=$X1288, $X1287&lt;&gt;""), $W1288-$W1287, 0)</f>
        <v>0.0022569444212963</v>
      </c>
      <c r="Z1287" s="141"/>
      <c r="AA1287" s="0"/>
    </row>
    <row r="1288" customFormat="false" ht="21.75" hidden="false" customHeight="true" outlineLevel="0" collapsed="false">
      <c r="A1288" s="118" t="n">
        <v>1284</v>
      </c>
      <c r="B1288" s="181" t="s">
        <v>3589</v>
      </c>
      <c r="C1288" s="182" t="s">
        <v>3590</v>
      </c>
      <c r="D1288" s="183" t="s">
        <v>190</v>
      </c>
      <c r="E1288" s="184" t="s">
        <v>3597</v>
      </c>
      <c r="F1288" s="184" t="s">
        <v>3602</v>
      </c>
      <c r="G1288" s="185" t="n">
        <v>480</v>
      </c>
      <c r="H1288" s="186" t="n">
        <f aca="true">INDIRECT("I" &amp; ROW())</f>
        <v>46105.1196794744</v>
      </c>
      <c r="I1288" s="187" t="n">
        <f aca="true">INDIRECT("I" &amp; ROW()-1) + J1288 * ((G1287/1000) * $M$5)</f>
        <v>46105.1196794744</v>
      </c>
      <c r="J1288" s="188" t="n">
        <v>6.5</v>
      </c>
      <c r="K1288" s="189" t="n">
        <f aca="true">INDIRECT("H" &amp; ROW())</f>
        <v>46105.1196794744</v>
      </c>
      <c r="L1288" s="128" t="s">
        <v>3603</v>
      </c>
      <c r="M1288" s="133"/>
      <c r="N1288" s="133"/>
      <c r="O1288" s="133"/>
      <c r="P1288" s="133"/>
      <c r="Q1288" s="133"/>
      <c r="R1288" s="133"/>
      <c r="S1288" s="133"/>
      <c r="T1288" s="133"/>
      <c r="U1288" s="134"/>
      <c r="V1288" s="133"/>
      <c r="W1288" s="135" t="n">
        <f aca="false">I1288</f>
        <v>46105.1196794744</v>
      </c>
      <c r="X1288" s="136" t="s">
        <v>174</v>
      </c>
      <c r="Y1288" s="137" t="n">
        <f aca="false">IF(AND($X1288=$X1289, $X1288&lt;&gt;""), $W1289-$W1288, 0)</f>
        <v>0.00216666665509259</v>
      </c>
      <c r="Z1288" s="141"/>
      <c r="AA1288" s="0"/>
    </row>
    <row r="1289" customFormat="false" ht="21.75" hidden="false" customHeight="true" outlineLevel="0" collapsed="false">
      <c r="A1289" s="118" t="n">
        <v>1285</v>
      </c>
      <c r="B1289" s="181" t="s">
        <v>3589</v>
      </c>
      <c r="C1289" s="182" t="s">
        <v>3590</v>
      </c>
      <c r="D1289" s="183" t="s">
        <v>190</v>
      </c>
      <c r="E1289" s="184" t="s">
        <v>3597</v>
      </c>
      <c r="F1289" s="184" t="s">
        <v>3604</v>
      </c>
      <c r="G1289" s="185" t="n">
        <v>560</v>
      </c>
      <c r="H1289" s="186" t="n">
        <f aca="true">INDIRECT("I" &amp; ROW())</f>
        <v>46105.121846141</v>
      </c>
      <c r="I1289" s="187" t="n">
        <f aca="true">INDIRECT("I" &amp; ROW()-1) + J1289 * ((G1288/1000) * $M$5)</f>
        <v>46105.121846141</v>
      </c>
      <c r="J1289" s="188" t="n">
        <v>6.5</v>
      </c>
      <c r="K1289" s="189" t="n">
        <f aca="true">INDIRECT("H" &amp; ROW())</f>
        <v>46105.121846141</v>
      </c>
      <c r="L1289" s="128" t="s">
        <v>3605</v>
      </c>
      <c r="M1289" s="133"/>
      <c r="N1289" s="133"/>
      <c r="O1289" s="133"/>
      <c r="P1289" s="133"/>
      <c r="Q1289" s="133"/>
      <c r="R1289" s="133"/>
      <c r="S1289" s="133"/>
      <c r="T1289" s="133"/>
      <c r="U1289" s="134"/>
      <c r="V1289" s="133"/>
      <c r="W1289" s="135" t="n">
        <f aca="false">I1289</f>
        <v>46105.121846141</v>
      </c>
      <c r="X1289" s="136" t="s">
        <v>174</v>
      </c>
      <c r="Y1289" s="137" t="n">
        <f aca="false">IF(AND($X1289=$X1290, $X1289&lt;&gt;""), $W1290-$W1289, 0)</f>
        <v>0.00252777775462963</v>
      </c>
      <c r="Z1289" s="141"/>
      <c r="AA1289" s="0"/>
    </row>
    <row r="1290" customFormat="false" ht="21.75" hidden="false" customHeight="true" outlineLevel="0" collapsed="false">
      <c r="A1290" s="118" t="n">
        <v>1286</v>
      </c>
      <c r="B1290" s="181" t="s">
        <v>3589</v>
      </c>
      <c r="C1290" s="182" t="s">
        <v>3590</v>
      </c>
      <c r="D1290" s="183" t="s">
        <v>190</v>
      </c>
      <c r="E1290" s="184" t="s">
        <v>3606</v>
      </c>
      <c r="F1290" s="184" t="s">
        <v>3607</v>
      </c>
      <c r="G1290" s="185" t="n">
        <v>500</v>
      </c>
      <c r="H1290" s="186" t="n">
        <f aca="true">INDIRECT("I" &amp; ROW())</f>
        <v>46105.1243739188</v>
      </c>
      <c r="I1290" s="187" t="n">
        <f aca="true">INDIRECT("I" &amp; ROW()-1) + J1290 * ((G1289/1000) * $M$5)</f>
        <v>46105.1243739188</v>
      </c>
      <c r="J1290" s="188" t="n">
        <v>6.5</v>
      </c>
      <c r="K1290" s="189" t="n">
        <f aca="true">INDIRECT("H" &amp; ROW())</f>
        <v>46105.1243739188</v>
      </c>
      <c r="L1290" s="128" t="s">
        <v>3608</v>
      </c>
      <c r="M1290" s="133"/>
      <c r="N1290" s="133"/>
      <c r="O1290" s="133"/>
      <c r="P1290" s="133"/>
      <c r="Q1290" s="133"/>
      <c r="R1290" s="133"/>
      <c r="S1290" s="133"/>
      <c r="T1290" s="133"/>
      <c r="U1290" s="134"/>
      <c r="V1290" s="133"/>
      <c r="W1290" s="135" t="n">
        <f aca="false">I1290</f>
        <v>46105.1243739188</v>
      </c>
      <c r="X1290" s="136" t="s">
        <v>174</v>
      </c>
      <c r="Y1290" s="137" t="n">
        <f aca="false">IF(AND($X1290=$X1291, $X1290&lt;&gt;""), $W1291-$W1290, 0)</f>
        <v>0.0022569444212963</v>
      </c>
      <c r="Z1290" s="141"/>
      <c r="AA1290" s="0"/>
    </row>
    <row r="1291" customFormat="false" ht="21.75" hidden="false" customHeight="true" outlineLevel="0" collapsed="false">
      <c r="A1291" s="118" t="n">
        <v>1287</v>
      </c>
      <c r="B1291" s="181" t="s">
        <v>3589</v>
      </c>
      <c r="C1291" s="182" t="s">
        <v>3590</v>
      </c>
      <c r="D1291" s="183" t="s">
        <v>190</v>
      </c>
      <c r="E1291" s="184" t="s">
        <v>3609</v>
      </c>
      <c r="F1291" s="184" t="s">
        <v>3610</v>
      </c>
      <c r="G1291" s="185" t="n">
        <v>560</v>
      </c>
      <c r="H1291" s="186" t="n">
        <f aca="true">INDIRECT("I" &amp; ROW())</f>
        <v>46105.1266308632</v>
      </c>
      <c r="I1291" s="187" t="n">
        <f aca="true">INDIRECT("I" &amp; ROW()-1) + J1291 * ((G1290/1000) * $M$5)</f>
        <v>46105.1266308632</v>
      </c>
      <c r="J1291" s="188" t="n">
        <v>6.5</v>
      </c>
      <c r="K1291" s="189" t="n">
        <f aca="true">INDIRECT("H" &amp; ROW())</f>
        <v>46105.1266308632</v>
      </c>
      <c r="L1291" s="128" t="s">
        <v>3611</v>
      </c>
      <c r="M1291" s="133"/>
      <c r="N1291" s="133"/>
      <c r="O1291" s="133"/>
      <c r="P1291" s="133"/>
      <c r="Q1291" s="133"/>
      <c r="R1291" s="133"/>
      <c r="S1291" s="133"/>
      <c r="T1291" s="133"/>
      <c r="U1291" s="134"/>
      <c r="V1291" s="133"/>
      <c r="W1291" s="135" t="n">
        <f aca="false">I1291</f>
        <v>46105.1266308632</v>
      </c>
      <c r="X1291" s="136" t="s">
        <v>174</v>
      </c>
      <c r="Y1291" s="137" t="n">
        <f aca="false">IF(AND($X1291=$X1292, $X1291&lt;&gt;""), $W1292-$W1291, 0)</f>
        <v>0.00252777775462963</v>
      </c>
      <c r="Z1291" s="141"/>
      <c r="AA1291" s="0"/>
    </row>
    <row r="1292" customFormat="false" ht="21.75" hidden="false" customHeight="true" outlineLevel="0" collapsed="false">
      <c r="A1292" s="118" t="n">
        <v>1288</v>
      </c>
      <c r="B1292" s="181" t="s">
        <v>3589</v>
      </c>
      <c r="C1292" s="182" t="s">
        <v>3590</v>
      </c>
      <c r="D1292" s="183" t="s">
        <v>190</v>
      </c>
      <c r="E1292" s="184" t="s">
        <v>3612</v>
      </c>
      <c r="F1292" s="184" t="s">
        <v>3613</v>
      </c>
      <c r="G1292" s="185" t="n">
        <v>500</v>
      </c>
      <c r="H1292" s="186" t="n">
        <f aca="true">INDIRECT("I" &amp; ROW())</f>
        <v>46105.129158641</v>
      </c>
      <c r="I1292" s="187" t="n">
        <f aca="true">INDIRECT("I" &amp; ROW()-1) + J1292 * ((G1291/1000) * $M$5)</f>
        <v>46105.129158641</v>
      </c>
      <c r="J1292" s="188" t="n">
        <v>6.5</v>
      </c>
      <c r="K1292" s="189" t="n">
        <f aca="true">INDIRECT("H" &amp; ROW())</f>
        <v>46105.129158641</v>
      </c>
      <c r="L1292" s="128" t="s">
        <v>3614</v>
      </c>
      <c r="M1292" s="133"/>
      <c r="N1292" s="133"/>
      <c r="O1292" s="133"/>
      <c r="P1292" s="133"/>
      <c r="Q1292" s="133"/>
      <c r="R1292" s="133"/>
      <c r="S1292" s="133"/>
      <c r="T1292" s="133"/>
      <c r="U1292" s="134"/>
      <c r="V1292" s="133"/>
      <c r="W1292" s="135" t="n">
        <f aca="false">I1292</f>
        <v>46105.129158641</v>
      </c>
      <c r="X1292" s="136" t="s">
        <v>174</v>
      </c>
      <c r="Y1292" s="137" t="n">
        <f aca="false">IF(AND($X1292=$X1293, $X1292&lt;&gt;""), $W1293-$W1292, 0)</f>
        <v>0.0022569444212963</v>
      </c>
      <c r="Z1292" s="141"/>
      <c r="AA1292" s="0"/>
    </row>
    <row r="1293" customFormat="false" ht="21.75" hidden="false" customHeight="true" outlineLevel="0" collapsed="false">
      <c r="A1293" s="118" t="n">
        <v>1289</v>
      </c>
      <c r="B1293" s="181" t="s">
        <v>3589</v>
      </c>
      <c r="C1293" s="182" t="s">
        <v>3590</v>
      </c>
      <c r="D1293" s="183" t="s">
        <v>190</v>
      </c>
      <c r="E1293" s="184" t="s">
        <v>3615</v>
      </c>
      <c r="F1293" s="184" t="s">
        <v>3616</v>
      </c>
      <c r="G1293" s="185" t="n">
        <v>600</v>
      </c>
      <c r="H1293" s="186" t="n">
        <f aca="true">INDIRECT("I" &amp; ROW())</f>
        <v>46105.1314155854</v>
      </c>
      <c r="I1293" s="187" t="n">
        <f aca="true">INDIRECT("I" &amp; ROW()-1) + J1293 * ((G1292/1000) * $M$5)</f>
        <v>46105.1314155854</v>
      </c>
      <c r="J1293" s="188" t="n">
        <v>6.5</v>
      </c>
      <c r="K1293" s="189" t="n">
        <f aca="true">INDIRECT("H" &amp; ROW())</f>
        <v>46105.1314155854</v>
      </c>
      <c r="L1293" s="128" t="s">
        <v>3617</v>
      </c>
      <c r="M1293" s="133"/>
      <c r="N1293" s="133"/>
      <c r="O1293" s="133"/>
      <c r="P1293" s="133"/>
      <c r="Q1293" s="133"/>
      <c r="R1293" s="133"/>
      <c r="S1293" s="133"/>
      <c r="T1293" s="133"/>
      <c r="U1293" s="134"/>
      <c r="V1293" s="133"/>
      <c r="W1293" s="135" t="n">
        <f aca="false">I1293</f>
        <v>46105.1314155854</v>
      </c>
      <c r="X1293" s="136" t="s">
        <v>174</v>
      </c>
      <c r="Y1293" s="137" t="n">
        <f aca="false">IF(AND($X1293=$X1294, $X1293&lt;&gt;""), $W1294-$W1293, 0)</f>
        <v>0.00270833331018519</v>
      </c>
      <c r="Z1293" s="141"/>
      <c r="AA1293" s="0"/>
    </row>
    <row r="1294" customFormat="false" ht="21.75" hidden="false" customHeight="true" outlineLevel="0" collapsed="false">
      <c r="A1294" s="118" t="n">
        <v>1290</v>
      </c>
      <c r="B1294" s="181" t="s">
        <v>3589</v>
      </c>
      <c r="C1294" s="182" t="s">
        <v>3590</v>
      </c>
      <c r="D1294" s="183" t="s">
        <v>190</v>
      </c>
      <c r="E1294" s="184" t="s">
        <v>3618</v>
      </c>
      <c r="F1294" s="184" t="s">
        <v>3619</v>
      </c>
      <c r="G1294" s="185" t="n">
        <v>600</v>
      </c>
      <c r="H1294" s="186" t="n">
        <f aca="true">INDIRECT("I" &amp; ROW())</f>
        <v>46105.1341239187</v>
      </c>
      <c r="I1294" s="187" t="n">
        <f aca="true">INDIRECT("I" &amp; ROW()-1) + J1294 * ((G1293/1000) * $M$5)</f>
        <v>46105.1341239187</v>
      </c>
      <c r="J1294" s="188" t="n">
        <v>6.5</v>
      </c>
      <c r="K1294" s="189" t="n">
        <f aca="true">INDIRECT("H" &amp; ROW())</f>
        <v>46105.1341239187</v>
      </c>
      <c r="L1294" s="128" t="s">
        <v>3620</v>
      </c>
      <c r="M1294" s="133"/>
      <c r="N1294" s="133"/>
      <c r="O1294" s="133"/>
      <c r="P1294" s="133"/>
      <c r="Q1294" s="133"/>
      <c r="R1294" s="133"/>
      <c r="S1294" s="133"/>
      <c r="T1294" s="133"/>
      <c r="U1294" s="134"/>
      <c r="V1294" s="133"/>
      <c r="W1294" s="135" t="n">
        <f aca="false">I1294</f>
        <v>46105.1341239187</v>
      </c>
      <c r="X1294" s="136" t="s">
        <v>174</v>
      </c>
      <c r="Y1294" s="137" t="n">
        <f aca="false">IF(AND($X1294=$X1295, $X1294&lt;&gt;""), $W1295-$W1294, 0)</f>
        <v>0.00270833331018519</v>
      </c>
      <c r="Z1294" s="141"/>
      <c r="AA1294" s="0"/>
    </row>
    <row r="1295" customFormat="false" ht="21.75" hidden="false" customHeight="true" outlineLevel="0" collapsed="false">
      <c r="A1295" s="118" t="n">
        <v>1291</v>
      </c>
      <c r="B1295" s="181" t="s">
        <v>3589</v>
      </c>
      <c r="C1295" s="182" t="s">
        <v>3590</v>
      </c>
      <c r="D1295" s="183" t="s">
        <v>190</v>
      </c>
      <c r="E1295" s="184" t="s">
        <v>3621</v>
      </c>
      <c r="F1295" s="184" t="s">
        <v>3622</v>
      </c>
      <c r="G1295" s="185" t="n">
        <v>420</v>
      </c>
      <c r="H1295" s="186" t="n">
        <f aca="true">INDIRECT("I" &amp; ROW())</f>
        <v>46105.136832252</v>
      </c>
      <c r="I1295" s="187" t="n">
        <f aca="true">INDIRECT("I" &amp; ROW()-1) + J1295 * ((G1294/1000) * $M$5)</f>
        <v>46105.136832252</v>
      </c>
      <c r="J1295" s="188" t="n">
        <v>6.5</v>
      </c>
      <c r="K1295" s="189" t="n">
        <f aca="true">INDIRECT("H" &amp; ROW())</f>
        <v>46105.136832252</v>
      </c>
      <c r="L1295" s="128" t="s">
        <v>3623</v>
      </c>
      <c r="M1295" s="133"/>
      <c r="N1295" s="133"/>
      <c r="O1295" s="133"/>
      <c r="P1295" s="133"/>
      <c r="Q1295" s="133"/>
      <c r="R1295" s="133"/>
      <c r="S1295" s="133"/>
      <c r="T1295" s="133"/>
      <c r="U1295" s="134"/>
      <c r="V1295" s="133"/>
      <c r="W1295" s="135" t="n">
        <f aca="false">I1295</f>
        <v>46105.136832252</v>
      </c>
      <c r="X1295" s="136" t="s">
        <v>174</v>
      </c>
      <c r="Y1295" s="137" t="n">
        <f aca="false">IF(AND($X1295=$X1296, $X1295&lt;&gt;""), $W1296-$W1295, 0)</f>
        <v>0.00189583332175926</v>
      </c>
      <c r="Z1295" s="141"/>
      <c r="AA1295" s="0"/>
    </row>
    <row r="1296" customFormat="false" ht="21.75" hidden="false" customHeight="true" outlineLevel="0" collapsed="false">
      <c r="A1296" s="118" t="n">
        <v>1292</v>
      </c>
      <c r="B1296" s="181" t="s">
        <v>3589</v>
      </c>
      <c r="C1296" s="182" t="s">
        <v>3590</v>
      </c>
      <c r="D1296" s="183" t="s">
        <v>190</v>
      </c>
      <c r="E1296" s="184" t="s">
        <v>3624</v>
      </c>
      <c r="F1296" s="184" t="s">
        <v>3625</v>
      </c>
      <c r="G1296" s="185" t="n">
        <v>570</v>
      </c>
      <c r="H1296" s="186" t="n">
        <f aca="true">INDIRECT("I" &amp; ROW())</f>
        <v>46105.1387280853</v>
      </c>
      <c r="I1296" s="187" t="n">
        <f aca="true">INDIRECT("I" &amp; ROW()-1) + J1296 * ((G1295/1000) * $M$5)</f>
        <v>46105.1387280853</v>
      </c>
      <c r="J1296" s="188" t="n">
        <v>6.5</v>
      </c>
      <c r="K1296" s="189" t="n">
        <f aca="true">INDIRECT("H" &amp; ROW())</f>
        <v>46105.1387280853</v>
      </c>
      <c r="L1296" s="128" t="s">
        <v>3626</v>
      </c>
      <c r="M1296" s="133"/>
      <c r="N1296" s="133"/>
      <c r="O1296" s="133"/>
      <c r="P1296" s="133"/>
      <c r="Q1296" s="133"/>
      <c r="R1296" s="133"/>
      <c r="S1296" s="133"/>
      <c r="T1296" s="133"/>
      <c r="U1296" s="134"/>
      <c r="V1296" s="133"/>
      <c r="W1296" s="135" t="n">
        <f aca="false">I1296</f>
        <v>46105.1387280853</v>
      </c>
      <c r="X1296" s="136" t="s">
        <v>174</v>
      </c>
      <c r="Y1296" s="137" t="n">
        <f aca="false">IF(AND($X1296=$X1297, $X1296&lt;&gt;""), $W1297-$W1296, 0)</f>
        <v>0.00257291664351852</v>
      </c>
      <c r="Z1296" s="141"/>
      <c r="AA1296" s="0"/>
    </row>
    <row r="1297" customFormat="false" ht="21.75" hidden="false" customHeight="true" outlineLevel="0" collapsed="false">
      <c r="A1297" s="118" t="n">
        <v>1293</v>
      </c>
      <c r="B1297" s="181" t="s">
        <v>3589</v>
      </c>
      <c r="C1297" s="182" t="s">
        <v>3590</v>
      </c>
      <c r="D1297" s="183" t="s">
        <v>190</v>
      </c>
      <c r="E1297" s="184" t="s">
        <v>3627</v>
      </c>
      <c r="F1297" s="184" t="s">
        <v>3628</v>
      </c>
      <c r="G1297" s="185" t="n">
        <v>400</v>
      </c>
      <c r="H1297" s="186" t="n">
        <f aca="true">INDIRECT("I" &amp; ROW())</f>
        <v>46105.141301002</v>
      </c>
      <c r="I1297" s="187" t="n">
        <f aca="true">INDIRECT("I" &amp; ROW()-1) + J1297 * ((G1296/1000) * $M$5)</f>
        <v>46105.141301002</v>
      </c>
      <c r="J1297" s="188" t="n">
        <v>6.5</v>
      </c>
      <c r="K1297" s="189" t="n">
        <f aca="true">INDIRECT("H" &amp; ROW())</f>
        <v>46105.141301002</v>
      </c>
      <c r="L1297" s="128" t="s">
        <v>3629</v>
      </c>
      <c r="M1297" s="133"/>
      <c r="N1297" s="133"/>
      <c r="O1297" s="133"/>
      <c r="P1297" s="133"/>
      <c r="Q1297" s="133"/>
      <c r="R1297" s="133"/>
      <c r="S1297" s="133"/>
      <c r="T1297" s="133"/>
      <c r="U1297" s="134"/>
      <c r="V1297" s="133"/>
      <c r="W1297" s="135" t="n">
        <f aca="false">I1297</f>
        <v>46105.141301002</v>
      </c>
      <c r="X1297" s="136" t="s">
        <v>174</v>
      </c>
      <c r="Y1297" s="137" t="n">
        <f aca="false">IF(AND($X1297=$X1298, $X1297&lt;&gt;""), $W1298-$W1297, 0)</f>
        <v>0.00180555554398148</v>
      </c>
      <c r="Z1297" s="141"/>
      <c r="AA1297" s="0"/>
    </row>
    <row r="1298" customFormat="false" ht="21.75" hidden="false" customHeight="true" outlineLevel="0" collapsed="false">
      <c r="A1298" s="118" t="n">
        <v>1294</v>
      </c>
      <c r="B1298" s="181" t="s">
        <v>3589</v>
      </c>
      <c r="C1298" s="182" t="s">
        <v>3590</v>
      </c>
      <c r="D1298" s="183" t="s">
        <v>190</v>
      </c>
      <c r="E1298" s="184" t="s">
        <v>3630</v>
      </c>
      <c r="F1298" s="184" t="s">
        <v>2176</v>
      </c>
      <c r="G1298" s="185" t="n">
        <v>470</v>
      </c>
      <c r="H1298" s="186" t="n">
        <f aca="true">INDIRECT("I" &amp; ROW())</f>
        <v>46105.1431065575</v>
      </c>
      <c r="I1298" s="187" t="n">
        <f aca="true">INDIRECT("I" &amp; ROW()-1) + J1298 * ((G1297/1000) * $M$5)</f>
        <v>46105.1431065575</v>
      </c>
      <c r="J1298" s="188" t="n">
        <v>6.5</v>
      </c>
      <c r="K1298" s="189" t="n">
        <f aca="true">INDIRECT("H" &amp; ROW())</f>
        <v>46105.1431065575</v>
      </c>
      <c r="L1298" s="128" t="s">
        <v>3631</v>
      </c>
      <c r="M1298" s="133"/>
      <c r="N1298" s="133"/>
      <c r="O1298" s="133"/>
      <c r="P1298" s="133"/>
      <c r="Q1298" s="133"/>
      <c r="R1298" s="133"/>
      <c r="S1298" s="133"/>
      <c r="T1298" s="133"/>
      <c r="U1298" s="134"/>
      <c r="V1298" s="133"/>
      <c r="W1298" s="135" t="n">
        <f aca="false">I1298</f>
        <v>46105.1431065575</v>
      </c>
      <c r="X1298" s="136" t="s">
        <v>174</v>
      </c>
      <c r="Y1298" s="137" t="n">
        <f aca="false">IF(AND($X1298=$X1299, $X1298&lt;&gt;""), $W1299-$W1298, 0)</f>
        <v>0.00212152775462963</v>
      </c>
      <c r="Z1298" s="141"/>
      <c r="AA1298" s="0"/>
    </row>
    <row r="1299" customFormat="false" ht="21.75" hidden="false" customHeight="true" outlineLevel="0" collapsed="false">
      <c r="A1299" s="118" t="n">
        <v>1295</v>
      </c>
      <c r="B1299" s="181" t="s">
        <v>3589</v>
      </c>
      <c r="C1299" s="182" t="s">
        <v>3590</v>
      </c>
      <c r="D1299" s="183" t="s">
        <v>190</v>
      </c>
      <c r="E1299" s="184" t="s">
        <v>3632</v>
      </c>
      <c r="F1299" s="184" t="s">
        <v>3633</v>
      </c>
      <c r="G1299" s="185" t="n">
        <v>530</v>
      </c>
      <c r="H1299" s="186" t="n">
        <f aca="true">INDIRECT("I" &amp; ROW())</f>
        <v>46105.1452280853</v>
      </c>
      <c r="I1299" s="187" t="n">
        <f aca="true">INDIRECT("I" &amp; ROW()-1) + J1299 * ((G1298/1000) * $M$5)</f>
        <v>46105.1452280853</v>
      </c>
      <c r="J1299" s="188" t="n">
        <v>6.5</v>
      </c>
      <c r="K1299" s="189" t="n">
        <f aca="true">INDIRECT("H" &amp; ROW())</f>
        <v>46105.1452280853</v>
      </c>
      <c r="L1299" s="128" t="s">
        <v>3634</v>
      </c>
      <c r="M1299" s="133"/>
      <c r="N1299" s="133"/>
      <c r="O1299" s="133"/>
      <c r="P1299" s="133"/>
      <c r="Q1299" s="133"/>
      <c r="R1299" s="133"/>
      <c r="S1299" s="133"/>
      <c r="T1299" s="133"/>
      <c r="U1299" s="134"/>
      <c r="V1299" s="133"/>
      <c r="W1299" s="135" t="n">
        <f aca="false">I1299</f>
        <v>46105.1452280853</v>
      </c>
      <c r="X1299" s="136" t="s">
        <v>174</v>
      </c>
      <c r="Y1299" s="137" t="n">
        <f aca="false">IF(AND($X1299=$X1300, $X1299&lt;&gt;""), $W1300-$W1299, 0)</f>
        <v>0.00239236108796296</v>
      </c>
      <c r="Z1299" s="141"/>
      <c r="AA1299" s="0"/>
    </row>
    <row r="1300" customFormat="false" ht="21.75" hidden="false" customHeight="true" outlineLevel="0" collapsed="false">
      <c r="A1300" s="118" t="n">
        <v>1296</v>
      </c>
      <c r="B1300" s="181" t="s">
        <v>3589</v>
      </c>
      <c r="C1300" s="182" t="s">
        <v>3590</v>
      </c>
      <c r="D1300" s="183" t="s">
        <v>190</v>
      </c>
      <c r="E1300" s="184" t="s">
        <v>3635</v>
      </c>
      <c r="F1300" s="184" t="s">
        <v>3633</v>
      </c>
      <c r="G1300" s="185" t="n">
        <v>555</v>
      </c>
      <c r="H1300" s="186" t="n">
        <f aca="true">INDIRECT("I" &amp; ROW())</f>
        <v>46105.1476204464</v>
      </c>
      <c r="I1300" s="187" t="n">
        <f aca="true">INDIRECT("I" &amp; ROW()-1) + J1300 * ((G1299/1000) * $M$5)</f>
        <v>46105.1476204464</v>
      </c>
      <c r="J1300" s="188" t="n">
        <v>6.5</v>
      </c>
      <c r="K1300" s="189" t="n">
        <f aca="true">INDIRECT("H" &amp; ROW())</f>
        <v>46105.1476204464</v>
      </c>
      <c r="L1300" s="128" t="s">
        <v>3636</v>
      </c>
      <c r="M1300" s="133"/>
      <c r="N1300" s="133"/>
      <c r="O1300" s="133"/>
      <c r="P1300" s="133"/>
      <c r="Q1300" s="133"/>
      <c r="R1300" s="133"/>
      <c r="S1300" s="133"/>
      <c r="T1300" s="133"/>
      <c r="U1300" s="134"/>
      <c r="V1300" s="133"/>
      <c r="W1300" s="135" t="n">
        <f aca="false">I1300</f>
        <v>46105.1476204464</v>
      </c>
      <c r="X1300" s="136" t="s">
        <v>174</v>
      </c>
      <c r="Y1300" s="137" t="n">
        <f aca="false">IF(AND($X1300=$X1301, $X1300&lt;&gt;""), $W1301-$W1300, 0)</f>
        <v>0.00250520831018519</v>
      </c>
      <c r="Z1300" s="141"/>
      <c r="AA1300" s="0"/>
    </row>
    <row r="1301" customFormat="false" ht="21.75" hidden="false" customHeight="true" outlineLevel="0" collapsed="false">
      <c r="A1301" s="118" t="n">
        <v>1297</v>
      </c>
      <c r="B1301" s="181" t="s">
        <v>3589</v>
      </c>
      <c r="C1301" s="182" t="s">
        <v>3590</v>
      </c>
      <c r="D1301" s="183" t="s">
        <v>190</v>
      </c>
      <c r="E1301" s="184" t="s">
        <v>3637</v>
      </c>
      <c r="F1301" s="184" t="s">
        <v>3638</v>
      </c>
      <c r="G1301" s="185" t="n">
        <v>420</v>
      </c>
      <c r="H1301" s="186" t="n">
        <f aca="true">INDIRECT("I" &amp; ROW())</f>
        <v>46105.1501256547</v>
      </c>
      <c r="I1301" s="187" t="n">
        <f aca="true">INDIRECT("I" &amp; ROW()-1) + J1301 * ((G1300/1000) * $M$5)</f>
        <v>46105.1501256547</v>
      </c>
      <c r="J1301" s="188" t="n">
        <v>6.5</v>
      </c>
      <c r="K1301" s="189" t="n">
        <f aca="true">INDIRECT("H" &amp; ROW())</f>
        <v>46105.1501256547</v>
      </c>
      <c r="L1301" s="128" t="s">
        <v>3639</v>
      </c>
      <c r="M1301" s="133"/>
      <c r="N1301" s="133"/>
      <c r="O1301" s="133"/>
      <c r="P1301" s="133"/>
      <c r="Q1301" s="133"/>
      <c r="R1301" s="133"/>
      <c r="S1301" s="133"/>
      <c r="T1301" s="133"/>
      <c r="U1301" s="134"/>
      <c r="V1301" s="133"/>
      <c r="W1301" s="135" t="n">
        <f aca="false">I1301</f>
        <v>46105.1501256547</v>
      </c>
      <c r="X1301" s="136" t="s">
        <v>174</v>
      </c>
      <c r="Y1301" s="137" t="n">
        <f aca="false">IF(AND($X1301=$X1302, $X1301&lt;&gt;""), $W1302-$W1301, 0)</f>
        <v>0.00189583332175926</v>
      </c>
      <c r="Z1301" s="141"/>
      <c r="AA1301" s="0"/>
    </row>
    <row r="1302" customFormat="false" ht="21.75" hidden="false" customHeight="true" outlineLevel="0" collapsed="false">
      <c r="A1302" s="118" t="n">
        <v>1298</v>
      </c>
      <c r="B1302" s="181" t="s">
        <v>3589</v>
      </c>
      <c r="C1302" s="182" t="s">
        <v>3590</v>
      </c>
      <c r="D1302" s="183" t="s">
        <v>190</v>
      </c>
      <c r="E1302" s="184" t="s">
        <v>3640</v>
      </c>
      <c r="F1302" s="184" t="s">
        <v>3633</v>
      </c>
      <c r="G1302" s="185" t="n">
        <v>430</v>
      </c>
      <c r="H1302" s="186" t="n">
        <f aca="true">INDIRECT("I" &amp; ROW())</f>
        <v>46105.152021488</v>
      </c>
      <c r="I1302" s="187" t="n">
        <f aca="true">INDIRECT("I" &amp; ROW()-1) + J1302 * ((G1301/1000) * $M$5)</f>
        <v>46105.152021488</v>
      </c>
      <c r="J1302" s="188" t="n">
        <v>6.5</v>
      </c>
      <c r="K1302" s="189" t="n">
        <f aca="true">INDIRECT("H" &amp; ROW())</f>
        <v>46105.152021488</v>
      </c>
      <c r="L1302" s="128" t="s">
        <v>3641</v>
      </c>
      <c r="M1302" s="133"/>
      <c r="N1302" s="133"/>
      <c r="O1302" s="133"/>
      <c r="P1302" s="133"/>
      <c r="Q1302" s="133"/>
      <c r="R1302" s="133"/>
      <c r="S1302" s="133"/>
      <c r="T1302" s="133"/>
      <c r="U1302" s="134"/>
      <c r="V1302" s="133"/>
      <c r="W1302" s="135" t="n">
        <f aca="false">I1302</f>
        <v>46105.152021488</v>
      </c>
      <c r="X1302" s="136" t="s">
        <v>174</v>
      </c>
      <c r="Y1302" s="137" t="n">
        <f aca="false">IF(AND($X1302=$X1303, $X1302&lt;&gt;""), $W1303-$W1302, 0)</f>
        <v>0.00194097221064815</v>
      </c>
      <c r="Z1302" s="141"/>
      <c r="AA1302" s="0"/>
    </row>
    <row r="1303" customFormat="false" ht="21.75" hidden="false" customHeight="true" outlineLevel="0" collapsed="false">
      <c r="A1303" s="118" t="n">
        <v>1299</v>
      </c>
      <c r="B1303" s="181" t="s">
        <v>3589</v>
      </c>
      <c r="C1303" s="182" t="s">
        <v>3590</v>
      </c>
      <c r="D1303" s="183" t="s">
        <v>190</v>
      </c>
      <c r="E1303" s="184" t="s">
        <v>3642</v>
      </c>
      <c r="F1303" s="184" t="s">
        <v>3643</v>
      </c>
      <c r="G1303" s="185" t="n">
        <v>480</v>
      </c>
      <c r="H1303" s="186" t="n">
        <f aca="true">INDIRECT("I" &amp; ROW())</f>
        <v>46105.1539624602</v>
      </c>
      <c r="I1303" s="187" t="n">
        <f aca="true">INDIRECT("I" &amp; ROW()-1) + J1303 * ((G1302/1000) * $M$5)</f>
        <v>46105.1539624602</v>
      </c>
      <c r="J1303" s="188" t="n">
        <v>6.5</v>
      </c>
      <c r="K1303" s="189" t="n">
        <f aca="true">INDIRECT("H" &amp; ROW())</f>
        <v>46105.1539624602</v>
      </c>
      <c r="L1303" s="128" t="s">
        <v>3644</v>
      </c>
      <c r="M1303" s="133"/>
      <c r="N1303" s="133"/>
      <c r="O1303" s="133"/>
      <c r="P1303" s="133"/>
      <c r="Q1303" s="133"/>
      <c r="R1303" s="133"/>
      <c r="S1303" s="133"/>
      <c r="T1303" s="133"/>
      <c r="U1303" s="134"/>
      <c r="V1303" s="133"/>
      <c r="W1303" s="135" t="n">
        <f aca="false">I1303</f>
        <v>46105.1539624602</v>
      </c>
      <c r="X1303" s="136" t="s">
        <v>174</v>
      </c>
      <c r="Y1303" s="137" t="n">
        <f aca="false">IF(AND($X1303=$X1304, $X1303&lt;&gt;""), $W1304-$W1303, 0)</f>
        <v>0.00216666665509259</v>
      </c>
      <c r="Z1303" s="141"/>
      <c r="AA1303" s="0"/>
    </row>
    <row r="1304" customFormat="false" ht="21.75" hidden="false" customHeight="true" outlineLevel="0" collapsed="false">
      <c r="A1304" s="118" t="n">
        <v>1300</v>
      </c>
      <c r="B1304" s="181" t="s">
        <v>3645</v>
      </c>
      <c r="C1304" s="197" t="s">
        <v>3646</v>
      </c>
      <c r="D1304" s="183" t="s">
        <v>190</v>
      </c>
      <c r="E1304" s="184" t="s">
        <v>3647</v>
      </c>
      <c r="F1304" s="184" t="s">
        <v>3648</v>
      </c>
      <c r="G1304" s="185" t="n">
        <v>1000</v>
      </c>
      <c r="H1304" s="186" t="n">
        <f aca="true">INDIRECT("I" &amp; ROW())</f>
        <v>46105.1561291269</v>
      </c>
      <c r="I1304" s="187" t="n">
        <f aca="true">INDIRECT("I" &amp; ROW()-1) + J1304 * ((G1303/1000) * $M$5)</f>
        <v>46105.1561291269</v>
      </c>
      <c r="J1304" s="188" t="n">
        <v>6.5</v>
      </c>
      <c r="K1304" s="189" t="n">
        <f aca="true">INDIRECT("H" &amp; ROW())</f>
        <v>46105.1561291269</v>
      </c>
      <c r="L1304" s="128" t="s">
        <v>3649</v>
      </c>
      <c r="M1304" s="133"/>
      <c r="N1304" s="133"/>
      <c r="O1304" s="133"/>
      <c r="P1304" s="133"/>
      <c r="Q1304" s="133"/>
      <c r="R1304" s="133"/>
      <c r="S1304" s="133"/>
      <c r="T1304" s="133"/>
      <c r="U1304" s="134"/>
      <c r="V1304" s="133"/>
      <c r="W1304" s="135" t="n">
        <f aca="false">I1304</f>
        <v>46105.1561291269</v>
      </c>
      <c r="X1304" s="136" t="s">
        <v>174</v>
      </c>
      <c r="Y1304" s="137" t="n">
        <f aca="false">IF(AND($X1304=$X1305, $X1304&lt;&gt;""), $W1305-$W1304, 0)</f>
        <v>0.00451388885416667</v>
      </c>
      <c r="Z1304" s="141"/>
      <c r="AA1304" s="0"/>
    </row>
    <row r="1305" customFormat="false" ht="21.75" hidden="false" customHeight="true" outlineLevel="0" collapsed="false">
      <c r="A1305" s="118" t="n">
        <v>1301</v>
      </c>
      <c r="B1305" s="181" t="s">
        <v>3645</v>
      </c>
      <c r="C1305" s="197" t="s">
        <v>3646</v>
      </c>
      <c r="D1305" s="183" t="s">
        <v>190</v>
      </c>
      <c r="E1305" s="184" t="s">
        <v>3650</v>
      </c>
      <c r="F1305" s="184" t="s">
        <v>3651</v>
      </c>
      <c r="G1305" s="185" t="n">
        <v>980</v>
      </c>
      <c r="H1305" s="186" t="n">
        <f aca="true">INDIRECT("I" &amp; ROW())</f>
        <v>46105.1606430157</v>
      </c>
      <c r="I1305" s="187" t="n">
        <f aca="true">INDIRECT("I" &amp; ROW()-1) + J1305 * ((G1304/1000) * $M$5)</f>
        <v>46105.1606430157</v>
      </c>
      <c r="J1305" s="188" t="n">
        <v>6.5</v>
      </c>
      <c r="K1305" s="189" t="n">
        <f aca="true">INDIRECT("H" &amp; ROW())</f>
        <v>46105.1606430157</v>
      </c>
      <c r="L1305" s="128" t="s">
        <v>3652</v>
      </c>
      <c r="M1305" s="133"/>
      <c r="N1305" s="133"/>
      <c r="O1305" s="133"/>
      <c r="P1305" s="133"/>
      <c r="Q1305" s="133"/>
      <c r="R1305" s="133"/>
      <c r="S1305" s="133"/>
      <c r="T1305" s="133"/>
      <c r="U1305" s="134"/>
      <c r="V1305" s="133"/>
      <c r="W1305" s="135" t="n">
        <f aca="false">I1305</f>
        <v>46105.1606430157</v>
      </c>
      <c r="X1305" s="136" t="s">
        <v>174</v>
      </c>
      <c r="Y1305" s="137" t="n">
        <f aca="false">IF(AND($X1305=$X1306, $X1305&lt;&gt;""), $W1306-$W1305, 0)</f>
        <v>0.00442361107638889</v>
      </c>
      <c r="Z1305" s="141"/>
      <c r="AA1305" s="0"/>
    </row>
    <row r="1306" customFormat="false" ht="21.75" hidden="false" customHeight="true" outlineLevel="0" collapsed="false">
      <c r="A1306" s="118" t="n">
        <v>1302</v>
      </c>
      <c r="B1306" s="181" t="s">
        <v>3645</v>
      </c>
      <c r="C1306" s="197" t="s">
        <v>3646</v>
      </c>
      <c r="D1306" s="183" t="s">
        <v>190</v>
      </c>
      <c r="E1306" s="184" t="s">
        <v>3653</v>
      </c>
      <c r="F1306" s="184" t="s">
        <v>3654</v>
      </c>
      <c r="G1306" s="185" t="n">
        <v>680</v>
      </c>
      <c r="H1306" s="186" t="n">
        <f aca="true">INDIRECT("I" &amp; ROW())</f>
        <v>46105.1650666268</v>
      </c>
      <c r="I1306" s="187" t="n">
        <f aca="true">INDIRECT("I" &amp; ROW()-1) + J1306 * ((G1305/1000) * $M$5)</f>
        <v>46105.1650666268</v>
      </c>
      <c r="J1306" s="188" t="n">
        <v>6.5</v>
      </c>
      <c r="K1306" s="189" t="n">
        <f aca="true">INDIRECT("H" &amp; ROW())</f>
        <v>46105.1650666268</v>
      </c>
      <c r="L1306" s="128" t="s">
        <v>3655</v>
      </c>
      <c r="M1306" s="133"/>
      <c r="N1306" s="133"/>
      <c r="O1306" s="133"/>
      <c r="P1306" s="133"/>
      <c r="Q1306" s="133"/>
      <c r="R1306" s="133"/>
      <c r="S1306" s="133"/>
      <c r="T1306" s="133"/>
      <c r="U1306" s="134"/>
      <c r="V1306" s="133"/>
      <c r="W1306" s="135" t="n">
        <f aca="false">I1306</f>
        <v>46105.1650666268</v>
      </c>
      <c r="X1306" s="136" t="s">
        <v>174</v>
      </c>
      <c r="Y1306" s="137" t="n">
        <f aca="false">IF(AND($X1306=$X1307, $X1306&lt;&gt;""), $W1307-$W1306, 0)</f>
        <v>0.0030694444212963</v>
      </c>
      <c r="Z1306" s="141"/>
      <c r="AA1306" s="0"/>
    </row>
    <row r="1307" customFormat="false" ht="21.75" hidden="false" customHeight="true" outlineLevel="0" collapsed="false">
      <c r="A1307" s="118" t="n">
        <v>1303</v>
      </c>
      <c r="B1307" s="181" t="s">
        <v>3645</v>
      </c>
      <c r="C1307" s="197" t="s">
        <v>3646</v>
      </c>
      <c r="D1307" s="183" t="s">
        <v>190</v>
      </c>
      <c r="E1307" s="184" t="s">
        <v>3656</v>
      </c>
      <c r="F1307" s="184" t="s">
        <v>3657</v>
      </c>
      <c r="G1307" s="185" t="n">
        <v>770</v>
      </c>
      <c r="H1307" s="186" t="n">
        <f aca="true">INDIRECT("I" &amp; ROW())</f>
        <v>46105.1681360712</v>
      </c>
      <c r="I1307" s="187" t="n">
        <f aca="true">INDIRECT("I" &amp; ROW()-1) + J1307 * ((G1306/1000) * $M$5)</f>
        <v>46105.1681360712</v>
      </c>
      <c r="J1307" s="188" t="n">
        <v>6.5</v>
      </c>
      <c r="K1307" s="189" t="n">
        <f aca="true">INDIRECT("H" &amp; ROW())</f>
        <v>46105.1681360712</v>
      </c>
      <c r="L1307" s="128" t="s">
        <v>3658</v>
      </c>
      <c r="M1307" s="133"/>
      <c r="N1307" s="133"/>
      <c r="O1307" s="133"/>
      <c r="P1307" s="133"/>
      <c r="Q1307" s="133"/>
      <c r="R1307" s="133"/>
      <c r="S1307" s="133"/>
      <c r="T1307" s="133"/>
      <c r="U1307" s="134"/>
      <c r="V1307" s="133"/>
      <c r="W1307" s="135" t="n">
        <f aca="false">I1307</f>
        <v>46105.1681360712</v>
      </c>
      <c r="X1307" s="136" t="s">
        <v>174</v>
      </c>
      <c r="Y1307" s="137" t="n">
        <f aca="false">IF(AND($X1307=$X1308, $X1307&lt;&gt;""), $W1308-$W1307, 0)</f>
        <v>0.0034756944212963</v>
      </c>
      <c r="Z1307" s="141"/>
      <c r="AA1307" s="0"/>
    </row>
    <row r="1308" customFormat="false" ht="21.75" hidden="false" customHeight="true" outlineLevel="0" collapsed="false">
      <c r="A1308" s="118" t="n">
        <v>1304</v>
      </c>
      <c r="B1308" s="181" t="s">
        <v>3645</v>
      </c>
      <c r="C1308" s="197" t="s">
        <v>3646</v>
      </c>
      <c r="D1308" s="183" t="s">
        <v>190</v>
      </c>
      <c r="E1308" s="184" t="s">
        <v>3659</v>
      </c>
      <c r="F1308" s="184" t="s">
        <v>3660</v>
      </c>
      <c r="G1308" s="185" t="n">
        <v>860</v>
      </c>
      <c r="H1308" s="186" t="n">
        <f aca="true">INDIRECT("I" &amp; ROW())</f>
        <v>46105.1716117656</v>
      </c>
      <c r="I1308" s="187" t="n">
        <f aca="true">INDIRECT("I" &amp; ROW()-1) + J1308 * ((G1307/1000) * $M$5)</f>
        <v>46105.1716117656</v>
      </c>
      <c r="J1308" s="188" t="n">
        <v>6.5</v>
      </c>
      <c r="K1308" s="189" t="n">
        <f aca="true">INDIRECT("H" &amp; ROW())</f>
        <v>46105.1716117656</v>
      </c>
      <c r="L1308" s="128" t="s">
        <v>3661</v>
      </c>
      <c r="M1308" s="133"/>
      <c r="N1308" s="133"/>
      <c r="O1308" s="133"/>
      <c r="P1308" s="133"/>
      <c r="Q1308" s="133"/>
      <c r="R1308" s="133"/>
      <c r="S1308" s="133"/>
      <c r="T1308" s="133"/>
      <c r="U1308" s="134"/>
      <c r="V1308" s="133"/>
      <c r="W1308" s="135" t="n">
        <f aca="false">I1308</f>
        <v>46105.1716117656</v>
      </c>
      <c r="X1308" s="136" t="s">
        <v>174</v>
      </c>
      <c r="Y1308" s="137" t="n">
        <f aca="false">IF(AND($X1308=$X1309, $X1308&lt;&gt;""), $W1309-$W1308, 0)</f>
        <v>0.0038819444212963</v>
      </c>
      <c r="Z1308" s="141"/>
      <c r="AA1308" s="0"/>
    </row>
    <row r="1309" customFormat="false" ht="21.75" hidden="false" customHeight="true" outlineLevel="0" collapsed="false">
      <c r="A1309" s="118" t="n">
        <v>1305</v>
      </c>
      <c r="B1309" s="181" t="s">
        <v>3645</v>
      </c>
      <c r="C1309" s="197" t="s">
        <v>3646</v>
      </c>
      <c r="D1309" s="183" t="s">
        <v>190</v>
      </c>
      <c r="E1309" s="184" t="s">
        <v>3662</v>
      </c>
      <c r="F1309" s="184" t="s">
        <v>3663</v>
      </c>
      <c r="G1309" s="185" t="n">
        <v>820</v>
      </c>
      <c r="H1309" s="186" t="n">
        <f aca="true">INDIRECT("I" &amp; ROW())</f>
        <v>46105.17549371</v>
      </c>
      <c r="I1309" s="187" t="n">
        <f aca="true">INDIRECT("I" &amp; ROW()-1) + J1309 * ((G1308/1000) * $M$5)</f>
        <v>46105.17549371</v>
      </c>
      <c r="J1309" s="188" t="n">
        <v>6.5</v>
      </c>
      <c r="K1309" s="189" t="n">
        <f aca="true">INDIRECT("H" &amp; ROW())</f>
        <v>46105.17549371</v>
      </c>
      <c r="L1309" s="128" t="s">
        <v>3664</v>
      </c>
      <c r="M1309" s="133"/>
      <c r="N1309" s="133"/>
      <c r="O1309" s="133"/>
      <c r="P1309" s="133"/>
      <c r="Q1309" s="133"/>
      <c r="R1309" s="133"/>
      <c r="S1309" s="133"/>
      <c r="T1309" s="133"/>
      <c r="U1309" s="134"/>
      <c r="V1309" s="133"/>
      <c r="W1309" s="135" t="n">
        <f aca="false">I1309</f>
        <v>46105.17549371</v>
      </c>
      <c r="X1309" s="136" t="s">
        <v>174</v>
      </c>
      <c r="Y1309" s="137" t="n">
        <f aca="false">IF(AND($X1309=$X1310, $X1309&lt;&gt;""), $W1310-$W1309, 0)</f>
        <v>0.00370138886574074</v>
      </c>
      <c r="Z1309" s="141"/>
      <c r="AA1309" s="0"/>
    </row>
    <row r="1310" customFormat="false" ht="21.75" hidden="false" customHeight="true" outlineLevel="0" collapsed="false">
      <c r="A1310" s="118" t="n">
        <v>1306</v>
      </c>
      <c r="B1310" s="181" t="s">
        <v>3645</v>
      </c>
      <c r="C1310" s="197" t="s">
        <v>3646</v>
      </c>
      <c r="D1310" s="183" t="s">
        <v>190</v>
      </c>
      <c r="E1310" s="184" t="s">
        <v>3665</v>
      </c>
      <c r="F1310" s="184" t="s">
        <v>3666</v>
      </c>
      <c r="G1310" s="185" t="n">
        <v>650</v>
      </c>
      <c r="H1310" s="186" t="n">
        <f aca="true">INDIRECT("I" &amp; ROW())</f>
        <v>46105.1791950989</v>
      </c>
      <c r="I1310" s="187" t="n">
        <f aca="true">INDIRECT("I" &amp; ROW()-1) + J1310 * ((G1309/1000) * $M$5)</f>
        <v>46105.1791950989</v>
      </c>
      <c r="J1310" s="188" t="n">
        <v>6.5</v>
      </c>
      <c r="K1310" s="189" t="n">
        <f aca="true">INDIRECT("H" &amp; ROW())</f>
        <v>46105.1791950989</v>
      </c>
      <c r="L1310" s="128" t="s">
        <v>3667</v>
      </c>
      <c r="M1310" s="133"/>
      <c r="N1310" s="133"/>
      <c r="O1310" s="133"/>
      <c r="P1310" s="133"/>
      <c r="Q1310" s="133"/>
      <c r="R1310" s="133"/>
      <c r="S1310" s="133"/>
      <c r="T1310" s="133"/>
      <c r="U1310" s="134"/>
      <c r="V1310" s="133"/>
      <c r="W1310" s="135" t="n">
        <f aca="false">I1310</f>
        <v>46105.1791950989</v>
      </c>
      <c r="X1310" s="136" t="s">
        <v>174</v>
      </c>
      <c r="Y1310" s="137" t="n">
        <f aca="false">IF(AND($X1310=$X1311, $X1310&lt;&gt;""), $W1311-$W1310, 0)</f>
        <v>0.00293402775462963</v>
      </c>
      <c r="Z1310" s="141"/>
      <c r="AA1310" s="0"/>
    </row>
    <row r="1311" customFormat="false" ht="21.75" hidden="false" customHeight="true" outlineLevel="0" collapsed="false">
      <c r="A1311" s="118" t="n">
        <v>1307</v>
      </c>
      <c r="B1311" s="181" t="s">
        <v>3645</v>
      </c>
      <c r="C1311" s="197" t="s">
        <v>3646</v>
      </c>
      <c r="D1311" s="183" t="s">
        <v>190</v>
      </c>
      <c r="E1311" s="184" t="s">
        <v>3668</v>
      </c>
      <c r="F1311" s="184" t="s">
        <v>3669</v>
      </c>
      <c r="G1311" s="185" t="n">
        <v>610</v>
      </c>
      <c r="H1311" s="186" t="n">
        <f aca="true">INDIRECT("I" &amp; ROW())</f>
        <v>46105.1821291267</v>
      </c>
      <c r="I1311" s="187" t="n">
        <f aca="true">INDIRECT("I" &amp; ROW()-1) + J1311 * ((G1310/1000) * $M$5)</f>
        <v>46105.1821291267</v>
      </c>
      <c r="J1311" s="188" t="n">
        <v>6.5</v>
      </c>
      <c r="K1311" s="189" t="n">
        <f aca="true">INDIRECT("H" &amp; ROW())</f>
        <v>46105.1821291267</v>
      </c>
      <c r="L1311" s="128" t="s">
        <v>3670</v>
      </c>
      <c r="M1311" s="133"/>
      <c r="N1311" s="133"/>
      <c r="O1311" s="133"/>
      <c r="P1311" s="133"/>
      <c r="Q1311" s="133"/>
      <c r="R1311" s="133"/>
      <c r="S1311" s="133"/>
      <c r="T1311" s="133"/>
      <c r="U1311" s="134"/>
      <c r="V1311" s="133"/>
      <c r="W1311" s="135" t="n">
        <f aca="false">I1311</f>
        <v>46105.1821291267</v>
      </c>
      <c r="X1311" s="136" t="s">
        <v>174</v>
      </c>
      <c r="Y1311" s="137" t="n">
        <f aca="false">IF(AND($X1311=$X1312, $X1311&lt;&gt;""), $W1312-$W1311, 0)</f>
        <v>0.00275347219907407</v>
      </c>
      <c r="Z1311" s="141"/>
      <c r="AA1311" s="0"/>
    </row>
    <row r="1312" customFormat="false" ht="21.75" hidden="false" customHeight="true" outlineLevel="0" collapsed="false">
      <c r="A1312" s="118" t="n">
        <v>1308</v>
      </c>
      <c r="B1312" s="181" t="s">
        <v>3645</v>
      </c>
      <c r="C1312" s="197" t="s">
        <v>3646</v>
      </c>
      <c r="D1312" s="183" t="s">
        <v>190</v>
      </c>
      <c r="E1312" s="184" t="s">
        <v>3671</v>
      </c>
      <c r="F1312" s="184" t="s">
        <v>3672</v>
      </c>
      <c r="G1312" s="185" t="n">
        <v>530</v>
      </c>
      <c r="H1312" s="186" t="n">
        <f aca="true">INDIRECT("I" &amp; ROW())</f>
        <v>46105.1848825989</v>
      </c>
      <c r="I1312" s="187" t="n">
        <f aca="true">INDIRECT("I" &amp; ROW()-1) + J1312 * ((G1311/1000) * $M$5)</f>
        <v>46105.1848825989</v>
      </c>
      <c r="J1312" s="188" t="n">
        <v>6.5</v>
      </c>
      <c r="K1312" s="189" t="n">
        <f aca="true">INDIRECT("H" &amp; ROW())</f>
        <v>46105.1848825989</v>
      </c>
      <c r="L1312" s="128" t="s">
        <v>3673</v>
      </c>
      <c r="M1312" s="133"/>
      <c r="N1312" s="133"/>
      <c r="O1312" s="133"/>
      <c r="P1312" s="133"/>
      <c r="Q1312" s="133"/>
      <c r="R1312" s="133"/>
      <c r="S1312" s="133"/>
      <c r="T1312" s="133"/>
      <c r="U1312" s="134"/>
      <c r="V1312" s="133"/>
      <c r="W1312" s="135" t="n">
        <f aca="false">I1312</f>
        <v>46105.1848825989</v>
      </c>
      <c r="X1312" s="136" t="s">
        <v>174</v>
      </c>
      <c r="Y1312" s="137" t="n">
        <f aca="false">IF(AND($X1312=$X1313, $X1312&lt;&gt;""), $W1313-$W1312, 0)</f>
        <v>0.00239236108796296</v>
      </c>
      <c r="Z1312" s="141"/>
      <c r="AA1312" s="0"/>
    </row>
    <row r="1313" customFormat="false" ht="21.75" hidden="false" customHeight="true" outlineLevel="0" collapsed="false">
      <c r="A1313" s="118" t="n">
        <v>1309</v>
      </c>
      <c r="B1313" s="181" t="s">
        <v>3645</v>
      </c>
      <c r="C1313" s="197" t="s">
        <v>3646</v>
      </c>
      <c r="D1313" s="183" t="s">
        <v>190</v>
      </c>
      <c r="E1313" s="184" t="s">
        <v>3674</v>
      </c>
      <c r="F1313" s="184" t="s">
        <v>3675</v>
      </c>
      <c r="G1313" s="185" t="n">
        <v>560</v>
      </c>
      <c r="H1313" s="186" t="n">
        <f aca="true">INDIRECT("I" &amp; ROW())</f>
        <v>46105.18727496</v>
      </c>
      <c r="I1313" s="187" t="n">
        <f aca="true">INDIRECT("I" &amp; ROW()-1) + J1313 * ((G1312/1000) * $M$5)</f>
        <v>46105.18727496</v>
      </c>
      <c r="J1313" s="188" t="n">
        <v>6.5</v>
      </c>
      <c r="K1313" s="189" t="n">
        <f aca="true">INDIRECT("H" &amp; ROW())</f>
        <v>46105.18727496</v>
      </c>
      <c r="L1313" s="128" t="s">
        <v>3676</v>
      </c>
      <c r="M1313" s="133"/>
      <c r="N1313" s="133"/>
      <c r="O1313" s="133"/>
      <c r="P1313" s="133"/>
      <c r="Q1313" s="133"/>
      <c r="R1313" s="133"/>
      <c r="S1313" s="133"/>
      <c r="T1313" s="133"/>
      <c r="U1313" s="134"/>
      <c r="V1313" s="133"/>
      <c r="W1313" s="135" t="n">
        <f aca="false">I1313</f>
        <v>46105.18727496</v>
      </c>
      <c r="X1313" s="136" t="s">
        <v>174</v>
      </c>
      <c r="Y1313" s="137" t="n">
        <f aca="false">IF(AND($X1313=$X1314, $X1313&lt;&gt;""), $W1314-$W1313, 0)</f>
        <v>0.00252777775462963</v>
      </c>
      <c r="Z1313" s="141"/>
      <c r="AA1313" s="0"/>
    </row>
    <row r="1314" customFormat="false" ht="21.75" hidden="false" customHeight="true" outlineLevel="0" collapsed="false">
      <c r="A1314" s="118" t="n">
        <v>1310</v>
      </c>
      <c r="B1314" s="181" t="s">
        <v>3645</v>
      </c>
      <c r="C1314" s="197" t="s">
        <v>3646</v>
      </c>
      <c r="D1314" s="183" t="s">
        <v>190</v>
      </c>
      <c r="E1314" s="184" t="s">
        <v>3677</v>
      </c>
      <c r="F1314" s="184" t="s">
        <v>3678</v>
      </c>
      <c r="G1314" s="185" t="n">
        <v>700</v>
      </c>
      <c r="H1314" s="186" t="n">
        <f aca="true">INDIRECT("I" &amp; ROW())</f>
        <v>46105.1898027377</v>
      </c>
      <c r="I1314" s="187" t="n">
        <f aca="true">INDIRECT("I" &amp; ROW()-1) + J1314 * ((G1313/1000) * $M$5)</f>
        <v>46105.1898027377</v>
      </c>
      <c r="J1314" s="188" t="n">
        <v>6.5</v>
      </c>
      <c r="K1314" s="189" t="n">
        <f aca="true">INDIRECT("H" &amp; ROW())</f>
        <v>46105.1898027377</v>
      </c>
      <c r="L1314" s="128" t="s">
        <v>3679</v>
      </c>
      <c r="M1314" s="133"/>
      <c r="N1314" s="133"/>
      <c r="O1314" s="133"/>
      <c r="P1314" s="133"/>
      <c r="Q1314" s="133"/>
      <c r="R1314" s="133"/>
      <c r="S1314" s="133"/>
      <c r="T1314" s="133"/>
      <c r="U1314" s="134"/>
      <c r="V1314" s="133"/>
      <c r="W1314" s="135" t="n">
        <f aca="false">I1314</f>
        <v>46105.1898027377</v>
      </c>
      <c r="X1314" s="136" t="s">
        <v>174</v>
      </c>
      <c r="Y1314" s="137" t="n">
        <f aca="false">IF(AND($X1314=$X1315, $X1314&lt;&gt;""), $W1315-$W1314, 0)</f>
        <v>0.00315972219907407</v>
      </c>
      <c r="Z1314" s="141"/>
      <c r="AA1314" s="0"/>
    </row>
    <row r="1315" customFormat="false" ht="21.75" hidden="false" customHeight="true" outlineLevel="0" collapsed="false">
      <c r="A1315" s="118" t="n">
        <v>1311</v>
      </c>
      <c r="B1315" s="181" t="s">
        <v>3645</v>
      </c>
      <c r="C1315" s="197" t="s">
        <v>3646</v>
      </c>
      <c r="D1315" s="183" t="s">
        <v>190</v>
      </c>
      <c r="E1315" s="184" t="s">
        <v>3680</v>
      </c>
      <c r="F1315" s="184" t="s">
        <v>3681</v>
      </c>
      <c r="G1315" s="185" t="n">
        <v>700</v>
      </c>
      <c r="H1315" s="186" t="n">
        <f aca="true">INDIRECT("I" &amp; ROW())</f>
        <v>46105.1929624599</v>
      </c>
      <c r="I1315" s="187" t="n">
        <f aca="true">INDIRECT("I" &amp; ROW()-1) + J1315 * ((G1314/1000) * $M$5)</f>
        <v>46105.1929624599</v>
      </c>
      <c r="J1315" s="188" t="n">
        <v>6.5</v>
      </c>
      <c r="K1315" s="189" t="n">
        <f aca="true">INDIRECT("H" &amp; ROW())</f>
        <v>46105.1929624599</v>
      </c>
      <c r="L1315" s="128" t="s">
        <v>3682</v>
      </c>
      <c r="M1315" s="133"/>
      <c r="N1315" s="133"/>
      <c r="O1315" s="133"/>
      <c r="P1315" s="133"/>
      <c r="Q1315" s="133"/>
      <c r="R1315" s="133"/>
      <c r="S1315" s="133"/>
      <c r="T1315" s="133"/>
      <c r="U1315" s="134"/>
      <c r="V1315" s="133"/>
      <c r="W1315" s="135" t="n">
        <f aca="false">I1315</f>
        <v>46105.1929624599</v>
      </c>
      <c r="X1315" s="136" t="s">
        <v>174</v>
      </c>
      <c r="Y1315" s="137" t="n">
        <f aca="false">IF(AND($X1315=$X1316, $X1315&lt;&gt;""), $W1316-$W1315, 0)</f>
        <v>0.00315972219907407</v>
      </c>
      <c r="Z1315" s="141"/>
      <c r="AA1315" s="0"/>
    </row>
    <row r="1316" customFormat="false" ht="21.75" hidden="false" customHeight="true" outlineLevel="0" collapsed="false">
      <c r="A1316" s="118" t="n">
        <v>1312</v>
      </c>
      <c r="B1316" s="181" t="s">
        <v>3645</v>
      </c>
      <c r="C1316" s="197" t="s">
        <v>3646</v>
      </c>
      <c r="D1316" s="183" t="s">
        <v>190</v>
      </c>
      <c r="E1316" s="184" t="s">
        <v>3683</v>
      </c>
      <c r="F1316" s="184" t="s">
        <v>3684</v>
      </c>
      <c r="G1316" s="185" t="n">
        <v>980</v>
      </c>
      <c r="H1316" s="186" t="n">
        <f aca="true">INDIRECT("I" &amp; ROW())</f>
        <v>46105.1961221821</v>
      </c>
      <c r="I1316" s="187" t="n">
        <f aca="true">INDIRECT("I" &amp; ROW()-1) + J1316 * ((G1315/1000) * $M$5)</f>
        <v>46105.1961221821</v>
      </c>
      <c r="J1316" s="188" t="n">
        <v>6.5</v>
      </c>
      <c r="K1316" s="189" t="n">
        <f aca="true">INDIRECT("H" &amp; ROW())</f>
        <v>46105.1961221821</v>
      </c>
      <c r="L1316" s="128" t="s">
        <v>3685</v>
      </c>
      <c r="M1316" s="133"/>
      <c r="N1316" s="133"/>
      <c r="O1316" s="133"/>
      <c r="P1316" s="133"/>
      <c r="Q1316" s="133"/>
      <c r="R1316" s="133"/>
      <c r="S1316" s="133"/>
      <c r="T1316" s="133"/>
      <c r="U1316" s="134"/>
      <c r="V1316" s="133"/>
      <c r="W1316" s="135" t="n">
        <f aca="false">I1316</f>
        <v>46105.1961221821</v>
      </c>
      <c r="X1316" s="136" t="s">
        <v>174</v>
      </c>
      <c r="Y1316" s="137" t="n">
        <f aca="false">IF(AND($X1316=$X1317, $X1316&lt;&gt;""), $W1317-$W1316, 0)</f>
        <v>0.00442361107638889</v>
      </c>
      <c r="Z1316" s="141"/>
      <c r="AA1316" s="0"/>
    </row>
    <row r="1317" customFormat="false" ht="21.75" hidden="false" customHeight="true" outlineLevel="0" collapsed="false">
      <c r="A1317" s="118" t="n">
        <v>1313</v>
      </c>
      <c r="B1317" s="181" t="s">
        <v>3645</v>
      </c>
      <c r="C1317" s="197" t="s">
        <v>3646</v>
      </c>
      <c r="D1317" s="183" t="s">
        <v>190</v>
      </c>
      <c r="E1317" s="184" t="s">
        <v>3686</v>
      </c>
      <c r="F1317" s="184" t="s">
        <v>3687</v>
      </c>
      <c r="G1317" s="185" t="n">
        <v>730</v>
      </c>
      <c r="H1317" s="186" t="n">
        <f aca="true">INDIRECT("I" &amp; ROW())</f>
        <v>46105.2005457932</v>
      </c>
      <c r="I1317" s="187" t="n">
        <f aca="true">INDIRECT("I" &amp; ROW()-1) + J1317 * ((G1316/1000) * $M$5)</f>
        <v>46105.2005457932</v>
      </c>
      <c r="J1317" s="188" t="n">
        <v>6.5</v>
      </c>
      <c r="K1317" s="189" t="n">
        <f aca="true">INDIRECT("H" &amp; ROW())</f>
        <v>46105.2005457932</v>
      </c>
      <c r="L1317" s="128" t="s">
        <v>3688</v>
      </c>
      <c r="M1317" s="133"/>
      <c r="N1317" s="133"/>
      <c r="O1317" s="133"/>
      <c r="P1317" s="133"/>
      <c r="Q1317" s="133"/>
      <c r="R1317" s="133"/>
      <c r="S1317" s="133"/>
      <c r="T1317" s="133"/>
      <c r="U1317" s="134"/>
      <c r="V1317" s="133"/>
      <c r="W1317" s="135" t="n">
        <f aca="false">I1317</f>
        <v>46105.2005457932</v>
      </c>
      <c r="X1317" s="136" t="s">
        <v>174</v>
      </c>
      <c r="Y1317" s="137" t="n">
        <f aca="false">IF(AND($X1317=$X1318, $X1317&lt;&gt;""), $W1318-$W1317, 0)</f>
        <v>0.00329513886574074</v>
      </c>
      <c r="Z1317" s="141"/>
      <c r="AA1317" s="0"/>
    </row>
    <row r="1318" customFormat="false" ht="21.75" hidden="false" customHeight="true" outlineLevel="0" collapsed="false">
      <c r="A1318" s="118" t="n">
        <v>1314</v>
      </c>
      <c r="B1318" s="181" t="s">
        <v>3645</v>
      </c>
      <c r="C1318" s="197" t="s">
        <v>3646</v>
      </c>
      <c r="D1318" s="183" t="s">
        <v>190</v>
      </c>
      <c r="E1318" s="184" t="s">
        <v>3689</v>
      </c>
      <c r="F1318" s="184" t="s">
        <v>3689</v>
      </c>
      <c r="G1318" s="185" t="n">
        <v>1000</v>
      </c>
      <c r="H1318" s="186" t="n">
        <f aca="true">INDIRECT("I" &amp; ROW())</f>
        <v>46105.2038409321</v>
      </c>
      <c r="I1318" s="187" t="n">
        <f aca="true">INDIRECT("I" &amp; ROW()-1) + J1318 * ((G1317/1000) * $M$5)</f>
        <v>46105.2038409321</v>
      </c>
      <c r="J1318" s="188" t="n">
        <v>6.5</v>
      </c>
      <c r="K1318" s="189" t="n">
        <f aca="true">INDIRECT("H" &amp; ROW())</f>
        <v>46105.2038409321</v>
      </c>
      <c r="L1318" s="128" t="s">
        <v>3690</v>
      </c>
      <c r="M1318" s="133"/>
      <c r="N1318" s="133"/>
      <c r="O1318" s="133"/>
      <c r="P1318" s="133"/>
      <c r="Q1318" s="133"/>
      <c r="R1318" s="133"/>
      <c r="S1318" s="133"/>
      <c r="T1318" s="133"/>
      <c r="U1318" s="134"/>
      <c r="V1318" s="133"/>
      <c r="W1318" s="135" t="n">
        <f aca="false">I1318</f>
        <v>46105.2038409321</v>
      </c>
      <c r="X1318" s="136" t="s">
        <v>174</v>
      </c>
      <c r="Y1318" s="137" t="n">
        <f aca="false">IF(AND($X1318=$X1319, $X1318&lt;&gt;""), $W1319-$W1318, 0)</f>
        <v>0.00451388885416667</v>
      </c>
      <c r="Z1318" s="141"/>
      <c r="AA1318" s="0"/>
    </row>
    <row r="1319" customFormat="false" ht="21.75" hidden="false" customHeight="true" outlineLevel="0" collapsed="false">
      <c r="A1319" s="118" t="n">
        <v>1315</v>
      </c>
      <c r="B1319" s="181" t="s">
        <v>3645</v>
      </c>
      <c r="C1319" s="197" t="s">
        <v>3646</v>
      </c>
      <c r="D1319" s="183" t="s">
        <v>190</v>
      </c>
      <c r="E1319" s="184" t="s">
        <v>3691</v>
      </c>
      <c r="F1319" s="184" t="s">
        <v>3691</v>
      </c>
      <c r="G1319" s="185" t="n">
        <v>1000</v>
      </c>
      <c r="H1319" s="186" t="n">
        <f aca="true">INDIRECT("I" &amp; ROW())</f>
        <v>46105.2083548209</v>
      </c>
      <c r="I1319" s="187" t="n">
        <f aca="true">INDIRECT("I" &amp; ROW()-1) + J1319 * ((G1318/1000) * $M$5)</f>
        <v>46105.2083548209</v>
      </c>
      <c r="J1319" s="188" t="n">
        <v>6.5</v>
      </c>
      <c r="K1319" s="189" t="n">
        <f aca="true">INDIRECT("H" &amp; ROW())</f>
        <v>46105.2083548209</v>
      </c>
      <c r="L1319" s="128" t="s">
        <v>3692</v>
      </c>
      <c r="M1319" s="133"/>
      <c r="N1319" s="133"/>
      <c r="O1319" s="133"/>
      <c r="P1319" s="133"/>
      <c r="Q1319" s="133"/>
      <c r="R1319" s="133"/>
      <c r="S1319" s="133"/>
      <c r="T1319" s="133"/>
      <c r="U1319" s="134"/>
      <c r="V1319" s="133"/>
      <c r="W1319" s="135" t="n">
        <f aca="false">I1319</f>
        <v>46105.2083548209</v>
      </c>
      <c r="X1319" s="136" t="s">
        <v>174</v>
      </c>
      <c r="Y1319" s="137" t="n">
        <f aca="false">IF(AND($X1319=$X1320, $X1319&lt;&gt;""), $W1320-$W1319, 0)</f>
        <v>0.00451388885416667</v>
      </c>
      <c r="Z1319" s="141"/>
      <c r="AA1319" s="0"/>
    </row>
    <row r="1320" customFormat="false" ht="21.75" hidden="false" customHeight="true" outlineLevel="0" collapsed="false">
      <c r="A1320" s="118" t="n">
        <v>1316</v>
      </c>
      <c r="B1320" s="181" t="s">
        <v>3645</v>
      </c>
      <c r="C1320" s="197" t="s">
        <v>3646</v>
      </c>
      <c r="D1320" s="183" t="s">
        <v>190</v>
      </c>
      <c r="E1320" s="184" t="s">
        <v>3693</v>
      </c>
      <c r="F1320" s="184" t="s">
        <v>3693</v>
      </c>
      <c r="G1320" s="185" t="n">
        <v>1000</v>
      </c>
      <c r="H1320" s="186" t="n">
        <f aca="true">INDIRECT("I" &amp; ROW())</f>
        <v>46105.2128687098</v>
      </c>
      <c r="I1320" s="187" t="n">
        <f aca="true">INDIRECT("I" &amp; ROW()-1) + J1320 * ((G1319/1000) * $M$5)</f>
        <v>46105.2128687098</v>
      </c>
      <c r="J1320" s="188" t="n">
        <v>6.5</v>
      </c>
      <c r="K1320" s="189" t="n">
        <f aca="true">INDIRECT("H" &amp; ROW())</f>
        <v>46105.2128687098</v>
      </c>
      <c r="L1320" s="128" t="s">
        <v>3694</v>
      </c>
      <c r="M1320" s="133"/>
      <c r="N1320" s="133"/>
      <c r="O1320" s="133"/>
      <c r="P1320" s="133"/>
      <c r="Q1320" s="133"/>
      <c r="R1320" s="133"/>
      <c r="S1320" s="133"/>
      <c r="T1320" s="133"/>
      <c r="U1320" s="134"/>
      <c r="V1320" s="133"/>
      <c r="W1320" s="135" t="n">
        <f aca="false">I1320</f>
        <v>46105.2128687098</v>
      </c>
      <c r="X1320" s="136" t="s">
        <v>174</v>
      </c>
      <c r="Y1320" s="137" t="n">
        <f aca="false">IF(AND($X1320=$X1321, $X1320&lt;&gt;""), $W1321-$W1320, 0)</f>
        <v>0.00451388885416667</v>
      </c>
      <c r="Z1320" s="141"/>
      <c r="AA1320" s="0"/>
    </row>
    <row r="1321" customFormat="false" ht="21.75" hidden="false" customHeight="true" outlineLevel="0" collapsed="false">
      <c r="A1321" s="118" t="n">
        <v>1317</v>
      </c>
      <c r="B1321" s="181" t="s">
        <v>3645</v>
      </c>
      <c r="C1321" s="197" t="s">
        <v>3646</v>
      </c>
      <c r="D1321" s="183" t="s">
        <v>190</v>
      </c>
      <c r="E1321" s="184" t="s">
        <v>3695</v>
      </c>
      <c r="F1321" s="184" t="s">
        <v>3696</v>
      </c>
      <c r="G1321" s="185" t="n">
        <v>930</v>
      </c>
      <c r="H1321" s="186" t="n">
        <f aca="true">INDIRECT("I" &amp; ROW())</f>
        <v>46105.2173825986</v>
      </c>
      <c r="I1321" s="187" t="n">
        <f aca="true">INDIRECT("I" &amp; ROW()-1) + J1321 * ((G1320/1000) * $M$5)</f>
        <v>46105.2173825986</v>
      </c>
      <c r="J1321" s="188" t="n">
        <v>6.5</v>
      </c>
      <c r="K1321" s="189" t="n">
        <f aca="true">INDIRECT("H" &amp; ROW())</f>
        <v>46105.2173825986</v>
      </c>
      <c r="L1321" s="128" t="s">
        <v>3697</v>
      </c>
      <c r="M1321" s="133"/>
      <c r="N1321" s="133"/>
      <c r="O1321" s="133"/>
      <c r="P1321" s="133"/>
      <c r="Q1321" s="133"/>
      <c r="R1321" s="133"/>
      <c r="S1321" s="133"/>
      <c r="T1321" s="133"/>
      <c r="U1321" s="134"/>
      <c r="V1321" s="133"/>
      <c r="W1321" s="135" t="n">
        <f aca="false">I1321</f>
        <v>46105.2173825986</v>
      </c>
      <c r="X1321" s="136" t="s">
        <v>174</v>
      </c>
      <c r="Y1321" s="137" t="n">
        <f aca="false">IF(AND($X1321=$X1322, $X1321&lt;&gt;""), $W1322-$W1321, 0)</f>
        <v>0.00419791663194444</v>
      </c>
      <c r="Z1321" s="141"/>
      <c r="AA1321" s="0"/>
    </row>
    <row r="1322" customFormat="false" ht="21.75" hidden="false" customHeight="true" outlineLevel="0" collapsed="false">
      <c r="A1322" s="118" t="n">
        <v>1318</v>
      </c>
      <c r="B1322" s="181" t="s">
        <v>3645</v>
      </c>
      <c r="C1322" s="197" t="s">
        <v>3646</v>
      </c>
      <c r="D1322" s="183" t="s">
        <v>190</v>
      </c>
      <c r="E1322" s="191" t="s">
        <v>3698</v>
      </c>
      <c r="F1322" s="191" t="s">
        <v>3699</v>
      </c>
      <c r="G1322" s="185" t="n">
        <v>1300</v>
      </c>
      <c r="H1322" s="186" t="n">
        <f aca="true">INDIRECT("I" &amp; ROW())</f>
        <v>46105.2215805152</v>
      </c>
      <c r="I1322" s="187" t="n">
        <f aca="true">INDIRECT("I" &amp; ROW()-1) + J1322 * ((G1321/1000) * $M$5)</f>
        <v>46105.2215805152</v>
      </c>
      <c r="J1322" s="188" t="n">
        <v>6.5</v>
      </c>
      <c r="K1322" s="189" t="n">
        <f aca="true">INDIRECT("H" &amp; ROW())</f>
        <v>46105.2215805152</v>
      </c>
      <c r="L1322" s="128" t="s">
        <v>3700</v>
      </c>
      <c r="M1322" s="133"/>
      <c r="N1322" s="133"/>
      <c r="O1322" s="133"/>
      <c r="P1322" s="133"/>
      <c r="Q1322" s="133"/>
      <c r="R1322" s="133"/>
      <c r="S1322" s="133"/>
      <c r="T1322" s="133"/>
      <c r="U1322" s="134"/>
      <c r="V1322" s="133"/>
      <c r="W1322" s="135" t="n">
        <f aca="false">I1322</f>
        <v>46105.2215805152</v>
      </c>
      <c r="X1322" s="136" t="s">
        <v>174</v>
      </c>
      <c r="Y1322" s="137" t="n">
        <f aca="false">IF(AND($X1322=$X1323, $X1322&lt;&gt;""), $W1323-$W1322, 0)</f>
        <v>0.00586805552083333</v>
      </c>
      <c r="Z1322" s="141"/>
      <c r="AA1322" s="0"/>
    </row>
    <row r="1323" customFormat="false" ht="21.75" hidden="false" customHeight="true" outlineLevel="0" collapsed="false">
      <c r="A1323" s="118" t="n">
        <v>1319</v>
      </c>
      <c r="B1323" s="200" t="s">
        <v>77</v>
      </c>
      <c r="C1323" s="201" t="s">
        <v>3701</v>
      </c>
      <c r="D1323" s="202" t="s">
        <v>186</v>
      </c>
      <c r="E1323" s="203" t="s">
        <v>3702</v>
      </c>
      <c r="F1323" s="203"/>
      <c r="G1323" s="180" t="n">
        <v>1000</v>
      </c>
      <c r="H1323" s="149" t="n">
        <f aca="true">INDIRECT("I" &amp; ROW())</f>
        <v>46105.2274485708</v>
      </c>
      <c r="I1323" s="150" t="n">
        <f aca="true">INDIRECT("I" &amp; ROW()-1) + J1323 * ((G1322/1000) * $M$5)</f>
        <v>46105.2274485708</v>
      </c>
      <c r="J1323" s="151" t="n">
        <v>6.5</v>
      </c>
      <c r="K1323" s="152" t="n">
        <f aca="true">INDIRECT("H" &amp; ROW())</f>
        <v>46105.2274485708</v>
      </c>
      <c r="L1323" s="128" t="s">
        <v>3703</v>
      </c>
      <c r="M1323" s="133"/>
      <c r="N1323" s="133"/>
      <c r="O1323" s="133"/>
      <c r="P1323" s="133"/>
      <c r="Q1323" s="133"/>
      <c r="R1323" s="133"/>
      <c r="S1323" s="133"/>
      <c r="T1323" s="133"/>
      <c r="U1323" s="134"/>
      <c r="V1323" s="133"/>
      <c r="W1323" s="135" t="n">
        <f aca="false">I1323</f>
        <v>46105.2274485708</v>
      </c>
      <c r="X1323" s="136" t="s">
        <v>174</v>
      </c>
      <c r="Y1323" s="137" t="n">
        <f aca="false">IF(AND($X1323=$X1324, $X1323&lt;&gt;""), $W1324-$W1323, 0)</f>
        <v>0.00451388885416667</v>
      </c>
      <c r="Z1323" s="141"/>
      <c r="AA1323" s="0"/>
    </row>
    <row r="1324" customFormat="false" ht="21.75" hidden="false" customHeight="true" outlineLevel="0" collapsed="false">
      <c r="A1324" s="118" t="n">
        <v>1320</v>
      </c>
      <c r="B1324" s="200" t="s">
        <v>77</v>
      </c>
      <c r="C1324" s="201" t="s">
        <v>3701</v>
      </c>
      <c r="D1324" s="202" t="s">
        <v>186</v>
      </c>
      <c r="E1324" s="203" t="s">
        <v>3702</v>
      </c>
      <c r="F1324" s="203"/>
      <c r="G1324" s="180" t="n">
        <v>1000</v>
      </c>
      <c r="H1324" s="149" t="n">
        <f aca="true">INDIRECT("I" &amp; ROW())</f>
        <v>46105.2319624596</v>
      </c>
      <c r="I1324" s="150" t="n">
        <f aca="true">INDIRECT("I" &amp; ROW()-1) + J1324 * ((G1323/1000) * $M$5)</f>
        <v>46105.2319624596</v>
      </c>
      <c r="J1324" s="151" t="n">
        <v>6.5</v>
      </c>
      <c r="K1324" s="152" t="n">
        <f aca="true">INDIRECT("H" &amp; ROW())</f>
        <v>46105.2319624596</v>
      </c>
      <c r="L1324" s="128" t="s">
        <v>3704</v>
      </c>
      <c r="M1324" s="133"/>
      <c r="N1324" s="133"/>
      <c r="O1324" s="133"/>
      <c r="P1324" s="133"/>
      <c r="Q1324" s="133"/>
      <c r="R1324" s="133"/>
      <c r="S1324" s="133"/>
      <c r="T1324" s="133"/>
      <c r="U1324" s="134"/>
      <c r="V1324" s="133"/>
      <c r="W1324" s="135" t="n">
        <f aca="false">I1324</f>
        <v>46105.2319624596</v>
      </c>
      <c r="X1324" s="136" t="s">
        <v>174</v>
      </c>
      <c r="Y1324" s="137" t="n">
        <f aca="false">IF(AND($X1324=$X1325, $X1324&lt;&gt;""), $W1325-$W1324, 0)</f>
        <v>0.00451388885416667</v>
      </c>
      <c r="Z1324" s="141"/>
      <c r="AA1324" s="0"/>
    </row>
    <row r="1325" customFormat="false" ht="21.75" hidden="false" customHeight="true" outlineLevel="0" collapsed="false">
      <c r="A1325" s="118" t="n">
        <v>1321</v>
      </c>
      <c r="B1325" s="200" t="s">
        <v>77</v>
      </c>
      <c r="C1325" s="201" t="s">
        <v>3701</v>
      </c>
      <c r="D1325" s="202"/>
      <c r="E1325" s="203" t="s">
        <v>3702</v>
      </c>
      <c r="F1325" s="203"/>
      <c r="G1325" s="180" t="n">
        <v>900</v>
      </c>
      <c r="H1325" s="149" t="n">
        <f aca="true">INDIRECT("I" &amp; ROW())</f>
        <v>46105.2364763485</v>
      </c>
      <c r="I1325" s="150" t="n">
        <f aca="true">INDIRECT("I" &amp; ROW()-1) + J1325 * ((G1324/1000) * $M$5)</f>
        <v>46105.2364763485</v>
      </c>
      <c r="J1325" s="151" t="n">
        <v>6.5</v>
      </c>
      <c r="K1325" s="152" t="n">
        <f aca="true">INDIRECT("H" &amp; ROW())</f>
        <v>46105.2364763485</v>
      </c>
      <c r="L1325" s="128" t="s">
        <v>3705</v>
      </c>
      <c r="M1325" s="133"/>
      <c r="N1325" s="133"/>
      <c r="O1325" s="133"/>
      <c r="P1325" s="133"/>
      <c r="Q1325" s="133"/>
      <c r="R1325" s="133"/>
      <c r="S1325" s="133"/>
      <c r="T1325" s="133"/>
      <c r="U1325" s="134"/>
      <c r="V1325" s="133"/>
      <c r="W1325" s="135" t="n">
        <f aca="false">I1325</f>
        <v>46105.2364763485</v>
      </c>
      <c r="X1325" s="136" t="s">
        <v>174</v>
      </c>
      <c r="Y1325" s="137" t="n">
        <f aca="false">IF(AND($X1325=$X1326, $X1325&lt;&gt;""), $W1326-$W1325, 0)</f>
        <v>0.00406249996527778</v>
      </c>
      <c r="Z1325" s="141"/>
      <c r="AA1325" s="0"/>
    </row>
    <row r="1326" customFormat="false" ht="21.75" hidden="false" customHeight="true" outlineLevel="0" collapsed="false">
      <c r="A1326" s="118" t="n">
        <v>1322</v>
      </c>
      <c r="B1326" s="200" t="s">
        <v>77</v>
      </c>
      <c r="C1326" s="201" t="s">
        <v>3701</v>
      </c>
      <c r="D1326" s="202" t="s">
        <v>186</v>
      </c>
      <c r="E1326" s="203" t="s">
        <v>3702</v>
      </c>
      <c r="F1326" s="203" t="s">
        <v>3706</v>
      </c>
      <c r="G1326" s="180" t="n">
        <v>900</v>
      </c>
      <c r="H1326" s="149" t="n">
        <f aca="true">INDIRECT("I" &amp; ROW())</f>
        <v>46105.2405388484</v>
      </c>
      <c r="I1326" s="150" t="n">
        <f aca="true">INDIRECT("I" &amp; ROW()-1) + J1326 * ((G1325/1000) * $M$5)</f>
        <v>46105.2405388484</v>
      </c>
      <c r="J1326" s="151" t="n">
        <v>6.5</v>
      </c>
      <c r="K1326" s="152" t="n">
        <f aca="true">INDIRECT("H" &amp; ROW())</f>
        <v>46105.2405388484</v>
      </c>
      <c r="L1326" s="128" t="s">
        <v>3707</v>
      </c>
      <c r="M1326" s="133"/>
      <c r="N1326" s="204"/>
      <c r="O1326" s="204"/>
      <c r="P1326" s="204"/>
      <c r="Q1326" s="204"/>
      <c r="R1326" s="204"/>
      <c r="S1326" s="204"/>
      <c r="T1326" s="204"/>
      <c r="U1326" s="134"/>
      <c r="V1326" s="133"/>
      <c r="W1326" s="135" t="n">
        <f aca="false">I1326</f>
        <v>46105.2405388484</v>
      </c>
      <c r="X1326" s="136" t="s">
        <v>174</v>
      </c>
      <c r="Y1326" s="137" t="n">
        <f aca="false">IF(AND($X1326=$X1327, $X1326&lt;&gt;""), $W1327-$W1326, 0)</f>
        <v>0.00406249996527778</v>
      </c>
      <c r="Z1326" s="141"/>
      <c r="AA1326" s="0"/>
    </row>
    <row r="1327" customFormat="false" ht="21.75" hidden="false" customHeight="true" outlineLevel="0" collapsed="false">
      <c r="A1327" s="118" t="n">
        <v>1323</v>
      </c>
      <c r="B1327" s="200" t="s">
        <v>77</v>
      </c>
      <c r="C1327" s="201" t="s">
        <v>3701</v>
      </c>
      <c r="D1327" s="202"/>
      <c r="E1327" s="203" t="s">
        <v>3702</v>
      </c>
      <c r="F1327" s="203"/>
      <c r="G1327" s="180" t="n">
        <v>700</v>
      </c>
      <c r="H1327" s="149" t="n">
        <f aca="true">INDIRECT("I" &amp; ROW())</f>
        <v>46105.2446013484</v>
      </c>
      <c r="I1327" s="150" t="n">
        <f aca="true">INDIRECT("I" &amp; ROW()-1) + J1327 * ((G1326/1000) * $M$5)</f>
        <v>46105.2446013484</v>
      </c>
      <c r="J1327" s="151" t="n">
        <v>6.5</v>
      </c>
      <c r="K1327" s="152" t="n">
        <f aca="true">INDIRECT("H" &amp; ROW())</f>
        <v>46105.2446013484</v>
      </c>
      <c r="L1327" s="128" t="s">
        <v>3708</v>
      </c>
      <c r="M1327" s="133"/>
      <c r="N1327" s="204"/>
      <c r="O1327" s="204"/>
      <c r="P1327" s="204"/>
      <c r="Q1327" s="204"/>
      <c r="R1327" s="204"/>
      <c r="S1327" s="204"/>
      <c r="T1327" s="204"/>
      <c r="U1327" s="134"/>
      <c r="V1327" s="133"/>
      <c r="W1327" s="135" t="n">
        <f aca="false">I1327</f>
        <v>46105.2446013484</v>
      </c>
      <c r="X1327" s="136" t="s">
        <v>174</v>
      </c>
      <c r="Y1327" s="137" t="n">
        <f aca="false">IF(AND($X1327=$X1328, $X1327&lt;&gt;""), $W1328-$W1327, 0)</f>
        <v>0.00315972219907407</v>
      </c>
      <c r="Z1327" s="141"/>
      <c r="AA1327" s="0"/>
    </row>
    <row r="1328" customFormat="false" ht="21.75" hidden="false" customHeight="true" outlineLevel="0" collapsed="false">
      <c r="A1328" s="118" t="n">
        <v>1324</v>
      </c>
      <c r="B1328" s="200" t="s">
        <v>77</v>
      </c>
      <c r="C1328" s="201" t="s">
        <v>3709</v>
      </c>
      <c r="D1328" s="202" t="s">
        <v>186</v>
      </c>
      <c r="E1328" s="203" t="s">
        <v>3710</v>
      </c>
      <c r="F1328" s="203" t="s">
        <v>3711</v>
      </c>
      <c r="G1328" s="180" t="n">
        <v>1000</v>
      </c>
      <c r="H1328" s="149" t="n">
        <f aca="true">INDIRECT("I" &amp; ROW())</f>
        <v>46105.2477610706</v>
      </c>
      <c r="I1328" s="150" t="n">
        <f aca="true">INDIRECT("I" &amp; ROW()-1) + J1328 * ((G1327/1000) * $M$5)</f>
        <v>46105.2477610706</v>
      </c>
      <c r="J1328" s="151" t="n">
        <v>6.5</v>
      </c>
      <c r="K1328" s="152" t="n">
        <f aca="true">INDIRECT("H" &amp; ROW())</f>
        <v>46105.2477610706</v>
      </c>
      <c r="L1328" s="128" t="s">
        <v>3712</v>
      </c>
      <c r="M1328" s="133"/>
      <c r="N1328" s="204"/>
      <c r="O1328" s="204"/>
      <c r="P1328" s="204"/>
      <c r="Q1328" s="204"/>
      <c r="R1328" s="204"/>
      <c r="S1328" s="204"/>
      <c r="T1328" s="204"/>
      <c r="U1328" s="134"/>
      <c r="V1328" s="133"/>
      <c r="W1328" s="135" t="n">
        <f aca="false">I1328</f>
        <v>46105.2477610706</v>
      </c>
      <c r="X1328" s="136" t="s">
        <v>174</v>
      </c>
      <c r="Y1328" s="137" t="n">
        <f aca="false">IF(AND($X1328=$X1329, $X1328&lt;&gt;""), $W1329-$W1328, 0)</f>
        <v>0.00451388885416667</v>
      </c>
      <c r="Z1328" s="141"/>
      <c r="AA1328" s="0"/>
    </row>
    <row r="1329" customFormat="false" ht="21.75" hidden="false" customHeight="true" outlineLevel="0" collapsed="false">
      <c r="A1329" s="118" t="n">
        <v>1325</v>
      </c>
      <c r="B1329" s="200" t="s">
        <v>77</v>
      </c>
      <c r="C1329" s="201" t="s">
        <v>3709</v>
      </c>
      <c r="D1329" s="202" t="s">
        <v>186</v>
      </c>
      <c r="E1329" s="203" t="s">
        <v>3713</v>
      </c>
      <c r="F1329" s="203" t="s">
        <v>3714</v>
      </c>
      <c r="G1329" s="180" t="n">
        <v>1000</v>
      </c>
      <c r="H1329" s="149" t="n">
        <f aca="true">INDIRECT("I" &amp; ROW())</f>
        <v>46105.2522749595</v>
      </c>
      <c r="I1329" s="150" t="n">
        <f aca="true">INDIRECT("I" &amp; ROW()-1) + J1329 * ((G1328/1000) * $M$5)</f>
        <v>46105.2522749595</v>
      </c>
      <c r="J1329" s="151" t="n">
        <v>6.5</v>
      </c>
      <c r="K1329" s="152" t="n">
        <f aca="true">INDIRECT("H" &amp; ROW())</f>
        <v>46105.2522749595</v>
      </c>
      <c r="L1329" s="128" t="s">
        <v>3715</v>
      </c>
      <c r="M1329" s="133"/>
      <c r="N1329" s="204"/>
      <c r="O1329" s="204"/>
      <c r="P1329" s="204"/>
      <c r="Q1329" s="204"/>
      <c r="R1329" s="204"/>
      <c r="S1329" s="204"/>
      <c r="T1329" s="204"/>
      <c r="U1329" s="134"/>
      <c r="V1329" s="133"/>
      <c r="W1329" s="135" t="n">
        <f aca="false">I1329</f>
        <v>46105.2522749595</v>
      </c>
      <c r="X1329" s="136" t="s">
        <v>174</v>
      </c>
      <c r="Y1329" s="137" t="n">
        <f aca="false">IF(AND($X1329=$X1330, $X1329&lt;&gt;""), $W1330-$W1329, 0)</f>
        <v>0.00451388885416667</v>
      </c>
      <c r="Z1329" s="141"/>
      <c r="AA1329" s="0"/>
    </row>
    <row r="1330" customFormat="false" ht="21.75" hidden="false" customHeight="true" outlineLevel="0" collapsed="false">
      <c r="A1330" s="118" t="n">
        <v>1326</v>
      </c>
      <c r="B1330" s="200" t="s">
        <v>77</v>
      </c>
      <c r="C1330" s="201" t="s">
        <v>3709</v>
      </c>
      <c r="D1330" s="202" t="s">
        <v>186</v>
      </c>
      <c r="E1330" s="203" t="s">
        <v>3716</v>
      </c>
      <c r="F1330" s="203" t="s">
        <v>3717</v>
      </c>
      <c r="G1330" s="180" t="n">
        <v>800</v>
      </c>
      <c r="H1330" s="149" t="n">
        <f aca="true">INDIRECT("I" &amp; ROW())</f>
        <v>46105.2567888483</v>
      </c>
      <c r="I1330" s="150" t="n">
        <f aca="true">INDIRECT("I" &amp; ROW()-1) + J1330 * ((G1329/1000) * $M$5)</f>
        <v>46105.2567888483</v>
      </c>
      <c r="J1330" s="151" t="n">
        <v>6.5</v>
      </c>
      <c r="K1330" s="152" t="n">
        <f aca="true">INDIRECT("H" &amp; ROW())</f>
        <v>46105.2567888483</v>
      </c>
      <c r="L1330" s="128" t="s">
        <v>3718</v>
      </c>
      <c r="M1330" s="133"/>
      <c r="N1330" s="204"/>
      <c r="O1330" s="204"/>
      <c r="P1330" s="204"/>
      <c r="Q1330" s="204"/>
      <c r="R1330" s="204"/>
      <c r="S1330" s="204"/>
      <c r="T1330" s="204"/>
      <c r="U1330" s="134"/>
      <c r="V1330" s="133"/>
      <c r="W1330" s="135" t="n">
        <f aca="false">I1330</f>
        <v>46105.2567888483</v>
      </c>
      <c r="X1330" s="136" t="s">
        <v>174</v>
      </c>
      <c r="Y1330" s="137" t="n">
        <f aca="false">IF(AND($X1330=$X1331, $X1330&lt;&gt;""), $W1331-$W1330, 0)</f>
        <v>0.00361111107638889</v>
      </c>
      <c r="Z1330" s="141"/>
      <c r="AA1330" s="0"/>
    </row>
    <row r="1331" customFormat="false" ht="21.75" hidden="false" customHeight="true" outlineLevel="0" collapsed="false">
      <c r="A1331" s="118" t="n">
        <v>1327</v>
      </c>
      <c r="B1331" s="200" t="s">
        <v>77</v>
      </c>
      <c r="C1331" s="201" t="s">
        <v>3719</v>
      </c>
      <c r="D1331" s="202" t="s">
        <v>186</v>
      </c>
      <c r="E1331" s="203" t="s">
        <v>3720</v>
      </c>
      <c r="F1331" s="203"/>
      <c r="G1331" s="180" t="n">
        <v>1000</v>
      </c>
      <c r="H1331" s="149" t="n">
        <f aca="true">INDIRECT("I" &amp; ROW())</f>
        <v>46105.2603999594</v>
      </c>
      <c r="I1331" s="150" t="n">
        <f aca="true">INDIRECT("I" &amp; ROW()-1) + J1331 * ((G1330/1000) * $M$5)</f>
        <v>46105.2603999594</v>
      </c>
      <c r="J1331" s="151" t="n">
        <v>6.5</v>
      </c>
      <c r="K1331" s="152" t="n">
        <f aca="true">INDIRECT("H" &amp; ROW())</f>
        <v>46105.2603999594</v>
      </c>
      <c r="L1331" s="128" t="s">
        <v>3721</v>
      </c>
      <c r="M1331" s="133"/>
      <c r="N1331" s="204"/>
      <c r="O1331" s="204"/>
      <c r="P1331" s="204"/>
      <c r="Q1331" s="204"/>
      <c r="R1331" s="204"/>
      <c r="S1331" s="204"/>
      <c r="T1331" s="204"/>
      <c r="U1331" s="134"/>
      <c r="V1331" s="133"/>
      <c r="W1331" s="135" t="n">
        <f aca="false">I1331</f>
        <v>46105.2603999594</v>
      </c>
      <c r="X1331" s="136" t="s">
        <v>174</v>
      </c>
      <c r="Y1331" s="137" t="n">
        <f aca="false">IF(AND($X1331=$X1332, $X1331&lt;&gt;""), $W1332-$W1331, 0)</f>
        <v>0.00451388885416667</v>
      </c>
      <c r="Z1331" s="141"/>
      <c r="AA1331" s="0"/>
    </row>
    <row r="1332" customFormat="false" ht="21.75" hidden="false" customHeight="true" outlineLevel="0" collapsed="false">
      <c r="A1332" s="118" t="n">
        <v>1328</v>
      </c>
      <c r="B1332" s="200" t="s">
        <v>77</v>
      </c>
      <c r="C1332" s="201" t="s">
        <v>3719</v>
      </c>
      <c r="D1332" s="202" t="s">
        <v>186</v>
      </c>
      <c r="E1332" s="203" t="s">
        <v>3702</v>
      </c>
      <c r="F1332" s="203" t="s">
        <v>3722</v>
      </c>
      <c r="G1332" s="180" t="n">
        <v>1000</v>
      </c>
      <c r="H1332" s="149" t="n">
        <f aca="true">INDIRECT("I" &amp; ROW())</f>
        <v>46105.2649138482</v>
      </c>
      <c r="I1332" s="150" t="n">
        <f aca="true">INDIRECT("I" &amp; ROW()-1) + J1332 * ((G1331/1000) * $M$5)</f>
        <v>46105.2649138482</v>
      </c>
      <c r="J1332" s="151" t="n">
        <v>6.5</v>
      </c>
      <c r="K1332" s="152" t="n">
        <f aca="true">INDIRECT("H" &amp; ROW())</f>
        <v>46105.2649138482</v>
      </c>
      <c r="L1332" s="128" t="s">
        <v>3723</v>
      </c>
      <c r="M1332" s="133"/>
      <c r="N1332" s="204"/>
      <c r="O1332" s="204"/>
      <c r="P1332" s="204"/>
      <c r="Q1332" s="204"/>
      <c r="R1332" s="204"/>
      <c r="S1332" s="204"/>
      <c r="T1332" s="204"/>
      <c r="U1332" s="134"/>
      <c r="V1332" s="133"/>
      <c r="W1332" s="135" t="n">
        <f aca="false">I1332</f>
        <v>46105.2649138482</v>
      </c>
      <c r="X1332" s="136" t="s">
        <v>174</v>
      </c>
      <c r="Y1332" s="137" t="n">
        <f aca="false">IF(AND($X1332=$X1333, $X1332&lt;&gt;""), $W1333-$W1332, 0)</f>
        <v>0.00451388885416667</v>
      </c>
      <c r="Z1332" s="141"/>
      <c r="AA1332" s="0"/>
    </row>
    <row r="1333" customFormat="false" ht="21.75" hidden="false" customHeight="true" outlineLevel="0" collapsed="false">
      <c r="A1333" s="118" t="n">
        <v>1329</v>
      </c>
      <c r="B1333" s="200" t="s">
        <v>77</v>
      </c>
      <c r="C1333" s="201" t="s">
        <v>3719</v>
      </c>
      <c r="D1333" s="202" t="s">
        <v>186</v>
      </c>
      <c r="E1333" s="203" t="s">
        <v>3702</v>
      </c>
      <c r="F1333" s="203" t="s">
        <v>3724</v>
      </c>
      <c r="G1333" s="180" t="n">
        <v>900</v>
      </c>
      <c r="H1333" s="149" t="n">
        <f aca="true">INDIRECT("I" &amp; ROW())</f>
        <v>46105.2694277371</v>
      </c>
      <c r="I1333" s="150" t="n">
        <f aca="true">INDIRECT("I" &amp; ROW()-1) + J1333 * ((G1332/1000) * $M$5)</f>
        <v>46105.2694277371</v>
      </c>
      <c r="J1333" s="151" t="n">
        <v>6.5</v>
      </c>
      <c r="K1333" s="152" t="n">
        <f aca="true">INDIRECT("H" &amp; ROW())</f>
        <v>46105.2694277371</v>
      </c>
      <c r="L1333" s="128" t="s">
        <v>3725</v>
      </c>
      <c r="M1333" s="133"/>
      <c r="N1333" s="204"/>
      <c r="O1333" s="204"/>
      <c r="P1333" s="204"/>
      <c r="Q1333" s="204"/>
      <c r="R1333" s="204"/>
      <c r="S1333" s="204"/>
      <c r="T1333" s="204"/>
      <c r="U1333" s="134"/>
      <c r="V1333" s="133"/>
      <c r="W1333" s="135" t="n">
        <f aca="false">I1333</f>
        <v>46105.2694277371</v>
      </c>
      <c r="X1333" s="136" t="s">
        <v>174</v>
      </c>
      <c r="Y1333" s="137" t="n">
        <f aca="false">IF(AND($X1333=$X1334, $X1333&lt;&gt;""), $W1334-$W1333, 0)</f>
        <v>0.00406249996527778</v>
      </c>
      <c r="Z1333" s="141"/>
      <c r="AA1333" s="0"/>
    </row>
    <row r="1334" customFormat="false" ht="21.75" hidden="false" customHeight="true" outlineLevel="0" collapsed="false">
      <c r="A1334" s="118" t="n">
        <v>1330</v>
      </c>
      <c r="B1334" s="200" t="s">
        <v>77</v>
      </c>
      <c r="C1334" s="201" t="s">
        <v>3726</v>
      </c>
      <c r="D1334" s="202" t="s">
        <v>186</v>
      </c>
      <c r="E1334" s="203" t="s">
        <v>3727</v>
      </c>
      <c r="F1334" s="203" t="s">
        <v>3728</v>
      </c>
      <c r="G1334" s="180" t="n">
        <v>1000</v>
      </c>
      <c r="H1334" s="149" t="n">
        <f aca="true">INDIRECT("I" &amp; ROW())</f>
        <v>46105.2734902371</v>
      </c>
      <c r="I1334" s="150" t="n">
        <f aca="true">INDIRECT("I" &amp; ROW()-1) + J1334 * ((G1333/1000) * $M$5)</f>
        <v>46105.2734902371</v>
      </c>
      <c r="J1334" s="151" t="n">
        <v>6.5</v>
      </c>
      <c r="K1334" s="152" t="n">
        <f aca="true">INDIRECT("H" &amp; ROW())</f>
        <v>46105.2734902371</v>
      </c>
      <c r="L1334" s="128" t="s">
        <v>3729</v>
      </c>
      <c r="M1334" s="133"/>
      <c r="N1334" s="204"/>
      <c r="O1334" s="204"/>
      <c r="P1334" s="204"/>
      <c r="Q1334" s="204"/>
      <c r="R1334" s="204"/>
      <c r="S1334" s="204"/>
      <c r="T1334" s="204"/>
      <c r="U1334" s="134"/>
      <c r="V1334" s="133"/>
      <c r="W1334" s="135" t="n">
        <f aca="false">I1334</f>
        <v>46105.2734902371</v>
      </c>
      <c r="X1334" s="136" t="s">
        <v>174</v>
      </c>
      <c r="Y1334" s="137" t="n">
        <f aca="false">IF(AND($X1334=$X1335, $X1334&lt;&gt;""), $W1335-$W1334, 0)</f>
        <v>0.00451388885416667</v>
      </c>
      <c r="Z1334" s="141"/>
      <c r="AA1334" s="0"/>
    </row>
    <row r="1335" customFormat="false" ht="21.75" hidden="false" customHeight="true" outlineLevel="0" collapsed="false">
      <c r="A1335" s="118" t="n">
        <v>1331</v>
      </c>
      <c r="B1335" s="200" t="s">
        <v>77</v>
      </c>
      <c r="C1335" s="201" t="s">
        <v>3726</v>
      </c>
      <c r="D1335" s="202" t="s">
        <v>186</v>
      </c>
      <c r="E1335" s="203" t="s">
        <v>3730</v>
      </c>
      <c r="F1335" s="203"/>
      <c r="G1335" s="180" t="n">
        <v>900</v>
      </c>
      <c r="H1335" s="149" t="n">
        <f aca="true">INDIRECT("I" &amp; ROW())</f>
        <v>46105.2780041259</v>
      </c>
      <c r="I1335" s="150" t="n">
        <f aca="true">INDIRECT("I" &amp; ROW()-1) + J1335 * ((G1334/1000) * $M$5)</f>
        <v>46105.2780041259</v>
      </c>
      <c r="J1335" s="151" t="n">
        <v>6.5</v>
      </c>
      <c r="K1335" s="152" t="n">
        <f aca="true">INDIRECT("H" &amp; ROW())</f>
        <v>46105.2780041259</v>
      </c>
      <c r="L1335" s="128" t="s">
        <v>3731</v>
      </c>
      <c r="M1335" s="133"/>
      <c r="N1335" s="204"/>
      <c r="O1335" s="204"/>
      <c r="P1335" s="204"/>
      <c r="Q1335" s="204"/>
      <c r="R1335" s="204"/>
      <c r="S1335" s="204"/>
      <c r="T1335" s="204"/>
      <c r="U1335" s="134"/>
      <c r="V1335" s="133"/>
      <c r="W1335" s="135" t="n">
        <f aca="false">I1335</f>
        <v>46105.2780041259</v>
      </c>
      <c r="X1335" s="136" t="s">
        <v>174</v>
      </c>
      <c r="Y1335" s="137" t="n">
        <f aca="false">IF(AND($X1335=$X1336, $X1335&lt;&gt;""), $W1336-$W1335, 0)</f>
        <v>0.00406249996527778</v>
      </c>
      <c r="Z1335" s="141"/>
      <c r="AA1335" s="0"/>
    </row>
    <row r="1336" customFormat="false" ht="21.75" hidden="false" customHeight="true" outlineLevel="0" collapsed="false">
      <c r="A1336" s="118" t="n">
        <v>1332</v>
      </c>
      <c r="B1336" s="200" t="s">
        <v>77</v>
      </c>
      <c r="C1336" s="201" t="s">
        <v>3732</v>
      </c>
      <c r="D1336" s="202" t="s">
        <v>186</v>
      </c>
      <c r="E1336" s="203" t="s">
        <v>3733</v>
      </c>
      <c r="F1336" s="203" t="s">
        <v>3734</v>
      </c>
      <c r="G1336" s="180" t="n">
        <v>750</v>
      </c>
      <c r="H1336" s="149" t="n">
        <f aca="true">INDIRECT("I" &amp; ROW())</f>
        <v>46105.2820666259</v>
      </c>
      <c r="I1336" s="150" t="n">
        <f aca="true">INDIRECT("I" &amp; ROW()-1) + J1336 * ((G1335/1000) * $M$5)</f>
        <v>46105.2820666259</v>
      </c>
      <c r="J1336" s="151" t="n">
        <v>6.5</v>
      </c>
      <c r="K1336" s="152" t="n">
        <f aca="true">INDIRECT("H" &amp; ROW())</f>
        <v>46105.2820666259</v>
      </c>
      <c r="L1336" s="128" t="s">
        <v>3735</v>
      </c>
      <c r="M1336" s="133"/>
      <c r="N1336" s="204"/>
      <c r="O1336" s="204"/>
      <c r="P1336" s="204"/>
      <c r="Q1336" s="204"/>
      <c r="R1336" s="204"/>
      <c r="S1336" s="204"/>
      <c r="T1336" s="204"/>
      <c r="U1336" s="134"/>
      <c r="V1336" s="133"/>
      <c r="W1336" s="135" t="n">
        <f aca="false">I1336</f>
        <v>46105.2820666259</v>
      </c>
      <c r="X1336" s="136" t="s">
        <v>174</v>
      </c>
      <c r="Y1336" s="137" t="n">
        <f aca="false">IF(AND($X1336=$X1337, $X1336&lt;&gt;""), $W1337-$W1336, 0)</f>
        <v>0.00338541664351852</v>
      </c>
      <c r="Z1336" s="141"/>
      <c r="AA1336" s="0"/>
    </row>
    <row r="1337" customFormat="false" ht="21.75" hidden="false" customHeight="true" outlineLevel="0" collapsed="false">
      <c r="A1337" s="118" t="n">
        <v>1333</v>
      </c>
      <c r="B1337" s="200" t="s">
        <v>77</v>
      </c>
      <c r="C1337" s="201" t="s">
        <v>3732</v>
      </c>
      <c r="D1337" s="202" t="s">
        <v>186</v>
      </c>
      <c r="E1337" s="203" t="s">
        <v>3736</v>
      </c>
      <c r="F1337" s="203" t="s">
        <v>3737</v>
      </c>
      <c r="G1337" s="180" t="n">
        <v>1000</v>
      </c>
      <c r="H1337" s="149" t="n">
        <f aca="true">INDIRECT("I" &amp; ROW())</f>
        <v>46105.2854520425</v>
      </c>
      <c r="I1337" s="150" t="n">
        <f aca="true">INDIRECT("I" &amp; ROW()-1) + J1337 * ((G1336/1000) * $M$5)</f>
        <v>46105.2854520425</v>
      </c>
      <c r="J1337" s="151" t="n">
        <v>6.5</v>
      </c>
      <c r="K1337" s="152" t="n">
        <f aca="true">INDIRECT("H" &amp; ROW())</f>
        <v>46105.2854520425</v>
      </c>
      <c r="L1337" s="128" t="s">
        <v>3738</v>
      </c>
      <c r="M1337" s="133"/>
      <c r="N1337" s="204"/>
      <c r="O1337" s="204"/>
      <c r="P1337" s="204"/>
      <c r="Q1337" s="204"/>
      <c r="R1337" s="204"/>
      <c r="S1337" s="204"/>
      <c r="T1337" s="204"/>
      <c r="U1337" s="134"/>
      <c r="V1337" s="133"/>
      <c r="W1337" s="135" t="n">
        <f aca="false">I1337</f>
        <v>46105.2854520425</v>
      </c>
      <c r="X1337" s="136" t="s">
        <v>174</v>
      </c>
      <c r="Y1337" s="137" t="n">
        <f aca="false">IF(AND($X1337=$X1338, $X1337&lt;&gt;""), $W1338-$W1337, 0)</f>
        <v>0.00451388885416667</v>
      </c>
      <c r="Z1337" s="141"/>
      <c r="AA1337" s="0"/>
    </row>
    <row r="1338" customFormat="false" ht="21.75" hidden="false" customHeight="true" outlineLevel="0" collapsed="false">
      <c r="A1338" s="118" t="n">
        <v>1334</v>
      </c>
      <c r="B1338" s="200" t="s">
        <v>77</v>
      </c>
      <c r="C1338" s="201" t="s">
        <v>3732</v>
      </c>
      <c r="D1338" s="202" t="s">
        <v>186</v>
      </c>
      <c r="E1338" s="203" t="s">
        <v>3736</v>
      </c>
      <c r="F1338" s="203" t="s">
        <v>3739</v>
      </c>
      <c r="G1338" s="180" t="n">
        <v>900</v>
      </c>
      <c r="H1338" s="149" t="n">
        <f aca="true">INDIRECT("I" &amp; ROW())</f>
        <v>46105.2899659314</v>
      </c>
      <c r="I1338" s="150" t="n">
        <f aca="true">INDIRECT("I" &amp; ROW()-1) + J1338 * ((G1337/1000) * $M$5)</f>
        <v>46105.2899659314</v>
      </c>
      <c r="J1338" s="151" t="n">
        <v>6.5</v>
      </c>
      <c r="K1338" s="152" t="n">
        <f aca="true">INDIRECT("H" &amp; ROW())</f>
        <v>46105.2899659314</v>
      </c>
      <c r="L1338" s="128" t="s">
        <v>3740</v>
      </c>
      <c r="M1338" s="133"/>
      <c r="N1338" s="204"/>
      <c r="O1338" s="204"/>
      <c r="P1338" s="204"/>
      <c r="Q1338" s="204"/>
      <c r="R1338" s="204"/>
      <c r="S1338" s="204"/>
      <c r="T1338" s="204"/>
      <c r="U1338" s="134"/>
      <c r="V1338" s="133"/>
      <c r="W1338" s="135" t="n">
        <f aca="false">I1338</f>
        <v>46105.2899659314</v>
      </c>
      <c r="X1338" s="136" t="s">
        <v>174</v>
      </c>
      <c r="Y1338" s="137" t="n">
        <f aca="false">IF(AND($X1338=$X1339, $X1338&lt;&gt;""), $W1339-$W1338, 0)</f>
        <v>0.00406249996527778</v>
      </c>
      <c r="Z1338" s="141"/>
      <c r="AA1338" s="0"/>
    </row>
    <row r="1339" customFormat="false" ht="21.75" hidden="false" customHeight="true" outlineLevel="0" collapsed="false">
      <c r="A1339" s="118" t="n">
        <v>1335</v>
      </c>
      <c r="B1339" s="200" t="s">
        <v>77</v>
      </c>
      <c r="C1339" s="201" t="s">
        <v>3741</v>
      </c>
      <c r="D1339" s="202" t="s">
        <v>186</v>
      </c>
      <c r="E1339" s="203" t="s">
        <v>3736</v>
      </c>
      <c r="F1339" s="203" t="s">
        <v>3742</v>
      </c>
      <c r="G1339" s="180" t="n">
        <v>900</v>
      </c>
      <c r="H1339" s="149" t="n">
        <f aca="true">INDIRECT("I" &amp; ROW())</f>
        <v>46105.2940284313</v>
      </c>
      <c r="I1339" s="150" t="n">
        <f aca="true">INDIRECT("I" &amp; ROW()-1) + J1339 * ((G1338/1000) * $M$5)</f>
        <v>46105.2940284313</v>
      </c>
      <c r="J1339" s="151" t="n">
        <v>6.5</v>
      </c>
      <c r="K1339" s="152" t="n">
        <f aca="true">INDIRECT("H" &amp; ROW())</f>
        <v>46105.2940284313</v>
      </c>
      <c r="L1339" s="128" t="s">
        <v>3743</v>
      </c>
      <c r="M1339" s="133"/>
      <c r="N1339" s="204"/>
      <c r="O1339" s="204"/>
      <c r="P1339" s="204"/>
      <c r="Q1339" s="204"/>
      <c r="R1339" s="204"/>
      <c r="S1339" s="204"/>
      <c r="T1339" s="204"/>
      <c r="U1339" s="134"/>
      <c r="V1339" s="133"/>
      <c r="W1339" s="135" t="n">
        <f aca="false">I1339</f>
        <v>46105.2940284313</v>
      </c>
      <c r="X1339" s="136" t="s">
        <v>174</v>
      </c>
      <c r="Y1339" s="137" t="n">
        <f aca="false">IF(AND($X1339=$X1340, $X1339&lt;&gt;""), $W1340-$W1339, 0)</f>
        <v>0.00406249996527778</v>
      </c>
      <c r="Z1339" s="141"/>
      <c r="AA1339" s="0"/>
    </row>
    <row r="1340" customFormat="false" ht="21.75" hidden="false" customHeight="true" outlineLevel="0" collapsed="false">
      <c r="A1340" s="118" t="n">
        <v>1336</v>
      </c>
      <c r="B1340" s="200" t="s">
        <v>77</v>
      </c>
      <c r="C1340" s="201" t="s">
        <v>3744</v>
      </c>
      <c r="D1340" s="202" t="s">
        <v>186</v>
      </c>
      <c r="E1340" s="203" t="s">
        <v>3745</v>
      </c>
      <c r="F1340" s="203"/>
      <c r="G1340" s="180" t="n">
        <v>1000</v>
      </c>
      <c r="H1340" s="149" t="n">
        <f aca="true">INDIRECT("I" &amp; ROW())</f>
        <v>46105.2980909313</v>
      </c>
      <c r="I1340" s="150" t="n">
        <f aca="true">INDIRECT("I" &amp; ROW()-1) + J1340 * ((G1339/1000) * $M$5)</f>
        <v>46105.2980909313</v>
      </c>
      <c r="J1340" s="151" t="n">
        <v>6.5</v>
      </c>
      <c r="K1340" s="152" t="n">
        <f aca="true">INDIRECT("H" &amp; ROW())</f>
        <v>46105.2980909313</v>
      </c>
      <c r="L1340" s="128" t="s">
        <v>3746</v>
      </c>
      <c r="M1340" s="133"/>
      <c r="N1340" s="204"/>
      <c r="O1340" s="204"/>
      <c r="P1340" s="204"/>
      <c r="Q1340" s="204"/>
      <c r="R1340" s="204"/>
      <c r="S1340" s="204"/>
      <c r="T1340" s="204"/>
      <c r="U1340" s="134"/>
      <c r="V1340" s="133"/>
      <c r="W1340" s="135" t="n">
        <f aca="false">I1340</f>
        <v>46105.2980909313</v>
      </c>
      <c r="X1340" s="136" t="s">
        <v>174</v>
      </c>
      <c r="Y1340" s="137" t="n">
        <f aca="false">IF(AND($X1340=$X1341, $X1340&lt;&gt;""), $W1341-$W1340, 0)</f>
        <v>0.00451388885416667</v>
      </c>
      <c r="Z1340" s="141"/>
      <c r="AA1340" s="0"/>
    </row>
    <row r="1341" customFormat="false" ht="21.75" hidden="false" customHeight="true" outlineLevel="0" collapsed="false">
      <c r="A1341" s="118" t="n">
        <v>1337</v>
      </c>
      <c r="B1341" s="200" t="s">
        <v>77</v>
      </c>
      <c r="C1341" s="201" t="s">
        <v>3744</v>
      </c>
      <c r="D1341" s="202" t="s">
        <v>186</v>
      </c>
      <c r="E1341" s="203" t="s">
        <v>3747</v>
      </c>
      <c r="F1341" s="203"/>
      <c r="G1341" s="180" t="n">
        <v>1000</v>
      </c>
      <c r="H1341" s="149" t="n">
        <f aca="true">INDIRECT("I" &amp; ROW())</f>
        <v>46105.3026048202</v>
      </c>
      <c r="I1341" s="150" t="n">
        <f aca="true">INDIRECT("I" &amp; ROW()-1) + J1341 * ((G1340/1000) * $M$5)</f>
        <v>46105.3026048202</v>
      </c>
      <c r="J1341" s="151" t="n">
        <v>6.5</v>
      </c>
      <c r="K1341" s="152" t="n">
        <f aca="true">INDIRECT("H" &amp; ROW())</f>
        <v>46105.3026048202</v>
      </c>
      <c r="L1341" s="128" t="s">
        <v>3748</v>
      </c>
      <c r="M1341" s="133"/>
      <c r="N1341" s="204"/>
      <c r="O1341" s="204"/>
      <c r="P1341" s="204"/>
      <c r="Q1341" s="204"/>
      <c r="R1341" s="204"/>
      <c r="S1341" s="204"/>
      <c r="T1341" s="204"/>
      <c r="U1341" s="134"/>
      <c r="V1341" s="133"/>
      <c r="W1341" s="135" t="n">
        <f aca="false">I1341</f>
        <v>46105.3026048202</v>
      </c>
      <c r="X1341" s="136" t="s">
        <v>174</v>
      </c>
      <c r="Y1341" s="137" t="n">
        <f aca="false">IF(AND($X1341=$X1342, $X1341&lt;&gt;""), $W1342-$W1341, 0)</f>
        <v>0.00451388885416667</v>
      </c>
      <c r="Z1341" s="141"/>
      <c r="AA1341" s="0"/>
    </row>
    <row r="1342" customFormat="false" ht="21.75" hidden="false" customHeight="true" outlineLevel="0" collapsed="false">
      <c r="A1342" s="118" t="n">
        <v>1338</v>
      </c>
      <c r="B1342" s="200" t="s">
        <v>77</v>
      </c>
      <c r="C1342" s="201" t="s">
        <v>3744</v>
      </c>
      <c r="D1342" s="202" t="s">
        <v>186</v>
      </c>
      <c r="E1342" s="203" t="s">
        <v>3749</v>
      </c>
      <c r="F1342" s="203" t="s">
        <v>3750</v>
      </c>
      <c r="G1342" s="180" t="n">
        <v>1000</v>
      </c>
      <c r="H1342" s="149" t="n">
        <f aca="true">INDIRECT("I" &amp; ROW())</f>
        <v>46105.307118709</v>
      </c>
      <c r="I1342" s="150" t="n">
        <f aca="true">INDIRECT("I" &amp; ROW()-1) + J1342 * ((G1341/1000) * $M$5)</f>
        <v>46105.307118709</v>
      </c>
      <c r="J1342" s="151" t="n">
        <v>6.5</v>
      </c>
      <c r="K1342" s="152" t="n">
        <f aca="true">INDIRECT("H" &amp; ROW())</f>
        <v>46105.307118709</v>
      </c>
      <c r="L1342" s="128" t="s">
        <v>3751</v>
      </c>
      <c r="M1342" s="133"/>
      <c r="N1342" s="204"/>
      <c r="O1342" s="204"/>
      <c r="P1342" s="204"/>
      <c r="Q1342" s="204"/>
      <c r="R1342" s="204"/>
      <c r="S1342" s="204"/>
      <c r="T1342" s="204"/>
      <c r="U1342" s="134"/>
      <c r="V1342" s="133"/>
      <c r="W1342" s="135" t="n">
        <f aca="false">I1342</f>
        <v>46105.307118709</v>
      </c>
      <c r="X1342" s="136" t="s">
        <v>174</v>
      </c>
      <c r="Y1342" s="137" t="n">
        <f aca="false">IF(AND($X1342=$X1343, $X1342&lt;&gt;""), $W1343-$W1342, 0)</f>
        <v>0.00451388885416667</v>
      </c>
      <c r="Z1342" s="141"/>
      <c r="AA1342" s="0"/>
    </row>
    <row r="1343" customFormat="false" ht="21.75" hidden="false" customHeight="true" outlineLevel="0" collapsed="false">
      <c r="A1343" s="118" t="n">
        <v>1339</v>
      </c>
      <c r="B1343" s="200" t="s">
        <v>77</v>
      </c>
      <c r="C1343" s="201" t="s">
        <v>3744</v>
      </c>
      <c r="D1343" s="202" t="s">
        <v>186</v>
      </c>
      <c r="E1343" s="203" t="s">
        <v>3702</v>
      </c>
      <c r="F1343" s="203"/>
      <c r="G1343" s="180" t="n">
        <v>1000</v>
      </c>
      <c r="H1343" s="149" t="n">
        <f aca="true">INDIRECT("I" &amp; ROW())</f>
        <v>46105.3116325979</v>
      </c>
      <c r="I1343" s="150" t="n">
        <f aca="true">INDIRECT("I" &amp; ROW()-1) + J1343 * ((G1342/1000) * $M$5)</f>
        <v>46105.3116325979</v>
      </c>
      <c r="J1343" s="151" t="n">
        <v>6.5</v>
      </c>
      <c r="K1343" s="152" t="n">
        <f aca="true">INDIRECT("H" &amp; ROW())</f>
        <v>46105.3116325979</v>
      </c>
      <c r="L1343" s="128" t="s">
        <v>3752</v>
      </c>
      <c r="M1343" s="133"/>
      <c r="N1343" s="204"/>
      <c r="O1343" s="204"/>
      <c r="P1343" s="204"/>
      <c r="Q1343" s="204"/>
      <c r="R1343" s="204"/>
      <c r="S1343" s="204"/>
      <c r="T1343" s="204"/>
      <c r="U1343" s="134"/>
      <c r="V1343" s="133"/>
      <c r="W1343" s="135" t="n">
        <f aca="false">I1343</f>
        <v>46105.3116325979</v>
      </c>
      <c r="X1343" s="136" t="s">
        <v>174</v>
      </c>
      <c r="Y1343" s="137" t="n">
        <f aca="false">IF(AND($X1343=$X1344, $X1343&lt;&gt;""), $W1344-$W1343, 0)</f>
        <v>0.00451388885416667</v>
      </c>
      <c r="Z1343" s="141"/>
      <c r="AA1343" s="0"/>
    </row>
    <row r="1344" customFormat="false" ht="21.75" hidden="false" customHeight="true" outlineLevel="0" collapsed="false">
      <c r="A1344" s="118" t="n">
        <v>1340</v>
      </c>
      <c r="B1344" s="200" t="s">
        <v>77</v>
      </c>
      <c r="C1344" s="201" t="s">
        <v>3744</v>
      </c>
      <c r="D1344" s="202" t="s">
        <v>186</v>
      </c>
      <c r="E1344" s="203" t="s">
        <v>3702</v>
      </c>
      <c r="F1344" s="203"/>
      <c r="G1344" s="180" t="n">
        <v>1000</v>
      </c>
      <c r="H1344" s="149" t="n">
        <f aca="true">INDIRECT("I" &amp; ROW())</f>
        <v>46105.3161464867</v>
      </c>
      <c r="I1344" s="150" t="n">
        <f aca="true">INDIRECT("I" &amp; ROW()-1) + J1344 * ((G1343/1000) * $M$5)</f>
        <v>46105.3161464867</v>
      </c>
      <c r="J1344" s="151" t="n">
        <v>6.5</v>
      </c>
      <c r="K1344" s="152" t="n">
        <f aca="true">INDIRECT("H" &amp; ROW())</f>
        <v>46105.3161464867</v>
      </c>
      <c r="L1344" s="128" t="s">
        <v>3753</v>
      </c>
      <c r="M1344" s="133"/>
      <c r="N1344" s="204"/>
      <c r="O1344" s="204"/>
      <c r="P1344" s="204"/>
      <c r="Q1344" s="204"/>
      <c r="R1344" s="204"/>
      <c r="S1344" s="204"/>
      <c r="T1344" s="204"/>
      <c r="U1344" s="134"/>
      <c r="V1344" s="133"/>
      <c r="W1344" s="135" t="n">
        <f aca="false">I1344</f>
        <v>46105.3161464867</v>
      </c>
      <c r="X1344" s="136" t="s">
        <v>174</v>
      </c>
      <c r="Y1344" s="137" t="n">
        <f aca="false">IF(AND($X1344=$X1345, $X1344&lt;&gt;""), $W1345-$W1344, 0)</f>
        <v>0.00451388885416667</v>
      </c>
      <c r="Z1344" s="141"/>
      <c r="AA1344" s="0"/>
    </row>
    <row r="1345" customFormat="false" ht="21.75" hidden="false" customHeight="true" outlineLevel="0" collapsed="false">
      <c r="A1345" s="118" t="n">
        <v>1341</v>
      </c>
      <c r="B1345" s="200" t="s">
        <v>77</v>
      </c>
      <c r="C1345" s="201" t="s">
        <v>3744</v>
      </c>
      <c r="D1345" s="202" t="s">
        <v>186</v>
      </c>
      <c r="E1345" s="203" t="s">
        <v>3702</v>
      </c>
      <c r="F1345" s="203"/>
      <c r="G1345" s="180" t="n">
        <v>900</v>
      </c>
      <c r="H1345" s="149" t="n">
        <f aca="true">INDIRECT("I" &amp; ROW())</f>
        <v>46105.3206603756</v>
      </c>
      <c r="I1345" s="150" t="n">
        <f aca="true">INDIRECT("I" &amp; ROW()-1) + J1345 * ((G1344/1000) * $M$5)</f>
        <v>46105.3206603756</v>
      </c>
      <c r="J1345" s="151" t="n">
        <v>6.5</v>
      </c>
      <c r="K1345" s="152" t="n">
        <f aca="true">INDIRECT("H" &amp; ROW())</f>
        <v>46105.3206603756</v>
      </c>
      <c r="L1345" s="128" t="s">
        <v>3754</v>
      </c>
      <c r="M1345" s="133"/>
      <c r="N1345" s="204"/>
      <c r="O1345" s="204"/>
      <c r="P1345" s="204"/>
      <c r="Q1345" s="204"/>
      <c r="R1345" s="204"/>
      <c r="S1345" s="204"/>
      <c r="T1345" s="204"/>
      <c r="U1345" s="134"/>
      <c r="V1345" s="133"/>
      <c r="W1345" s="135" t="n">
        <f aca="false">I1345</f>
        <v>46105.3206603756</v>
      </c>
      <c r="X1345" s="136" t="s">
        <v>174</v>
      </c>
      <c r="Y1345" s="137" t="n">
        <f aca="false">IF(AND($X1345=$X1346, $X1345&lt;&gt;""), $W1346-$W1345, 0)</f>
        <v>0.00406249996527778</v>
      </c>
      <c r="Z1345" s="141"/>
      <c r="AA1345" s="0"/>
    </row>
    <row r="1346" customFormat="false" ht="21.75" hidden="false" customHeight="true" outlineLevel="0" collapsed="false">
      <c r="A1346" s="118" t="n">
        <v>1342</v>
      </c>
      <c r="B1346" s="200" t="s">
        <v>77</v>
      </c>
      <c r="C1346" s="201" t="s">
        <v>3744</v>
      </c>
      <c r="D1346" s="202" t="s">
        <v>186</v>
      </c>
      <c r="E1346" s="203" t="s">
        <v>3702</v>
      </c>
      <c r="F1346" s="203"/>
      <c r="G1346" s="180" t="n">
        <v>1000</v>
      </c>
      <c r="H1346" s="149" t="n">
        <f aca="true">INDIRECT("I" &amp; ROW())</f>
        <v>46105.3247228755</v>
      </c>
      <c r="I1346" s="150" t="n">
        <f aca="true">INDIRECT("I" &amp; ROW()-1) + J1346 * ((G1345/1000) * $M$5)</f>
        <v>46105.3247228755</v>
      </c>
      <c r="J1346" s="151" t="n">
        <v>6.5</v>
      </c>
      <c r="K1346" s="152" t="n">
        <f aca="true">INDIRECT("H" &amp; ROW())</f>
        <v>46105.3247228755</v>
      </c>
      <c r="L1346" s="128" t="s">
        <v>3755</v>
      </c>
      <c r="M1346" s="133"/>
      <c r="N1346" s="204"/>
      <c r="O1346" s="204"/>
      <c r="P1346" s="204"/>
      <c r="Q1346" s="204"/>
      <c r="R1346" s="204"/>
      <c r="S1346" s="204"/>
      <c r="T1346" s="204"/>
      <c r="U1346" s="134"/>
      <c r="V1346" s="133"/>
      <c r="W1346" s="135" t="n">
        <f aca="false">I1346</f>
        <v>46105.3247228755</v>
      </c>
      <c r="X1346" s="136" t="s">
        <v>174</v>
      </c>
      <c r="Y1346" s="137" t="n">
        <f aca="false">IF(AND($X1346=$X1347, $X1346&lt;&gt;""), $W1347-$W1346, 0)</f>
        <v>0.00451388885416667</v>
      </c>
      <c r="Z1346" s="141"/>
      <c r="AA1346" s="0"/>
    </row>
    <row r="1347" customFormat="false" ht="21.75" hidden="false" customHeight="true" outlineLevel="0" collapsed="false">
      <c r="A1347" s="118" t="n">
        <v>1343</v>
      </c>
      <c r="B1347" s="200" t="s">
        <v>77</v>
      </c>
      <c r="C1347" s="201" t="s">
        <v>3744</v>
      </c>
      <c r="D1347" s="202" t="s">
        <v>186</v>
      </c>
      <c r="E1347" s="203" t="s">
        <v>3702</v>
      </c>
      <c r="F1347" s="203"/>
      <c r="G1347" s="180" t="n">
        <v>1000</v>
      </c>
      <c r="H1347" s="149" t="n">
        <f aca="true">INDIRECT("I" &amp; ROW())</f>
        <v>46105.3292367644</v>
      </c>
      <c r="I1347" s="150" t="n">
        <f aca="true">INDIRECT("I" &amp; ROW()-1) + J1347 * ((G1346/1000) * $M$5)</f>
        <v>46105.3292367644</v>
      </c>
      <c r="J1347" s="151" t="n">
        <v>6.5</v>
      </c>
      <c r="K1347" s="152" t="n">
        <f aca="true">INDIRECT("H" &amp; ROW())</f>
        <v>46105.3292367644</v>
      </c>
      <c r="L1347" s="128" t="s">
        <v>3756</v>
      </c>
      <c r="M1347" s="133"/>
      <c r="N1347" s="204"/>
      <c r="O1347" s="204"/>
      <c r="P1347" s="204"/>
      <c r="Q1347" s="204"/>
      <c r="R1347" s="204"/>
      <c r="S1347" s="204"/>
      <c r="T1347" s="204"/>
      <c r="U1347" s="134"/>
      <c r="V1347" s="133"/>
      <c r="W1347" s="135" t="n">
        <f aca="false">I1347</f>
        <v>46105.3292367644</v>
      </c>
      <c r="X1347" s="136" t="s">
        <v>174</v>
      </c>
      <c r="Y1347" s="137" t="n">
        <f aca="false">IF(AND($X1347=$X1348, $X1347&lt;&gt;""), $W1348-$W1347, 0)</f>
        <v>0.00451388885416667</v>
      </c>
      <c r="Z1347" s="141"/>
      <c r="AA1347" s="0"/>
    </row>
    <row r="1348" customFormat="false" ht="21.75" hidden="false" customHeight="true" outlineLevel="0" collapsed="false">
      <c r="A1348" s="118" t="n">
        <v>1344</v>
      </c>
      <c r="B1348" s="200" t="s">
        <v>77</v>
      </c>
      <c r="C1348" s="201" t="s">
        <v>3744</v>
      </c>
      <c r="D1348" s="202" t="s">
        <v>186</v>
      </c>
      <c r="E1348" s="203" t="s">
        <v>3702</v>
      </c>
      <c r="F1348" s="203"/>
      <c r="G1348" s="180" t="n">
        <v>1000</v>
      </c>
      <c r="H1348" s="149" t="n">
        <f aca="true">INDIRECT("I" &amp; ROW())</f>
        <v>46105.3337506532</v>
      </c>
      <c r="I1348" s="150" t="n">
        <f aca="true">INDIRECT("I" &amp; ROW()-1) + J1348 * ((G1347/1000) * $M$5)</f>
        <v>46105.3337506532</v>
      </c>
      <c r="J1348" s="151" t="n">
        <v>6.5</v>
      </c>
      <c r="K1348" s="152" t="n">
        <f aca="true">INDIRECT("H" &amp; ROW())</f>
        <v>46105.3337506532</v>
      </c>
      <c r="L1348" s="128" t="s">
        <v>3757</v>
      </c>
      <c r="M1348" s="133"/>
      <c r="N1348" s="204"/>
      <c r="O1348" s="204"/>
      <c r="P1348" s="204"/>
      <c r="Q1348" s="204"/>
      <c r="R1348" s="204"/>
      <c r="S1348" s="204"/>
      <c r="T1348" s="204"/>
      <c r="U1348" s="134"/>
      <c r="V1348" s="133"/>
      <c r="W1348" s="135" t="n">
        <f aca="false">I1348</f>
        <v>46105.3337506532</v>
      </c>
      <c r="X1348" s="136" t="s">
        <v>174</v>
      </c>
      <c r="Y1348" s="137" t="n">
        <f aca="false">IF(AND($X1348=$X1349, $X1348&lt;&gt;""), $W1349-$W1348, 0)</f>
        <v>0.00451388885416667</v>
      </c>
      <c r="Z1348" s="141"/>
      <c r="AA1348" s="0"/>
    </row>
    <row r="1349" customFormat="false" ht="21.75" hidden="false" customHeight="true" outlineLevel="0" collapsed="false">
      <c r="A1349" s="118" t="n">
        <v>1345</v>
      </c>
      <c r="B1349" s="200" t="s">
        <v>77</v>
      </c>
      <c r="C1349" s="201" t="s">
        <v>3744</v>
      </c>
      <c r="D1349" s="202"/>
      <c r="E1349" s="203" t="s">
        <v>3702</v>
      </c>
      <c r="F1349" s="203"/>
      <c r="G1349" s="180" t="n">
        <v>1000</v>
      </c>
      <c r="H1349" s="149" t="n">
        <f aca="true">INDIRECT("I" &amp; ROW())</f>
        <v>46105.3382645421</v>
      </c>
      <c r="I1349" s="150" t="n">
        <f aca="true">INDIRECT("I" &amp; ROW()-1) + J1349 * ((G1348/1000) * $M$5)</f>
        <v>46105.3382645421</v>
      </c>
      <c r="J1349" s="151" t="n">
        <v>6.5</v>
      </c>
      <c r="K1349" s="152" t="n">
        <f aca="true">INDIRECT("H" &amp; ROW())</f>
        <v>46105.3382645421</v>
      </c>
      <c r="L1349" s="128" t="s">
        <v>3758</v>
      </c>
      <c r="M1349" s="133"/>
      <c r="N1349" s="204"/>
      <c r="O1349" s="204"/>
      <c r="P1349" s="204"/>
      <c r="Q1349" s="204"/>
      <c r="R1349" s="204"/>
      <c r="S1349" s="204"/>
      <c r="T1349" s="204"/>
      <c r="U1349" s="134"/>
      <c r="V1349" s="133"/>
      <c r="W1349" s="135" t="n">
        <f aca="false">I1349</f>
        <v>46105.3382645421</v>
      </c>
      <c r="X1349" s="136" t="s">
        <v>174</v>
      </c>
      <c r="Y1349" s="137" t="n">
        <f aca="false">IF(AND($X1349=$X1350, $X1349&lt;&gt;""), $W1350-$W1349, 0)</f>
        <v>0.00451388885416667</v>
      </c>
      <c r="Z1349" s="141"/>
      <c r="AA1349" s="0"/>
    </row>
    <row r="1350" customFormat="false" ht="21.75" hidden="false" customHeight="true" outlineLevel="0" collapsed="false">
      <c r="A1350" s="118" t="n">
        <v>1346</v>
      </c>
      <c r="B1350" s="200" t="s">
        <v>77</v>
      </c>
      <c r="C1350" s="201" t="s">
        <v>3744</v>
      </c>
      <c r="D1350" s="202"/>
      <c r="E1350" s="203" t="s">
        <v>3702</v>
      </c>
      <c r="F1350" s="203"/>
      <c r="G1350" s="180" t="n">
        <v>1000</v>
      </c>
      <c r="H1350" s="149" t="n">
        <f aca="true">INDIRECT("I" &amp; ROW())</f>
        <v>46105.3427784309</v>
      </c>
      <c r="I1350" s="150" t="n">
        <f aca="true">INDIRECT("I" &amp; ROW()-1) + J1350 * ((G1349/1000) * $M$5)</f>
        <v>46105.3427784309</v>
      </c>
      <c r="J1350" s="151" t="n">
        <v>6.5</v>
      </c>
      <c r="K1350" s="152" t="n">
        <f aca="true">INDIRECT("H" &amp; ROW())</f>
        <v>46105.3427784309</v>
      </c>
      <c r="L1350" s="128" t="s">
        <v>3759</v>
      </c>
      <c r="M1350" s="133"/>
      <c r="N1350" s="204"/>
      <c r="O1350" s="204"/>
      <c r="P1350" s="204"/>
      <c r="Q1350" s="204"/>
      <c r="R1350" s="204"/>
      <c r="S1350" s="204"/>
      <c r="T1350" s="204"/>
      <c r="U1350" s="134"/>
      <c r="V1350" s="133"/>
      <c r="W1350" s="135" t="n">
        <f aca="false">I1350</f>
        <v>46105.3427784309</v>
      </c>
      <c r="X1350" s="136" t="s">
        <v>174</v>
      </c>
      <c r="Y1350" s="137" t="n">
        <f aca="false">IF(AND($X1350=$X1351, $X1350&lt;&gt;""), $W1351-$W1350, 0)</f>
        <v>0.00451388885416667</v>
      </c>
      <c r="Z1350" s="141"/>
      <c r="AA1350" s="0"/>
    </row>
    <row r="1351" customFormat="false" ht="21.75" hidden="false" customHeight="true" outlineLevel="0" collapsed="false">
      <c r="A1351" s="118" t="n">
        <v>1347</v>
      </c>
      <c r="B1351" s="200" t="s">
        <v>77</v>
      </c>
      <c r="C1351" s="201" t="s">
        <v>3744</v>
      </c>
      <c r="D1351" s="202"/>
      <c r="E1351" s="203" t="s">
        <v>3702</v>
      </c>
      <c r="F1351" s="203"/>
      <c r="G1351" s="180" t="n">
        <v>1000</v>
      </c>
      <c r="H1351" s="149" t="n">
        <f aca="true">INDIRECT("I" &amp; ROW())</f>
        <v>46105.3472923198</v>
      </c>
      <c r="I1351" s="150" t="n">
        <f aca="true">INDIRECT("I" &amp; ROW()-1) + J1351 * ((G1350/1000) * $M$5)</f>
        <v>46105.3472923198</v>
      </c>
      <c r="J1351" s="151" t="n">
        <v>6.5</v>
      </c>
      <c r="K1351" s="152" t="n">
        <f aca="true">INDIRECT("H" &amp; ROW())</f>
        <v>46105.3472923198</v>
      </c>
      <c r="L1351" s="128" t="s">
        <v>3760</v>
      </c>
      <c r="M1351" s="133"/>
      <c r="N1351" s="204"/>
      <c r="O1351" s="204"/>
      <c r="P1351" s="204"/>
      <c r="Q1351" s="204"/>
      <c r="R1351" s="204"/>
      <c r="S1351" s="204"/>
      <c r="T1351" s="204"/>
      <c r="U1351" s="134"/>
      <c r="V1351" s="133"/>
      <c r="W1351" s="135" t="n">
        <f aca="false">I1351</f>
        <v>46105.3472923198</v>
      </c>
      <c r="X1351" s="136" t="s">
        <v>174</v>
      </c>
      <c r="Y1351" s="137" t="n">
        <f aca="false">IF(AND($X1351=$X1352, $X1351&lt;&gt;""), $W1352-$W1351, 0)</f>
        <v>0.00451388885416667</v>
      </c>
      <c r="Z1351" s="141"/>
      <c r="AA1351" s="0"/>
    </row>
    <row r="1352" customFormat="false" ht="21.75" hidden="false" customHeight="true" outlineLevel="0" collapsed="false">
      <c r="A1352" s="118" t="n">
        <v>1348</v>
      </c>
      <c r="B1352" s="200" t="s">
        <v>77</v>
      </c>
      <c r="C1352" s="201" t="s">
        <v>3744</v>
      </c>
      <c r="D1352" s="202" t="s">
        <v>186</v>
      </c>
      <c r="E1352" s="203" t="s">
        <v>3702</v>
      </c>
      <c r="F1352" s="203" t="s">
        <v>3761</v>
      </c>
      <c r="G1352" s="180" t="n">
        <v>1100</v>
      </c>
      <c r="H1352" s="149" t="n">
        <f aca="true">INDIRECT("I" &amp; ROW())</f>
        <v>46105.3518062087</v>
      </c>
      <c r="I1352" s="150" t="n">
        <f aca="true">INDIRECT("I" &amp; ROW()-1) + J1352 * ((G1351/1000) * $M$5)</f>
        <v>46105.3518062087</v>
      </c>
      <c r="J1352" s="151" t="n">
        <v>6.5</v>
      </c>
      <c r="K1352" s="152" t="n">
        <f aca="true">INDIRECT("H" &amp; ROW())</f>
        <v>46105.3518062087</v>
      </c>
      <c r="L1352" s="128" t="s">
        <v>3762</v>
      </c>
      <c r="M1352" s="133"/>
      <c r="N1352" s="204"/>
      <c r="O1352" s="204"/>
      <c r="P1352" s="204"/>
      <c r="Q1352" s="204"/>
      <c r="R1352" s="204"/>
      <c r="S1352" s="204"/>
      <c r="T1352" s="204"/>
      <c r="U1352" s="134"/>
      <c r="V1352" s="133"/>
      <c r="W1352" s="135" t="n">
        <f aca="false">I1352</f>
        <v>46105.3518062087</v>
      </c>
      <c r="X1352" s="136" t="s">
        <v>174</v>
      </c>
      <c r="Y1352" s="137" t="n">
        <f aca="false">IF(AND($X1352=$X1353, $X1352&lt;&gt;""), $W1353-$W1352, 0)</f>
        <v>0.00496527774305556</v>
      </c>
      <c r="Z1352" s="141"/>
      <c r="AA1352" s="0"/>
    </row>
    <row r="1353" customFormat="false" ht="21.75" hidden="false" customHeight="true" outlineLevel="0" collapsed="false">
      <c r="A1353" s="118" t="n">
        <v>1349</v>
      </c>
      <c r="B1353" s="200" t="s">
        <v>79</v>
      </c>
      <c r="C1353" s="201" t="s">
        <v>3744</v>
      </c>
      <c r="D1353" s="202" t="s">
        <v>186</v>
      </c>
      <c r="E1353" s="203" t="s">
        <v>3702</v>
      </c>
      <c r="F1353" s="203"/>
      <c r="G1353" s="180" t="n">
        <v>1000</v>
      </c>
      <c r="H1353" s="149" t="n">
        <f aca="true">INDIRECT("I" &amp; ROW())</f>
        <v>46105.3567714864</v>
      </c>
      <c r="I1353" s="150" t="n">
        <f aca="true">INDIRECT("I" &amp; ROW()-1) + J1353 * ((G1352/1000) * $M$5)</f>
        <v>46105.3567714864</v>
      </c>
      <c r="J1353" s="151" t="n">
        <v>6.5</v>
      </c>
      <c r="K1353" s="152" t="n">
        <f aca="true">INDIRECT("H" &amp; ROW())</f>
        <v>46105.3567714864</v>
      </c>
      <c r="L1353" s="128" t="s">
        <v>3763</v>
      </c>
      <c r="M1353" s="133"/>
      <c r="N1353" s="204"/>
      <c r="O1353" s="204"/>
      <c r="P1353" s="204"/>
      <c r="Q1353" s="204"/>
      <c r="R1353" s="204"/>
      <c r="S1353" s="204"/>
      <c r="T1353" s="204"/>
      <c r="U1353" s="134"/>
      <c r="V1353" s="133"/>
      <c r="W1353" s="135" t="n">
        <f aca="false">I1353</f>
        <v>46105.3567714864</v>
      </c>
      <c r="X1353" s="136" t="s">
        <v>174</v>
      </c>
      <c r="Y1353" s="137" t="n">
        <f aca="false">IF(AND($X1353=$X1354, $X1353&lt;&gt;""), $W1354-$W1353, 0)</f>
        <v>0.00451388885416667</v>
      </c>
      <c r="Z1353" s="141"/>
      <c r="AA1353" s="0"/>
    </row>
    <row r="1354" customFormat="false" ht="21.75" hidden="false" customHeight="true" outlineLevel="0" collapsed="false">
      <c r="A1354" s="118" t="n">
        <v>1350</v>
      </c>
      <c r="B1354" s="200" t="s">
        <v>79</v>
      </c>
      <c r="C1354" s="201" t="s">
        <v>3764</v>
      </c>
      <c r="D1354" s="202" t="s">
        <v>186</v>
      </c>
      <c r="E1354" s="203" t="s">
        <v>3702</v>
      </c>
      <c r="F1354" s="203"/>
      <c r="G1354" s="180" t="n">
        <v>1000</v>
      </c>
      <c r="H1354" s="149" t="n">
        <f aca="true">INDIRECT("I" &amp; ROW())</f>
        <v>46105.3612853753</v>
      </c>
      <c r="I1354" s="150" t="n">
        <f aca="true">INDIRECT("I" &amp; ROW()-1) + J1354 * ((G1353/1000) * $M$5)</f>
        <v>46105.3612853753</v>
      </c>
      <c r="J1354" s="151" t="n">
        <v>6.5</v>
      </c>
      <c r="K1354" s="152" t="n">
        <f aca="true">INDIRECT("H" &amp; ROW())</f>
        <v>46105.3612853753</v>
      </c>
      <c r="L1354" s="128" t="s">
        <v>3765</v>
      </c>
      <c r="M1354" s="133"/>
      <c r="N1354" s="204"/>
      <c r="O1354" s="204"/>
      <c r="P1354" s="204"/>
      <c r="Q1354" s="204"/>
      <c r="R1354" s="204"/>
      <c r="S1354" s="204"/>
      <c r="T1354" s="204"/>
      <c r="U1354" s="134"/>
      <c r="V1354" s="133"/>
      <c r="W1354" s="135" t="n">
        <f aca="false">I1354</f>
        <v>46105.3612853753</v>
      </c>
      <c r="X1354" s="136" t="s">
        <v>174</v>
      </c>
      <c r="Y1354" s="137" t="n">
        <f aca="false">IF(AND($X1354=$X1355, $X1354&lt;&gt;""), $W1355-$W1354, 0)</f>
        <v>0.00451388885416667</v>
      </c>
      <c r="Z1354" s="141"/>
      <c r="AA1354" s="0"/>
    </row>
    <row r="1355" customFormat="false" ht="21.75" hidden="false" customHeight="true" outlineLevel="0" collapsed="false">
      <c r="A1355" s="118" t="n">
        <v>1351</v>
      </c>
      <c r="B1355" s="200" t="s">
        <v>79</v>
      </c>
      <c r="C1355" s="201" t="s">
        <v>3766</v>
      </c>
      <c r="D1355" s="202" t="s">
        <v>186</v>
      </c>
      <c r="E1355" s="203" t="s">
        <v>3767</v>
      </c>
      <c r="F1355" s="203"/>
      <c r="G1355" s="180" t="n">
        <v>800</v>
      </c>
      <c r="H1355" s="149" t="n">
        <f aca="true">INDIRECT("I" &amp; ROW())</f>
        <v>46105.3657992641</v>
      </c>
      <c r="I1355" s="150" t="n">
        <f aca="true">INDIRECT("I" &amp; ROW()-1) + J1355 * ((G1354/1000) * $M$5)</f>
        <v>46105.3657992641</v>
      </c>
      <c r="J1355" s="151" t="n">
        <v>6.5</v>
      </c>
      <c r="K1355" s="152" t="n">
        <f aca="true">INDIRECT("H" &amp; ROW())</f>
        <v>46105.3657992641</v>
      </c>
      <c r="L1355" s="128" t="s">
        <v>3768</v>
      </c>
      <c r="M1355" s="133"/>
      <c r="N1355" s="204"/>
      <c r="O1355" s="204"/>
      <c r="P1355" s="204"/>
      <c r="Q1355" s="204"/>
      <c r="R1355" s="204"/>
      <c r="S1355" s="204"/>
      <c r="T1355" s="204"/>
      <c r="U1355" s="134"/>
      <c r="V1355" s="133"/>
      <c r="W1355" s="135" t="n">
        <f aca="false">I1355</f>
        <v>46105.3657992641</v>
      </c>
      <c r="X1355" s="136" t="s">
        <v>174</v>
      </c>
      <c r="Y1355" s="137" t="n">
        <f aca="false">IF(AND($X1355=$X1356, $X1355&lt;&gt;""), $W1356-$W1355, 0)</f>
        <v>0.00361111107638889</v>
      </c>
      <c r="Z1355" s="141"/>
      <c r="AA1355" s="0"/>
    </row>
    <row r="1356" customFormat="false" ht="21.75" hidden="false" customHeight="true" outlineLevel="0" collapsed="false">
      <c r="A1356" s="118" t="n">
        <v>1352</v>
      </c>
      <c r="B1356" s="200" t="s">
        <v>79</v>
      </c>
      <c r="C1356" s="201" t="s">
        <v>3764</v>
      </c>
      <c r="D1356" s="202" t="s">
        <v>186</v>
      </c>
      <c r="E1356" s="203" t="s">
        <v>3702</v>
      </c>
      <c r="F1356" s="203"/>
      <c r="G1356" s="180" t="n">
        <v>1000</v>
      </c>
      <c r="H1356" s="149" t="n">
        <f aca="true">INDIRECT("I" &amp; ROW())</f>
        <v>46105.3694103752</v>
      </c>
      <c r="I1356" s="150" t="n">
        <f aca="true">INDIRECT("I" &amp; ROW()-1) + J1356 * ((G1355/1000) * $M$5)</f>
        <v>46105.3694103752</v>
      </c>
      <c r="J1356" s="151" t="n">
        <v>6.5</v>
      </c>
      <c r="K1356" s="152" t="n">
        <f aca="true">INDIRECT("H" &amp; ROW())</f>
        <v>46105.3694103752</v>
      </c>
      <c r="L1356" s="128" t="s">
        <v>3769</v>
      </c>
      <c r="M1356" s="133"/>
      <c r="N1356" s="204"/>
      <c r="O1356" s="204"/>
      <c r="P1356" s="204"/>
      <c r="Q1356" s="204"/>
      <c r="R1356" s="204"/>
      <c r="S1356" s="204"/>
      <c r="T1356" s="204"/>
      <c r="U1356" s="134"/>
      <c r="V1356" s="133"/>
      <c r="W1356" s="135" t="n">
        <f aca="false">I1356</f>
        <v>46105.3694103752</v>
      </c>
      <c r="X1356" s="136" t="s">
        <v>174</v>
      </c>
      <c r="Y1356" s="137" t="n">
        <f aca="false">IF(AND($X1356=$X1357, $X1356&lt;&gt;""), $W1357-$W1356, 0)</f>
        <v>0.00451388885416667</v>
      </c>
      <c r="Z1356" s="141"/>
      <c r="AA1356" s="0"/>
    </row>
    <row r="1357" customFormat="false" ht="21.75" hidden="false" customHeight="true" outlineLevel="0" collapsed="false">
      <c r="A1357" s="118" t="n">
        <v>1353</v>
      </c>
      <c r="B1357" s="200" t="s">
        <v>79</v>
      </c>
      <c r="C1357" s="201" t="s">
        <v>3764</v>
      </c>
      <c r="D1357" s="202" t="s">
        <v>186</v>
      </c>
      <c r="E1357" s="203" t="s">
        <v>3702</v>
      </c>
      <c r="F1357" s="203"/>
      <c r="G1357" s="180" t="n">
        <v>1000</v>
      </c>
      <c r="H1357" s="149" t="n">
        <f aca="true">INDIRECT("I" &amp; ROW())</f>
        <v>46105.373924264</v>
      </c>
      <c r="I1357" s="150" t="n">
        <f aca="true">INDIRECT("I" &amp; ROW()-1) + J1357 * ((G1356/1000) * $M$5)</f>
        <v>46105.373924264</v>
      </c>
      <c r="J1357" s="151" t="n">
        <v>6.5</v>
      </c>
      <c r="K1357" s="152" t="n">
        <f aca="true">INDIRECT("H" &amp; ROW())</f>
        <v>46105.373924264</v>
      </c>
      <c r="L1357" s="128" t="s">
        <v>3770</v>
      </c>
      <c r="M1357" s="133"/>
      <c r="N1357" s="204"/>
      <c r="O1357" s="204"/>
      <c r="P1357" s="204"/>
      <c r="Q1357" s="204"/>
      <c r="R1357" s="204"/>
      <c r="S1357" s="204"/>
      <c r="T1357" s="204"/>
      <c r="U1357" s="134"/>
      <c r="V1357" s="133"/>
      <c r="W1357" s="135" t="n">
        <f aca="false">I1357</f>
        <v>46105.373924264</v>
      </c>
      <c r="X1357" s="136" t="s">
        <v>174</v>
      </c>
      <c r="Y1357" s="137" t="n">
        <f aca="false">IF(AND($X1357=$X1358, $X1357&lt;&gt;""), $W1358-$W1357, 0)</f>
        <v>0.00451388885416667</v>
      </c>
      <c r="Z1357" s="141"/>
      <c r="AA1357" s="0"/>
    </row>
    <row r="1358" customFormat="false" ht="21.75" hidden="false" customHeight="true" outlineLevel="0" collapsed="false">
      <c r="A1358" s="118" t="n">
        <v>1354</v>
      </c>
      <c r="B1358" s="200" t="s">
        <v>79</v>
      </c>
      <c r="C1358" s="201" t="s">
        <v>3764</v>
      </c>
      <c r="D1358" s="202" t="s">
        <v>186</v>
      </c>
      <c r="E1358" s="203" t="s">
        <v>3702</v>
      </c>
      <c r="F1358" s="205"/>
      <c r="G1358" s="180" t="n">
        <v>1000</v>
      </c>
      <c r="H1358" s="149" t="n">
        <f aca="true">INDIRECT("I" &amp; ROW())</f>
        <v>46105.3784381529</v>
      </c>
      <c r="I1358" s="150" t="n">
        <f aca="true">INDIRECT("I" &amp; ROW()-1) + J1358 * ((G1357/1000) * $M$5)</f>
        <v>46105.3784381529</v>
      </c>
      <c r="J1358" s="151" t="n">
        <v>6.5</v>
      </c>
      <c r="K1358" s="152" t="n">
        <f aca="true">INDIRECT("H" &amp; ROW())</f>
        <v>46105.3784381529</v>
      </c>
      <c r="L1358" s="128" t="s">
        <v>3771</v>
      </c>
      <c r="M1358" s="133"/>
      <c r="N1358" s="204"/>
      <c r="O1358" s="204"/>
      <c r="P1358" s="204"/>
      <c r="Q1358" s="204"/>
      <c r="R1358" s="204"/>
      <c r="S1358" s="204"/>
      <c r="T1358" s="204"/>
      <c r="U1358" s="134"/>
      <c r="V1358" s="133"/>
      <c r="W1358" s="135" t="n">
        <f aca="false">I1358</f>
        <v>46105.3784381529</v>
      </c>
      <c r="X1358" s="136" t="s">
        <v>174</v>
      </c>
      <c r="Y1358" s="137" t="n">
        <f aca="false">IF(AND($X1358=$X1359, $X1358&lt;&gt;""), $W1359-$W1358, 0)</f>
        <v>0.00451388885416667</v>
      </c>
      <c r="Z1358" s="141"/>
      <c r="AA1358" s="0"/>
    </row>
    <row r="1359" customFormat="false" ht="21.75" hidden="false" customHeight="true" outlineLevel="0" collapsed="false">
      <c r="A1359" s="118" t="n">
        <v>1355</v>
      </c>
      <c r="B1359" s="200" t="s">
        <v>79</v>
      </c>
      <c r="C1359" s="201" t="s">
        <v>234</v>
      </c>
      <c r="D1359" s="202" t="s">
        <v>186</v>
      </c>
      <c r="E1359" s="203" t="s">
        <v>3772</v>
      </c>
      <c r="F1359" s="203"/>
      <c r="G1359" s="180" t="n">
        <v>900</v>
      </c>
      <c r="H1359" s="149" t="n">
        <f aca="true">INDIRECT("I" &amp; ROW())</f>
        <v>46105.3829520417</v>
      </c>
      <c r="I1359" s="150" t="n">
        <f aca="true">INDIRECT("I" &amp; ROW()-1) + J1359 * ((G1358/1000) * $M$5)</f>
        <v>46105.3829520417</v>
      </c>
      <c r="J1359" s="151" t="n">
        <v>6.5</v>
      </c>
      <c r="K1359" s="152" t="n">
        <f aca="true">INDIRECT("H" &amp; ROW())</f>
        <v>46105.3829520417</v>
      </c>
      <c r="L1359" s="128" t="s">
        <v>3773</v>
      </c>
      <c r="M1359" s="133"/>
      <c r="N1359" s="204"/>
      <c r="O1359" s="204"/>
      <c r="P1359" s="204"/>
      <c r="Q1359" s="204"/>
      <c r="R1359" s="204"/>
      <c r="S1359" s="204"/>
      <c r="T1359" s="204"/>
      <c r="U1359" s="134"/>
      <c r="V1359" s="133"/>
      <c r="W1359" s="135" t="n">
        <f aca="false">I1359</f>
        <v>46105.3829520417</v>
      </c>
      <c r="X1359" s="136" t="s">
        <v>174</v>
      </c>
      <c r="Y1359" s="137" t="n">
        <f aca="false">IF(AND($X1359=$X1360, $X1359&lt;&gt;""), $W1360-$W1359, 0)</f>
        <v>0.00406249996527778</v>
      </c>
      <c r="Z1359" s="141"/>
      <c r="AA1359" s="0"/>
    </row>
    <row r="1360" customFormat="false" ht="21.75" hidden="false" customHeight="true" outlineLevel="0" collapsed="false">
      <c r="A1360" s="118" t="n">
        <v>1356</v>
      </c>
      <c r="B1360" s="200" t="s">
        <v>79</v>
      </c>
      <c r="C1360" s="201" t="s">
        <v>3774</v>
      </c>
      <c r="D1360" s="202" t="s">
        <v>186</v>
      </c>
      <c r="E1360" s="203" t="s">
        <v>3775</v>
      </c>
      <c r="F1360" s="203"/>
      <c r="G1360" s="180" t="n">
        <v>1000</v>
      </c>
      <c r="H1360" s="149" t="n">
        <f aca="true">INDIRECT("I" &amp; ROW())</f>
        <v>46105.3870145417</v>
      </c>
      <c r="I1360" s="150" t="n">
        <f aca="true">INDIRECT("I" &amp; ROW()-1) + J1360 * ((G1359/1000) * $M$5)</f>
        <v>46105.3870145417</v>
      </c>
      <c r="J1360" s="151" t="n">
        <v>6.5</v>
      </c>
      <c r="K1360" s="152" t="n">
        <f aca="true">INDIRECT("H" &amp; ROW())</f>
        <v>46105.3870145417</v>
      </c>
      <c r="L1360" s="128" t="s">
        <v>3776</v>
      </c>
      <c r="M1360" s="133"/>
      <c r="N1360" s="204"/>
      <c r="O1360" s="204"/>
      <c r="P1360" s="204"/>
      <c r="Q1360" s="204"/>
      <c r="R1360" s="204"/>
      <c r="S1360" s="204"/>
      <c r="T1360" s="204"/>
      <c r="U1360" s="134"/>
      <c r="V1360" s="133"/>
      <c r="W1360" s="135" t="n">
        <f aca="false">I1360</f>
        <v>46105.3870145417</v>
      </c>
      <c r="X1360" s="136" t="s">
        <v>174</v>
      </c>
      <c r="Y1360" s="137" t="n">
        <f aca="false">IF(AND($X1360=$X1361, $X1360&lt;&gt;""), $W1361-$W1360, 0)</f>
        <v>0.00451388885416667</v>
      </c>
      <c r="Z1360" s="141"/>
      <c r="AA1360" s="0"/>
    </row>
    <row r="1361" customFormat="false" ht="21.75" hidden="false" customHeight="true" outlineLevel="0" collapsed="false">
      <c r="A1361" s="118" t="n">
        <v>1357</v>
      </c>
      <c r="B1361" s="200" t="s">
        <v>79</v>
      </c>
      <c r="C1361" s="201" t="s">
        <v>3774</v>
      </c>
      <c r="D1361" s="202" t="s">
        <v>186</v>
      </c>
      <c r="E1361" s="203" t="s">
        <v>3777</v>
      </c>
      <c r="F1361" s="203"/>
      <c r="G1361" s="180" t="n">
        <v>1000</v>
      </c>
      <c r="H1361" s="149" t="n">
        <f aca="true">INDIRECT("I" &amp; ROW())</f>
        <v>46105.3915284306</v>
      </c>
      <c r="I1361" s="150" t="n">
        <f aca="true">INDIRECT("I" &amp; ROW()-1) + J1361 * ((G1360/1000) * $M$5)</f>
        <v>46105.3915284306</v>
      </c>
      <c r="J1361" s="151" t="n">
        <v>6.5</v>
      </c>
      <c r="K1361" s="152" t="n">
        <f aca="true">INDIRECT("H" &amp; ROW())</f>
        <v>46105.3915284306</v>
      </c>
      <c r="L1361" s="128" t="s">
        <v>3778</v>
      </c>
      <c r="M1361" s="133"/>
      <c r="N1361" s="204"/>
      <c r="O1361" s="204"/>
      <c r="P1361" s="204"/>
      <c r="Q1361" s="204"/>
      <c r="R1361" s="204"/>
      <c r="S1361" s="204"/>
      <c r="T1361" s="204"/>
      <c r="U1361" s="134"/>
      <c r="V1361" s="133"/>
      <c r="W1361" s="135" t="n">
        <f aca="false">I1361</f>
        <v>46105.3915284306</v>
      </c>
      <c r="X1361" s="136" t="s">
        <v>174</v>
      </c>
      <c r="Y1361" s="137" t="n">
        <f aca="false">IF(AND($X1361=$X1362, $X1361&lt;&gt;""), $W1362-$W1361, 0)</f>
        <v>0.00451388885416667</v>
      </c>
      <c r="Z1361" s="141"/>
      <c r="AA1361" s="0"/>
    </row>
    <row r="1362" customFormat="false" ht="21.75" hidden="false" customHeight="true" outlineLevel="0" collapsed="false">
      <c r="A1362" s="118" t="n">
        <v>1358</v>
      </c>
      <c r="B1362" s="200" t="s">
        <v>79</v>
      </c>
      <c r="C1362" s="201" t="s">
        <v>3779</v>
      </c>
      <c r="D1362" s="202" t="s">
        <v>186</v>
      </c>
      <c r="E1362" s="203" t="s">
        <v>3780</v>
      </c>
      <c r="F1362" s="203"/>
      <c r="G1362" s="180" t="n">
        <v>1000</v>
      </c>
      <c r="H1362" s="149" t="n">
        <f aca="true">INDIRECT("I" &amp; ROW())</f>
        <v>46105.3960423194</v>
      </c>
      <c r="I1362" s="150" t="n">
        <f aca="true">INDIRECT("I" &amp; ROW()-1) + J1362 * ((G1361/1000) * $M$5)</f>
        <v>46105.3960423194</v>
      </c>
      <c r="J1362" s="151" t="n">
        <v>6.5</v>
      </c>
      <c r="K1362" s="152" t="n">
        <f aca="true">INDIRECT("H" &amp; ROW())</f>
        <v>46105.3960423194</v>
      </c>
      <c r="L1362" s="128" t="s">
        <v>3781</v>
      </c>
      <c r="M1362" s="133"/>
      <c r="N1362" s="204"/>
      <c r="O1362" s="204"/>
      <c r="P1362" s="204"/>
      <c r="Q1362" s="204"/>
      <c r="R1362" s="204"/>
      <c r="S1362" s="204"/>
      <c r="T1362" s="204"/>
      <c r="U1362" s="134"/>
      <c r="V1362" s="133"/>
      <c r="W1362" s="135" t="n">
        <f aca="false">I1362</f>
        <v>46105.3960423194</v>
      </c>
      <c r="X1362" s="136" t="s">
        <v>174</v>
      </c>
      <c r="Y1362" s="137" t="n">
        <f aca="false">IF(AND($X1362=$X1363, $X1362&lt;&gt;""), $W1363-$W1362, 0)</f>
        <v>0.00451388885416667</v>
      </c>
      <c r="Z1362" s="141"/>
      <c r="AA1362" s="0"/>
    </row>
    <row r="1363" customFormat="false" ht="21.75" hidden="false" customHeight="true" outlineLevel="0" collapsed="false">
      <c r="A1363" s="118" t="n">
        <v>1359</v>
      </c>
      <c r="B1363" s="200" t="s">
        <v>79</v>
      </c>
      <c r="C1363" s="201" t="s">
        <v>3782</v>
      </c>
      <c r="D1363" s="202" t="s">
        <v>186</v>
      </c>
      <c r="E1363" s="203" t="s">
        <v>3783</v>
      </c>
      <c r="F1363" s="203" t="s">
        <v>3784</v>
      </c>
      <c r="G1363" s="180" t="n">
        <v>850</v>
      </c>
      <c r="H1363" s="149" t="n">
        <f aca="true">INDIRECT("I" &amp; ROW())</f>
        <v>46105.4005562083</v>
      </c>
      <c r="I1363" s="150" t="n">
        <f aca="true">INDIRECT("I" &amp; ROW()-1) + J1363 * ((G1362/1000) * $M$5)</f>
        <v>46105.4005562083</v>
      </c>
      <c r="J1363" s="151" t="n">
        <v>6.5</v>
      </c>
      <c r="K1363" s="152" t="n">
        <f aca="true">INDIRECT("H" &amp; ROW())</f>
        <v>46105.4005562083</v>
      </c>
      <c r="L1363" s="128" t="s">
        <v>3785</v>
      </c>
      <c r="M1363" s="133"/>
      <c r="N1363" s="204"/>
      <c r="O1363" s="204"/>
      <c r="P1363" s="204"/>
      <c r="Q1363" s="204"/>
      <c r="R1363" s="204"/>
      <c r="S1363" s="204"/>
      <c r="T1363" s="204"/>
      <c r="U1363" s="134"/>
      <c r="V1363" s="133"/>
      <c r="W1363" s="135" t="n">
        <f aca="false">I1363</f>
        <v>46105.4005562083</v>
      </c>
      <c r="X1363" s="136" t="s">
        <v>174</v>
      </c>
      <c r="Y1363" s="137" t="n">
        <f aca="false">IF(AND($X1363=$X1364, $X1363&lt;&gt;""), $W1364-$W1363, 0)</f>
        <v>0.00383680552083333</v>
      </c>
      <c r="Z1363" s="141"/>
      <c r="AA1363" s="0"/>
    </row>
    <row r="1364" customFormat="false" ht="21.75" hidden="false" customHeight="true" outlineLevel="0" collapsed="false">
      <c r="A1364" s="118" t="n">
        <v>1360</v>
      </c>
      <c r="B1364" s="200" t="s">
        <v>81</v>
      </c>
      <c r="C1364" s="201" t="s">
        <v>3786</v>
      </c>
      <c r="D1364" s="202" t="s">
        <v>186</v>
      </c>
      <c r="E1364" s="203" t="s">
        <v>3787</v>
      </c>
      <c r="F1364" s="203"/>
      <c r="G1364" s="180" t="n">
        <v>1000</v>
      </c>
      <c r="H1364" s="149" t="n">
        <f aca="true">INDIRECT("I" &amp; ROW())</f>
        <v>46105.4043930138</v>
      </c>
      <c r="I1364" s="150" t="n">
        <f aca="true">INDIRECT("I" &amp; ROW()-1) + J1364 * ((G1363/1000) * $M$5)</f>
        <v>46105.4043930138</v>
      </c>
      <c r="J1364" s="151" t="n">
        <v>6.5</v>
      </c>
      <c r="K1364" s="152" t="n">
        <f aca="true">INDIRECT("H" &amp; ROW())</f>
        <v>46105.4043930138</v>
      </c>
      <c r="L1364" s="128" t="s">
        <v>3788</v>
      </c>
      <c r="M1364" s="133"/>
      <c r="N1364" s="204"/>
      <c r="O1364" s="204"/>
      <c r="P1364" s="204"/>
      <c r="Q1364" s="204"/>
      <c r="R1364" s="204"/>
      <c r="S1364" s="204"/>
      <c r="T1364" s="204"/>
      <c r="U1364" s="134"/>
      <c r="V1364" s="133"/>
      <c r="W1364" s="135" t="n">
        <f aca="false">I1364</f>
        <v>46105.4043930138</v>
      </c>
      <c r="X1364" s="136" t="s">
        <v>174</v>
      </c>
      <c r="Y1364" s="137" t="n">
        <f aca="false">IF(AND($X1364=$X1365, $X1364&lt;&gt;""), $W1365-$W1364, 0)</f>
        <v>0.00451388885416667</v>
      </c>
      <c r="Z1364" s="141"/>
      <c r="AA1364" s="0"/>
    </row>
    <row r="1365" customFormat="false" ht="21.75" hidden="false" customHeight="true" outlineLevel="0" collapsed="false">
      <c r="A1365" s="118" t="n">
        <v>1361</v>
      </c>
      <c r="B1365" s="200" t="s">
        <v>81</v>
      </c>
      <c r="C1365" s="201" t="s">
        <v>3789</v>
      </c>
      <c r="D1365" s="202" t="s">
        <v>186</v>
      </c>
      <c r="E1365" s="203" t="s">
        <v>3790</v>
      </c>
      <c r="F1365" s="203"/>
      <c r="G1365" s="180" t="n">
        <v>1000</v>
      </c>
      <c r="H1365" s="149" t="n">
        <f aca="true">INDIRECT("I" &amp; ROW())</f>
        <v>46105.4089069026</v>
      </c>
      <c r="I1365" s="150" t="n">
        <f aca="true">INDIRECT("I" &amp; ROW()-1) + J1365 * ((G1364/1000) * $M$5)</f>
        <v>46105.4089069026</v>
      </c>
      <c r="J1365" s="151" t="n">
        <v>6.5</v>
      </c>
      <c r="K1365" s="152" t="n">
        <f aca="true">INDIRECT("H" &amp; ROW())</f>
        <v>46105.4089069026</v>
      </c>
      <c r="L1365" s="128" t="s">
        <v>3791</v>
      </c>
      <c r="M1365" s="133"/>
      <c r="N1365" s="204"/>
      <c r="O1365" s="204"/>
      <c r="P1365" s="204"/>
      <c r="Q1365" s="204"/>
      <c r="R1365" s="204"/>
      <c r="S1365" s="204"/>
      <c r="T1365" s="204"/>
      <c r="U1365" s="134"/>
      <c r="V1365" s="133"/>
      <c r="W1365" s="135" t="n">
        <f aca="false">I1365</f>
        <v>46105.4089069026</v>
      </c>
      <c r="X1365" s="136" t="s">
        <v>174</v>
      </c>
      <c r="Y1365" s="137" t="n">
        <f aca="false">IF(AND($X1365=$X1366, $X1365&lt;&gt;""), $W1366-$W1365, 0)</f>
        <v>0.00451388885416667</v>
      </c>
      <c r="Z1365" s="141"/>
      <c r="AA1365" s="0"/>
    </row>
    <row r="1366" customFormat="false" ht="21.75" hidden="false" customHeight="true" outlineLevel="0" collapsed="false">
      <c r="A1366" s="118" t="n">
        <v>1362</v>
      </c>
      <c r="B1366" s="200" t="s">
        <v>81</v>
      </c>
      <c r="C1366" s="201" t="s">
        <v>3789</v>
      </c>
      <c r="D1366" s="202" t="s">
        <v>186</v>
      </c>
      <c r="E1366" s="203" t="s">
        <v>3792</v>
      </c>
      <c r="F1366" s="203"/>
      <c r="G1366" s="180" t="n">
        <v>700</v>
      </c>
      <c r="H1366" s="149" t="n">
        <f aca="true">INDIRECT("I" &amp; ROW())</f>
        <v>46105.4134207915</v>
      </c>
      <c r="I1366" s="150" t="n">
        <f aca="true">INDIRECT("I" &amp; ROW()-1) + J1366 * ((G1365/1000) * $M$5)</f>
        <v>46105.4134207915</v>
      </c>
      <c r="J1366" s="151" t="n">
        <v>6.5</v>
      </c>
      <c r="K1366" s="152" t="n">
        <f aca="true">INDIRECT("H" &amp; ROW())</f>
        <v>46105.4134207915</v>
      </c>
      <c r="L1366" s="128" t="s">
        <v>3793</v>
      </c>
      <c r="M1366" s="133"/>
      <c r="N1366" s="204"/>
      <c r="O1366" s="204"/>
      <c r="P1366" s="204"/>
      <c r="Q1366" s="204"/>
      <c r="R1366" s="204"/>
      <c r="S1366" s="204"/>
      <c r="T1366" s="204"/>
      <c r="U1366" s="134"/>
      <c r="V1366" s="133"/>
      <c r="W1366" s="135" t="n">
        <f aca="false">I1366</f>
        <v>46105.4134207915</v>
      </c>
      <c r="X1366" s="136" t="s">
        <v>174</v>
      </c>
      <c r="Y1366" s="137" t="n">
        <f aca="false">IF(AND($X1366=$X1367, $X1366&lt;&gt;""), $W1367-$W1366, 0)</f>
        <v>0.00315972219907407</v>
      </c>
      <c r="Z1366" s="141"/>
      <c r="AA1366" s="0"/>
    </row>
    <row r="1367" customFormat="false" ht="21.75" hidden="false" customHeight="true" outlineLevel="0" collapsed="false">
      <c r="A1367" s="118" t="n">
        <v>1363</v>
      </c>
      <c r="B1367" s="200" t="s">
        <v>81</v>
      </c>
      <c r="C1367" s="201" t="s">
        <v>3789</v>
      </c>
      <c r="D1367" s="202" t="s">
        <v>186</v>
      </c>
      <c r="E1367" s="203" t="s">
        <v>3794</v>
      </c>
      <c r="F1367" s="203"/>
      <c r="G1367" s="180" t="n">
        <v>1000</v>
      </c>
      <c r="H1367" s="149" t="n">
        <f aca="true">INDIRECT("I" &amp; ROW())</f>
        <v>46105.4165805137</v>
      </c>
      <c r="I1367" s="150" t="n">
        <f aca="true">INDIRECT("I" &amp; ROW()-1) + J1367 * ((G1366/1000) * $M$5)</f>
        <v>46105.4165805137</v>
      </c>
      <c r="J1367" s="151" t="n">
        <v>6.5</v>
      </c>
      <c r="K1367" s="152" t="n">
        <f aca="true">INDIRECT("H" &amp; ROW())</f>
        <v>46105.4165805137</v>
      </c>
      <c r="L1367" s="128" t="s">
        <v>3795</v>
      </c>
      <c r="M1367" s="133"/>
      <c r="N1367" s="204"/>
      <c r="O1367" s="204"/>
      <c r="P1367" s="204"/>
      <c r="Q1367" s="204"/>
      <c r="R1367" s="204"/>
      <c r="S1367" s="204"/>
      <c r="T1367" s="204"/>
      <c r="U1367" s="134"/>
      <c r="V1367" s="133"/>
      <c r="W1367" s="135" t="n">
        <f aca="false">I1367</f>
        <v>46105.4165805137</v>
      </c>
      <c r="X1367" s="136" t="s">
        <v>174</v>
      </c>
      <c r="Y1367" s="137" t="n">
        <f aca="false">IF(AND($X1367=$X1368, $X1367&lt;&gt;""), $W1368-$W1367, 0)</f>
        <v>0.00451388885416667</v>
      </c>
      <c r="Z1367" s="141"/>
      <c r="AA1367" s="0"/>
    </row>
    <row r="1368" customFormat="false" ht="21.75" hidden="false" customHeight="true" outlineLevel="0" collapsed="false">
      <c r="A1368" s="118" t="n">
        <v>1364</v>
      </c>
      <c r="B1368" s="200" t="s">
        <v>81</v>
      </c>
      <c r="C1368" s="201" t="s">
        <v>3796</v>
      </c>
      <c r="D1368" s="202" t="s">
        <v>186</v>
      </c>
      <c r="E1368" s="203" t="s">
        <v>3797</v>
      </c>
      <c r="F1368" s="203" t="s">
        <v>3798</v>
      </c>
      <c r="G1368" s="180" t="n">
        <v>1000</v>
      </c>
      <c r="H1368" s="149" t="n">
        <f aca="true">INDIRECT("I" &amp; ROW())</f>
        <v>46105.4210944026</v>
      </c>
      <c r="I1368" s="150" t="n">
        <f aca="true">INDIRECT("I" &amp; ROW()-1) + J1368 * ((G1367/1000) * $M$5)</f>
        <v>46105.4210944026</v>
      </c>
      <c r="J1368" s="151" t="n">
        <v>6.5</v>
      </c>
      <c r="K1368" s="152" t="n">
        <f aca="true">INDIRECT("H" &amp; ROW())</f>
        <v>46105.4210944026</v>
      </c>
      <c r="L1368" s="128" t="s">
        <v>3799</v>
      </c>
      <c r="M1368" s="133"/>
      <c r="N1368" s="204"/>
      <c r="O1368" s="204"/>
      <c r="P1368" s="204"/>
      <c r="Q1368" s="204"/>
      <c r="R1368" s="204"/>
      <c r="S1368" s="204"/>
      <c r="T1368" s="204"/>
      <c r="U1368" s="134"/>
      <c r="V1368" s="133"/>
      <c r="W1368" s="135" t="n">
        <f aca="false">I1368</f>
        <v>46105.4210944026</v>
      </c>
      <c r="X1368" s="136" t="s">
        <v>174</v>
      </c>
      <c r="Y1368" s="137" t="n">
        <f aca="false">IF(AND($X1368=$X1369, $X1368&lt;&gt;""), $W1369-$W1368, 0)</f>
        <v>0.00451388885416667</v>
      </c>
      <c r="Z1368" s="141"/>
      <c r="AA1368" s="0"/>
    </row>
    <row r="1369" customFormat="false" ht="21.75" hidden="false" customHeight="true" outlineLevel="0" collapsed="false">
      <c r="A1369" s="118" t="n">
        <v>1365</v>
      </c>
      <c r="B1369" s="200" t="s">
        <v>81</v>
      </c>
      <c r="C1369" s="201" t="s">
        <v>3800</v>
      </c>
      <c r="D1369" s="202" t="s">
        <v>186</v>
      </c>
      <c r="E1369" s="203" t="s">
        <v>3801</v>
      </c>
      <c r="F1369" s="203"/>
      <c r="G1369" s="180" t="n">
        <v>1000</v>
      </c>
      <c r="H1369" s="149" t="n">
        <f aca="true">INDIRECT("I" &amp; ROW())</f>
        <v>46105.4256082914</v>
      </c>
      <c r="I1369" s="150" t="n">
        <f aca="true">INDIRECT("I" &amp; ROW()-1) + J1369 * ((G1368/1000) * $M$5)</f>
        <v>46105.4256082914</v>
      </c>
      <c r="J1369" s="151" t="n">
        <v>6.5</v>
      </c>
      <c r="K1369" s="152" t="n">
        <f aca="true">INDIRECT("H" &amp; ROW())</f>
        <v>46105.4256082914</v>
      </c>
      <c r="L1369" s="128" t="s">
        <v>3802</v>
      </c>
      <c r="M1369" s="133"/>
      <c r="N1369" s="204"/>
      <c r="O1369" s="204"/>
      <c r="P1369" s="204"/>
      <c r="Q1369" s="204"/>
      <c r="R1369" s="204"/>
      <c r="S1369" s="204"/>
      <c r="T1369" s="204"/>
      <c r="U1369" s="134"/>
      <c r="V1369" s="133"/>
      <c r="W1369" s="135" t="n">
        <f aca="false">I1369</f>
        <v>46105.4256082914</v>
      </c>
      <c r="X1369" s="136" t="s">
        <v>174</v>
      </c>
      <c r="Y1369" s="137" t="n">
        <f aca="false">IF(AND($X1369=$X1370, $X1369&lt;&gt;""), $W1370-$W1369, 0)</f>
        <v>0.00451388885416667</v>
      </c>
      <c r="Z1369" s="141"/>
      <c r="AA1369" s="0"/>
    </row>
    <row r="1370" customFormat="false" ht="21.75" hidden="false" customHeight="true" outlineLevel="0" collapsed="false">
      <c r="A1370" s="118" t="n">
        <v>1366</v>
      </c>
      <c r="B1370" s="200" t="s">
        <v>81</v>
      </c>
      <c r="C1370" s="201" t="s">
        <v>3803</v>
      </c>
      <c r="D1370" s="202" t="s">
        <v>186</v>
      </c>
      <c r="E1370" s="203" t="s">
        <v>3804</v>
      </c>
      <c r="F1370" s="203"/>
      <c r="G1370" s="180" t="n">
        <v>1000</v>
      </c>
      <c r="H1370" s="149" t="n">
        <f aca="true">INDIRECT("I" &amp; ROW())</f>
        <v>46105.4301221803</v>
      </c>
      <c r="I1370" s="150" t="n">
        <f aca="true">INDIRECT("I" &amp; ROW()-1) + J1370 * ((G1369/1000) * $M$5)</f>
        <v>46105.4301221803</v>
      </c>
      <c r="J1370" s="151" t="n">
        <v>6.5</v>
      </c>
      <c r="K1370" s="152" t="n">
        <f aca="true">INDIRECT("H" &amp; ROW())</f>
        <v>46105.4301221803</v>
      </c>
      <c r="L1370" s="128" t="s">
        <v>3805</v>
      </c>
      <c r="M1370" s="133"/>
      <c r="N1370" s="204"/>
      <c r="O1370" s="204"/>
      <c r="P1370" s="204"/>
      <c r="Q1370" s="204"/>
      <c r="R1370" s="204"/>
      <c r="S1370" s="204"/>
      <c r="T1370" s="204"/>
      <c r="U1370" s="134"/>
      <c r="V1370" s="133"/>
      <c r="W1370" s="135" t="n">
        <f aca="false">I1370</f>
        <v>46105.4301221803</v>
      </c>
      <c r="X1370" s="136" t="s">
        <v>174</v>
      </c>
      <c r="Y1370" s="137" t="n">
        <f aca="false">IF(AND($X1370=$X1371, $X1370&lt;&gt;""), $W1371-$W1370, 0)</f>
        <v>0.00451388885416667</v>
      </c>
      <c r="Z1370" s="141"/>
      <c r="AA1370" s="0"/>
    </row>
    <row r="1371" customFormat="false" ht="21.75" hidden="false" customHeight="true" outlineLevel="0" collapsed="false">
      <c r="A1371" s="118" t="n">
        <v>1367</v>
      </c>
      <c r="B1371" s="200" t="s">
        <v>81</v>
      </c>
      <c r="C1371" s="201" t="s">
        <v>3806</v>
      </c>
      <c r="D1371" s="202" t="s">
        <v>186</v>
      </c>
      <c r="E1371" s="203" t="s">
        <v>3807</v>
      </c>
      <c r="F1371" s="203"/>
      <c r="G1371" s="180" t="n">
        <v>730</v>
      </c>
      <c r="H1371" s="149" t="n">
        <f aca="true">INDIRECT("I" &amp; ROW())</f>
        <v>46105.4346360691</v>
      </c>
      <c r="I1371" s="150" t="n">
        <f aca="true">INDIRECT("I" &amp; ROW()-1) + J1371 * ((G1370/1000) * $M$5)</f>
        <v>46105.4346360691</v>
      </c>
      <c r="J1371" s="151" t="n">
        <v>6.5</v>
      </c>
      <c r="K1371" s="152" t="n">
        <f aca="true">INDIRECT("H" &amp; ROW())</f>
        <v>46105.4346360691</v>
      </c>
      <c r="L1371" s="128" t="s">
        <v>3808</v>
      </c>
      <c r="M1371" s="133"/>
      <c r="N1371" s="204"/>
      <c r="O1371" s="204"/>
      <c r="P1371" s="204"/>
      <c r="Q1371" s="204"/>
      <c r="R1371" s="204"/>
      <c r="S1371" s="204"/>
      <c r="T1371" s="204"/>
      <c r="U1371" s="134"/>
      <c r="V1371" s="133"/>
      <c r="W1371" s="135" t="n">
        <f aca="false">I1371</f>
        <v>46105.4346360691</v>
      </c>
      <c r="X1371" s="136" t="s">
        <v>174</v>
      </c>
      <c r="Y1371" s="137" t="n">
        <f aca="false">IF(AND($X1371=$X1372, $X1371&lt;&gt;""), $W1372-$W1371, 0)</f>
        <v>0.00329513886574074</v>
      </c>
      <c r="Z1371" s="141"/>
      <c r="AA1371" s="0"/>
    </row>
    <row r="1372" customFormat="false" ht="21.75" hidden="false" customHeight="true" outlineLevel="0" collapsed="false">
      <c r="A1372" s="118" t="n">
        <v>1368</v>
      </c>
      <c r="B1372" s="200" t="s">
        <v>81</v>
      </c>
      <c r="C1372" s="201" t="s">
        <v>3809</v>
      </c>
      <c r="D1372" s="202" t="s">
        <v>186</v>
      </c>
      <c r="E1372" s="203" t="s">
        <v>3810</v>
      </c>
      <c r="F1372" s="203" t="s">
        <v>3811</v>
      </c>
      <c r="G1372" s="180" t="n">
        <v>1000</v>
      </c>
      <c r="H1372" s="149" t="n">
        <f aca="true">INDIRECT("I" &amp; ROW())</f>
        <v>46105.437931208</v>
      </c>
      <c r="I1372" s="150" t="n">
        <f aca="true">INDIRECT("I" &amp; ROW()-1) + J1372 * ((G1371/1000) * $M$5)</f>
        <v>46105.437931208</v>
      </c>
      <c r="J1372" s="151" t="n">
        <v>6.5</v>
      </c>
      <c r="K1372" s="152" t="n">
        <f aca="true">INDIRECT("H" &amp; ROW())</f>
        <v>46105.437931208</v>
      </c>
      <c r="L1372" s="128" t="s">
        <v>3812</v>
      </c>
      <c r="M1372" s="133"/>
      <c r="N1372" s="204"/>
      <c r="O1372" s="204"/>
      <c r="P1372" s="204"/>
      <c r="Q1372" s="204"/>
      <c r="R1372" s="204"/>
      <c r="S1372" s="204"/>
      <c r="T1372" s="204"/>
      <c r="U1372" s="134"/>
      <c r="V1372" s="133"/>
      <c r="W1372" s="135" t="n">
        <f aca="false">I1372</f>
        <v>46105.437931208</v>
      </c>
      <c r="X1372" s="136" t="s">
        <v>174</v>
      </c>
      <c r="Y1372" s="137" t="n">
        <f aca="false">IF(AND($X1372=$X1373, $X1372&lt;&gt;""), $W1373-$W1372, 0)</f>
        <v>0.00451388885416667</v>
      </c>
      <c r="Z1372" s="141"/>
      <c r="AA1372" s="0"/>
    </row>
    <row r="1373" customFormat="false" ht="21.75" hidden="false" customHeight="true" outlineLevel="0" collapsed="false">
      <c r="A1373" s="118" t="n">
        <v>1369</v>
      </c>
      <c r="B1373" s="200" t="s">
        <v>81</v>
      </c>
      <c r="C1373" s="201" t="s">
        <v>3813</v>
      </c>
      <c r="D1373" s="202" t="s">
        <v>186</v>
      </c>
      <c r="E1373" s="203" t="s">
        <v>3814</v>
      </c>
      <c r="F1373" s="203"/>
      <c r="G1373" s="180" t="n">
        <v>920</v>
      </c>
      <c r="H1373" s="149" t="n">
        <f aca="true">INDIRECT("I" &amp; ROW())</f>
        <v>46105.4424450968</v>
      </c>
      <c r="I1373" s="150" t="n">
        <f aca="true">INDIRECT("I" &amp; ROW()-1) + J1373 * ((G1372/1000) * $M$5)</f>
        <v>46105.4424450968</v>
      </c>
      <c r="J1373" s="151" t="n">
        <v>6.5</v>
      </c>
      <c r="K1373" s="152" t="n">
        <f aca="true">INDIRECT("H" &amp; ROW())</f>
        <v>46105.4424450968</v>
      </c>
      <c r="L1373" s="128" t="s">
        <v>3815</v>
      </c>
      <c r="M1373" s="133"/>
      <c r="N1373" s="204"/>
      <c r="O1373" s="204"/>
      <c r="P1373" s="204"/>
      <c r="Q1373" s="204"/>
      <c r="R1373" s="204"/>
      <c r="S1373" s="204"/>
      <c r="T1373" s="204"/>
      <c r="U1373" s="134"/>
      <c r="V1373" s="133"/>
      <c r="W1373" s="135" t="n">
        <f aca="false">I1373</f>
        <v>46105.4424450968</v>
      </c>
      <c r="X1373" s="136" t="s">
        <v>174</v>
      </c>
      <c r="Y1373" s="137" t="n">
        <f aca="false">IF(AND($X1373=$X1374, $X1373&lt;&gt;""), $W1374-$W1373, 0)</f>
        <v>0.00415277775462963</v>
      </c>
      <c r="Z1373" s="141"/>
      <c r="AA1373" s="0"/>
    </row>
    <row r="1374" customFormat="false" ht="21.75" hidden="false" customHeight="true" outlineLevel="0" collapsed="false">
      <c r="A1374" s="118" t="n">
        <v>1370</v>
      </c>
      <c r="B1374" s="200" t="s">
        <v>81</v>
      </c>
      <c r="C1374" s="201" t="s">
        <v>3816</v>
      </c>
      <c r="D1374" s="202" t="s">
        <v>186</v>
      </c>
      <c r="E1374" s="203" t="s">
        <v>3817</v>
      </c>
      <c r="F1374" s="203"/>
      <c r="G1374" s="180" t="n">
        <v>1000</v>
      </c>
      <c r="H1374" s="149" t="n">
        <f aca="true">INDIRECT("I" &amp; ROW())</f>
        <v>46105.4465978746</v>
      </c>
      <c r="I1374" s="150" t="n">
        <f aca="true">INDIRECT("I" &amp; ROW()-1) + J1374 * ((G1373/1000) * $M$5)</f>
        <v>46105.4465978746</v>
      </c>
      <c r="J1374" s="151" t="n">
        <v>6.5</v>
      </c>
      <c r="K1374" s="152" t="n">
        <f aca="true">INDIRECT("H" &amp; ROW())</f>
        <v>46105.4465978746</v>
      </c>
      <c r="L1374" s="128" t="s">
        <v>3818</v>
      </c>
      <c r="M1374" s="133"/>
      <c r="N1374" s="204"/>
      <c r="O1374" s="204"/>
      <c r="P1374" s="204"/>
      <c r="Q1374" s="204"/>
      <c r="R1374" s="204"/>
      <c r="S1374" s="204"/>
      <c r="T1374" s="204"/>
      <c r="U1374" s="134"/>
      <c r="V1374" s="133"/>
      <c r="W1374" s="135" t="n">
        <f aca="false">I1374</f>
        <v>46105.4465978746</v>
      </c>
      <c r="X1374" s="136" t="s">
        <v>174</v>
      </c>
      <c r="Y1374" s="137" t="n">
        <f aca="false">IF(AND($X1374=$X1375, $X1374&lt;&gt;""), $W1375-$W1374, 0)</f>
        <v>0.00451388885416667</v>
      </c>
      <c r="Z1374" s="141"/>
      <c r="AA1374" s="0"/>
    </row>
    <row r="1375" customFormat="false" ht="21.75" hidden="false" customHeight="true" outlineLevel="0" collapsed="false">
      <c r="A1375" s="118" t="n">
        <v>1371</v>
      </c>
      <c r="B1375" s="200" t="s">
        <v>81</v>
      </c>
      <c r="C1375" s="201" t="s">
        <v>3819</v>
      </c>
      <c r="D1375" s="202" t="s">
        <v>186</v>
      </c>
      <c r="E1375" s="203" t="s">
        <v>3820</v>
      </c>
      <c r="F1375" s="203" t="s">
        <v>3821</v>
      </c>
      <c r="G1375" s="180" t="n">
        <v>900</v>
      </c>
      <c r="H1375" s="149" t="n">
        <f aca="true">INDIRECT("I" &amp; ROW())</f>
        <v>46105.4511117634</v>
      </c>
      <c r="I1375" s="150" t="n">
        <f aca="true">INDIRECT("I" &amp; ROW()-1) + J1375 * ((G1374/1000) * $M$5)</f>
        <v>46105.4511117634</v>
      </c>
      <c r="J1375" s="151" t="n">
        <v>6.5</v>
      </c>
      <c r="K1375" s="152" t="n">
        <f aca="true">INDIRECT("H" &amp; ROW())</f>
        <v>46105.4511117634</v>
      </c>
      <c r="L1375" s="128" t="s">
        <v>3822</v>
      </c>
      <c r="M1375" s="133"/>
      <c r="N1375" s="204"/>
      <c r="O1375" s="204"/>
      <c r="P1375" s="204"/>
      <c r="Q1375" s="204"/>
      <c r="R1375" s="204"/>
      <c r="S1375" s="204"/>
      <c r="T1375" s="204"/>
      <c r="U1375" s="134"/>
      <c r="V1375" s="133"/>
      <c r="W1375" s="135" t="n">
        <f aca="false">I1375</f>
        <v>46105.4511117634</v>
      </c>
      <c r="X1375" s="136" t="s">
        <v>174</v>
      </c>
      <c r="Y1375" s="137" t="n">
        <f aca="false">IF(AND($X1375=$X1376, $X1375&lt;&gt;""), $W1376-$W1375, 0)</f>
        <v>0.00406249996527778</v>
      </c>
      <c r="Z1375" s="141"/>
      <c r="AA1375" s="0"/>
    </row>
    <row r="1376" customFormat="false" ht="21.75" hidden="false" customHeight="true" outlineLevel="0" collapsed="false">
      <c r="A1376" s="118" t="n">
        <v>1372</v>
      </c>
      <c r="B1376" s="200" t="s">
        <v>81</v>
      </c>
      <c r="C1376" s="201" t="s">
        <v>3823</v>
      </c>
      <c r="D1376" s="202" t="s">
        <v>186</v>
      </c>
      <c r="E1376" s="203" t="s">
        <v>3824</v>
      </c>
      <c r="F1376" s="203"/>
      <c r="G1376" s="180" t="n">
        <v>730</v>
      </c>
      <c r="H1376" s="149" t="n">
        <f aca="true">INDIRECT("I" &amp; ROW())</f>
        <v>46105.4551742634</v>
      </c>
      <c r="I1376" s="150" t="n">
        <f aca="true">INDIRECT("I" &amp; ROW()-1) + J1376 * ((G1375/1000) * $M$5)</f>
        <v>46105.4551742634</v>
      </c>
      <c r="J1376" s="151" t="n">
        <v>6.5</v>
      </c>
      <c r="K1376" s="152" t="n">
        <f aca="true">INDIRECT("H" &amp; ROW())</f>
        <v>46105.4551742634</v>
      </c>
      <c r="L1376" s="128" t="s">
        <v>3825</v>
      </c>
      <c r="M1376" s="133"/>
      <c r="N1376" s="204"/>
      <c r="O1376" s="204"/>
      <c r="P1376" s="204"/>
      <c r="Q1376" s="204"/>
      <c r="R1376" s="204"/>
      <c r="S1376" s="204"/>
      <c r="T1376" s="204"/>
      <c r="U1376" s="134"/>
      <c r="V1376" s="133"/>
      <c r="W1376" s="135" t="n">
        <f aca="false">I1376</f>
        <v>46105.4551742634</v>
      </c>
      <c r="X1376" s="136" t="s">
        <v>174</v>
      </c>
      <c r="Y1376" s="137" t="n">
        <f aca="false">IF(AND($X1376=$X1377, $X1376&lt;&gt;""), $W1377-$W1376, 0)</f>
        <v>0.00329513886574074</v>
      </c>
      <c r="Z1376" s="141"/>
      <c r="AA1376" s="0"/>
    </row>
    <row r="1377" customFormat="false" ht="21.75" hidden="false" customHeight="true" outlineLevel="0" collapsed="false">
      <c r="A1377" s="118" t="n">
        <v>1373</v>
      </c>
      <c r="B1377" s="200" t="s">
        <v>81</v>
      </c>
      <c r="C1377" s="201" t="s">
        <v>3823</v>
      </c>
      <c r="D1377" s="202" t="s">
        <v>186</v>
      </c>
      <c r="E1377" s="203" t="s">
        <v>3826</v>
      </c>
      <c r="F1377" s="203"/>
      <c r="G1377" s="180" t="n">
        <v>1000</v>
      </c>
      <c r="H1377" s="149" t="n">
        <f aca="true">INDIRECT("I" &amp; ROW())</f>
        <v>46105.4584694023</v>
      </c>
      <c r="I1377" s="150" t="n">
        <f aca="true">INDIRECT("I" &amp; ROW()-1) + J1377 * ((G1376/1000) * $M$5)</f>
        <v>46105.4584694023</v>
      </c>
      <c r="J1377" s="151" t="n">
        <v>6.5</v>
      </c>
      <c r="K1377" s="152" t="n">
        <f aca="true">INDIRECT("H" &amp; ROW())</f>
        <v>46105.4584694023</v>
      </c>
      <c r="L1377" s="128" t="s">
        <v>3827</v>
      </c>
      <c r="M1377" s="133"/>
      <c r="N1377" s="204"/>
      <c r="O1377" s="204"/>
      <c r="P1377" s="204"/>
      <c r="Q1377" s="204"/>
      <c r="R1377" s="204"/>
      <c r="S1377" s="204"/>
      <c r="T1377" s="204"/>
      <c r="U1377" s="134"/>
      <c r="V1377" s="133"/>
      <c r="W1377" s="135" t="n">
        <f aca="false">I1377</f>
        <v>46105.4584694023</v>
      </c>
      <c r="X1377" s="136" t="s">
        <v>174</v>
      </c>
      <c r="Y1377" s="137" t="n">
        <f aca="false">IF(AND($X1377=$X1378, $X1377&lt;&gt;""), $W1378-$W1377, 0)</f>
        <v>0.00451388885416667</v>
      </c>
      <c r="Z1377" s="141"/>
      <c r="AA1377" s="0"/>
    </row>
    <row r="1378" customFormat="false" ht="21.75" hidden="false" customHeight="true" outlineLevel="0" collapsed="false">
      <c r="A1378" s="118" t="n">
        <v>1374</v>
      </c>
      <c r="B1378" s="200" t="s">
        <v>81</v>
      </c>
      <c r="C1378" s="201" t="s">
        <v>3823</v>
      </c>
      <c r="D1378" s="202" t="s">
        <v>186</v>
      </c>
      <c r="E1378" s="203" t="s">
        <v>3828</v>
      </c>
      <c r="F1378" s="203"/>
      <c r="G1378" s="180" t="n">
        <v>1000</v>
      </c>
      <c r="H1378" s="149" t="n">
        <f aca="true">INDIRECT("I" &amp; ROW())</f>
        <v>46105.4629832911</v>
      </c>
      <c r="I1378" s="150" t="n">
        <f aca="true">INDIRECT("I" &amp; ROW()-1) + J1378 * ((G1377/1000) * $M$5)</f>
        <v>46105.4629832911</v>
      </c>
      <c r="J1378" s="151" t="n">
        <v>6.5</v>
      </c>
      <c r="K1378" s="152" t="n">
        <f aca="true">INDIRECT("H" &amp; ROW())</f>
        <v>46105.4629832911</v>
      </c>
      <c r="L1378" s="128" t="s">
        <v>3829</v>
      </c>
      <c r="M1378" s="133"/>
      <c r="N1378" s="204"/>
      <c r="O1378" s="204"/>
      <c r="P1378" s="204"/>
      <c r="Q1378" s="204"/>
      <c r="R1378" s="204"/>
      <c r="S1378" s="204"/>
      <c r="T1378" s="204"/>
      <c r="U1378" s="134"/>
      <c r="V1378" s="133"/>
      <c r="W1378" s="135" t="n">
        <f aca="false">I1378</f>
        <v>46105.4629832911</v>
      </c>
      <c r="X1378" s="136" t="s">
        <v>174</v>
      </c>
      <c r="Y1378" s="137" t="n">
        <f aca="false">IF(AND($X1378=$X1379, $X1378&lt;&gt;""), $W1379-$W1378, 0)</f>
        <v>0.00451388885416667</v>
      </c>
      <c r="Z1378" s="141"/>
      <c r="AA1378" s="0"/>
    </row>
    <row r="1379" customFormat="false" ht="21.75" hidden="false" customHeight="true" outlineLevel="0" collapsed="false">
      <c r="A1379" s="118" t="n">
        <v>1375</v>
      </c>
      <c r="B1379" s="200" t="s">
        <v>81</v>
      </c>
      <c r="C1379" s="201" t="s">
        <v>3823</v>
      </c>
      <c r="D1379" s="202" t="s">
        <v>186</v>
      </c>
      <c r="E1379" s="203" t="s">
        <v>3830</v>
      </c>
      <c r="F1379" s="203"/>
      <c r="G1379" s="180" t="n">
        <v>1000</v>
      </c>
      <c r="H1379" s="149" t="n">
        <f aca="true">INDIRECT("I" &amp; ROW())</f>
        <v>46105.46749718</v>
      </c>
      <c r="I1379" s="150" t="n">
        <f aca="true">INDIRECT("I" &amp; ROW()-1) + J1379 * ((G1378/1000) * $M$5)</f>
        <v>46105.46749718</v>
      </c>
      <c r="J1379" s="151" t="n">
        <v>6.5</v>
      </c>
      <c r="K1379" s="152" t="n">
        <f aca="true">INDIRECT("H" &amp; ROW())</f>
        <v>46105.46749718</v>
      </c>
      <c r="L1379" s="128" t="s">
        <v>3831</v>
      </c>
      <c r="M1379" s="133"/>
      <c r="N1379" s="204"/>
      <c r="O1379" s="204"/>
      <c r="P1379" s="204"/>
      <c r="Q1379" s="204"/>
      <c r="R1379" s="204"/>
      <c r="S1379" s="204"/>
      <c r="T1379" s="204"/>
      <c r="U1379" s="134"/>
      <c r="V1379" s="133"/>
      <c r="W1379" s="135" t="n">
        <f aca="false">I1379</f>
        <v>46105.46749718</v>
      </c>
      <c r="X1379" s="136" t="s">
        <v>174</v>
      </c>
      <c r="Y1379" s="137" t="n">
        <f aca="false">IF(AND($X1379=$X1380, $X1379&lt;&gt;""), $W1380-$W1379, 0)</f>
        <v>0.00451388885416667</v>
      </c>
      <c r="Z1379" s="141"/>
      <c r="AA1379" s="0"/>
    </row>
    <row r="1380" customFormat="false" ht="21.75" hidden="false" customHeight="true" outlineLevel="0" collapsed="false">
      <c r="A1380" s="118" t="n">
        <v>1376</v>
      </c>
      <c r="B1380" s="200" t="s">
        <v>81</v>
      </c>
      <c r="C1380" s="201" t="s">
        <v>3823</v>
      </c>
      <c r="D1380" s="202" t="s">
        <v>186</v>
      </c>
      <c r="E1380" s="203" t="s">
        <v>3832</v>
      </c>
      <c r="F1380" s="203"/>
      <c r="G1380" s="180" t="n">
        <v>1000</v>
      </c>
      <c r="H1380" s="149" t="n">
        <f aca="true">INDIRECT("I" &amp; ROW())</f>
        <v>46105.4720110688</v>
      </c>
      <c r="I1380" s="150" t="n">
        <f aca="true">INDIRECT("I" &amp; ROW()-1) + J1380 * ((G1379/1000) * $M$5)</f>
        <v>46105.4720110688</v>
      </c>
      <c r="J1380" s="151" t="n">
        <v>6.5</v>
      </c>
      <c r="K1380" s="152" t="n">
        <f aca="true">INDIRECT("H" &amp; ROW())</f>
        <v>46105.4720110688</v>
      </c>
      <c r="L1380" s="128" t="s">
        <v>3833</v>
      </c>
      <c r="M1380" s="133"/>
      <c r="N1380" s="204"/>
      <c r="O1380" s="204"/>
      <c r="P1380" s="204"/>
      <c r="Q1380" s="204"/>
      <c r="R1380" s="204"/>
      <c r="S1380" s="204"/>
      <c r="T1380" s="204"/>
      <c r="U1380" s="134"/>
      <c r="V1380" s="133"/>
      <c r="W1380" s="135" t="n">
        <f aca="false">I1380</f>
        <v>46105.4720110688</v>
      </c>
      <c r="X1380" s="136" t="s">
        <v>174</v>
      </c>
      <c r="Y1380" s="137" t="n">
        <f aca="false">IF(AND($X1380=$X1381, $X1380&lt;&gt;""), $W1381-$W1380, 0)</f>
        <v>0.00451388885416667</v>
      </c>
      <c r="Z1380" s="141"/>
      <c r="AA1380" s="0"/>
    </row>
    <row r="1381" customFormat="false" ht="21.75" hidden="false" customHeight="true" outlineLevel="0" collapsed="false">
      <c r="A1381" s="118" t="n">
        <v>1377</v>
      </c>
      <c r="B1381" s="200" t="s">
        <v>81</v>
      </c>
      <c r="C1381" s="201" t="s">
        <v>3823</v>
      </c>
      <c r="D1381" s="202" t="s">
        <v>186</v>
      </c>
      <c r="E1381" s="203" t="s">
        <v>3834</v>
      </c>
      <c r="F1381" s="203"/>
      <c r="G1381" s="180" t="n">
        <v>1000</v>
      </c>
      <c r="H1381" s="149" t="n">
        <f aca="true">INDIRECT("I" &amp; ROW())</f>
        <v>46105.4765249577</v>
      </c>
      <c r="I1381" s="150" t="n">
        <f aca="true">INDIRECT("I" &amp; ROW()-1) + J1381 * ((G1380/1000) * $M$5)</f>
        <v>46105.4765249577</v>
      </c>
      <c r="J1381" s="151" t="n">
        <v>6.5</v>
      </c>
      <c r="K1381" s="152" t="n">
        <f aca="true">INDIRECT("H" &amp; ROW())</f>
        <v>46105.4765249577</v>
      </c>
      <c r="L1381" s="128" t="s">
        <v>3835</v>
      </c>
      <c r="M1381" s="133"/>
      <c r="N1381" s="204"/>
      <c r="O1381" s="204"/>
      <c r="P1381" s="204"/>
      <c r="Q1381" s="204"/>
      <c r="R1381" s="204"/>
      <c r="S1381" s="204"/>
      <c r="T1381" s="204"/>
      <c r="U1381" s="134"/>
      <c r="V1381" s="133"/>
      <c r="W1381" s="135" t="n">
        <f aca="false">I1381</f>
        <v>46105.4765249577</v>
      </c>
      <c r="X1381" s="136" t="s">
        <v>174</v>
      </c>
      <c r="Y1381" s="137" t="n">
        <f aca="false">IF(AND($X1381=$X1382, $X1381&lt;&gt;""), $W1382-$W1381, 0)</f>
        <v>0.00451388885416667</v>
      </c>
      <c r="Z1381" s="141"/>
      <c r="AA1381" s="0"/>
    </row>
    <row r="1382" customFormat="false" ht="21.75" hidden="false" customHeight="true" outlineLevel="0" collapsed="false">
      <c r="A1382" s="118" t="n">
        <v>1378</v>
      </c>
      <c r="B1382" s="200" t="s">
        <v>81</v>
      </c>
      <c r="C1382" s="201" t="s">
        <v>3823</v>
      </c>
      <c r="D1382" s="202" t="s">
        <v>186</v>
      </c>
      <c r="E1382" s="203" t="s">
        <v>3836</v>
      </c>
      <c r="F1382" s="203"/>
      <c r="G1382" s="180" t="n">
        <v>1000</v>
      </c>
      <c r="H1382" s="149" t="n">
        <f aca="true">INDIRECT("I" &amp; ROW())</f>
        <v>46105.4810388465</v>
      </c>
      <c r="I1382" s="150" t="n">
        <f aca="true">INDIRECT("I" &amp; ROW()-1) + J1382 * ((G1381/1000) * $M$5)</f>
        <v>46105.4810388465</v>
      </c>
      <c r="J1382" s="151" t="n">
        <v>6.5</v>
      </c>
      <c r="K1382" s="152" t="n">
        <f aca="true">INDIRECT("H" &amp; ROW())</f>
        <v>46105.4810388465</v>
      </c>
      <c r="L1382" s="128" t="s">
        <v>3837</v>
      </c>
      <c r="M1382" s="133"/>
      <c r="N1382" s="204"/>
      <c r="O1382" s="204"/>
      <c r="P1382" s="204"/>
      <c r="Q1382" s="204"/>
      <c r="R1382" s="204"/>
      <c r="S1382" s="204"/>
      <c r="T1382" s="204"/>
      <c r="U1382" s="134"/>
      <c r="V1382" s="133"/>
      <c r="W1382" s="135" t="n">
        <f aca="false">I1382</f>
        <v>46105.4810388465</v>
      </c>
      <c r="X1382" s="136" t="s">
        <v>174</v>
      </c>
      <c r="Y1382" s="137" t="n">
        <f aca="false">IF(AND($X1382=$X1383, $X1382&lt;&gt;""), $W1383-$W1382, 0)</f>
        <v>0.00451388885416667</v>
      </c>
      <c r="Z1382" s="141"/>
      <c r="AA1382" s="0"/>
    </row>
    <row r="1383" customFormat="false" ht="21.75" hidden="false" customHeight="true" outlineLevel="0" collapsed="false">
      <c r="A1383" s="118" t="n">
        <v>1379</v>
      </c>
      <c r="B1383" s="200" t="s">
        <v>81</v>
      </c>
      <c r="C1383" s="201" t="s">
        <v>3823</v>
      </c>
      <c r="D1383" s="202" t="s">
        <v>186</v>
      </c>
      <c r="E1383" s="203" t="s">
        <v>3838</v>
      </c>
      <c r="F1383" s="203"/>
      <c r="G1383" s="180" t="n">
        <v>1000</v>
      </c>
      <c r="H1383" s="149" t="n">
        <f aca="true">INDIRECT("I" &amp; ROW())</f>
        <v>46105.4855527354</v>
      </c>
      <c r="I1383" s="150" t="n">
        <f aca="true">INDIRECT("I" &amp; ROW()-1) + J1383 * ((G1382/1000) * $M$5)</f>
        <v>46105.4855527354</v>
      </c>
      <c r="J1383" s="151" t="n">
        <v>6.5</v>
      </c>
      <c r="K1383" s="152" t="n">
        <f aca="true">INDIRECT("H" &amp; ROW())</f>
        <v>46105.4855527354</v>
      </c>
      <c r="L1383" s="128" t="s">
        <v>3839</v>
      </c>
      <c r="M1383" s="133"/>
      <c r="N1383" s="204"/>
      <c r="O1383" s="204"/>
      <c r="P1383" s="204"/>
      <c r="Q1383" s="204"/>
      <c r="R1383" s="204"/>
      <c r="S1383" s="204"/>
      <c r="T1383" s="204"/>
      <c r="U1383" s="134"/>
      <c r="V1383" s="133"/>
      <c r="W1383" s="135" t="n">
        <f aca="false">I1383</f>
        <v>46105.4855527354</v>
      </c>
      <c r="X1383" s="136" t="s">
        <v>174</v>
      </c>
      <c r="Y1383" s="137" t="n">
        <f aca="false">IF(AND($X1383=$X1384, $X1383&lt;&gt;""), $W1384-$W1383, 0)</f>
        <v>0.00451388885416667</v>
      </c>
      <c r="Z1383" s="141"/>
      <c r="AA1383" s="0"/>
    </row>
    <row r="1384" customFormat="false" ht="21.75" hidden="false" customHeight="true" outlineLevel="0" collapsed="false">
      <c r="A1384" s="118" t="n">
        <v>1380</v>
      </c>
      <c r="B1384" s="200" t="s">
        <v>81</v>
      </c>
      <c r="C1384" s="201" t="s">
        <v>3823</v>
      </c>
      <c r="D1384" s="202" t="s">
        <v>186</v>
      </c>
      <c r="E1384" s="203" t="s">
        <v>3840</v>
      </c>
      <c r="F1384" s="203"/>
      <c r="G1384" s="180" t="n">
        <v>1000</v>
      </c>
      <c r="H1384" s="149" t="n">
        <f aca="true">INDIRECT("I" &amp; ROW())</f>
        <v>46105.4900666242</v>
      </c>
      <c r="I1384" s="150" t="n">
        <f aca="true">INDIRECT("I" &amp; ROW()-1) + J1384 * ((G1383/1000) * $M$5)</f>
        <v>46105.4900666242</v>
      </c>
      <c r="J1384" s="151" t="n">
        <v>6.5</v>
      </c>
      <c r="K1384" s="152" t="n">
        <f aca="true">INDIRECT("H" &amp; ROW())</f>
        <v>46105.4900666242</v>
      </c>
      <c r="L1384" s="128" t="s">
        <v>3841</v>
      </c>
      <c r="M1384" s="133"/>
      <c r="N1384" s="204"/>
      <c r="O1384" s="204"/>
      <c r="P1384" s="204"/>
      <c r="Q1384" s="204"/>
      <c r="R1384" s="204"/>
      <c r="S1384" s="204"/>
      <c r="T1384" s="204"/>
      <c r="U1384" s="134"/>
      <c r="V1384" s="133"/>
      <c r="W1384" s="135" t="n">
        <f aca="false">I1384</f>
        <v>46105.4900666242</v>
      </c>
      <c r="X1384" s="136" t="s">
        <v>174</v>
      </c>
      <c r="Y1384" s="137" t="n">
        <f aca="false">IF(AND($X1384=$X1385, $X1384&lt;&gt;""), $W1385-$W1384, 0)</f>
        <v>0.00451388885416667</v>
      </c>
      <c r="Z1384" s="141"/>
      <c r="AA1384" s="0"/>
    </row>
    <row r="1385" customFormat="false" ht="21.75" hidden="false" customHeight="true" outlineLevel="0" collapsed="false">
      <c r="A1385" s="118" t="n">
        <v>1381</v>
      </c>
      <c r="B1385" s="200" t="s">
        <v>81</v>
      </c>
      <c r="C1385" s="201" t="s">
        <v>3823</v>
      </c>
      <c r="D1385" s="202" t="s">
        <v>186</v>
      </c>
      <c r="E1385" s="203" t="s">
        <v>3842</v>
      </c>
      <c r="F1385" s="203"/>
      <c r="G1385" s="180" t="n">
        <v>1000</v>
      </c>
      <c r="H1385" s="149" t="n">
        <f aca="true">INDIRECT("I" &amp; ROW())</f>
        <v>46105.4945805131</v>
      </c>
      <c r="I1385" s="150" t="n">
        <f aca="true">INDIRECT("I" &amp; ROW()-1) + J1385 * ((G1384/1000) * $M$5)</f>
        <v>46105.4945805131</v>
      </c>
      <c r="J1385" s="151" t="n">
        <v>6.5</v>
      </c>
      <c r="K1385" s="152" t="n">
        <f aca="true">INDIRECT("H" &amp; ROW())</f>
        <v>46105.4945805131</v>
      </c>
      <c r="L1385" s="128" t="s">
        <v>3843</v>
      </c>
      <c r="M1385" s="133"/>
      <c r="N1385" s="204"/>
      <c r="O1385" s="204"/>
      <c r="P1385" s="204"/>
      <c r="Q1385" s="204"/>
      <c r="R1385" s="204"/>
      <c r="S1385" s="204"/>
      <c r="T1385" s="204"/>
      <c r="U1385" s="134"/>
      <c r="V1385" s="133"/>
      <c r="W1385" s="135" t="n">
        <f aca="false">I1385</f>
        <v>46105.4945805131</v>
      </c>
      <c r="X1385" s="136" t="s">
        <v>174</v>
      </c>
      <c r="Y1385" s="137" t="n">
        <f aca="false">IF(AND($X1385=$X1386, $X1385&lt;&gt;""), $W1386-$W1385, 0)</f>
        <v>0.00451388885416667</v>
      </c>
      <c r="Z1385" s="141"/>
      <c r="AA1385" s="0"/>
    </row>
    <row r="1386" customFormat="false" ht="21.75" hidden="false" customHeight="true" outlineLevel="0" collapsed="false">
      <c r="A1386" s="118" t="n">
        <v>1382</v>
      </c>
      <c r="B1386" s="200" t="s">
        <v>81</v>
      </c>
      <c r="C1386" s="201" t="s">
        <v>3823</v>
      </c>
      <c r="D1386" s="202" t="s">
        <v>186</v>
      </c>
      <c r="E1386" s="203" t="s">
        <v>3844</v>
      </c>
      <c r="F1386" s="203"/>
      <c r="G1386" s="180" t="n">
        <v>1000</v>
      </c>
      <c r="H1386" s="149" t="n">
        <f aca="true">INDIRECT("I" &amp; ROW())</f>
        <v>46105.4990944019</v>
      </c>
      <c r="I1386" s="150" t="n">
        <f aca="true">INDIRECT("I" &amp; ROW()-1) + J1386 * ((G1385/1000) * $M$5)</f>
        <v>46105.4990944019</v>
      </c>
      <c r="J1386" s="151" t="n">
        <v>6.5</v>
      </c>
      <c r="K1386" s="152" t="n">
        <f aca="true">INDIRECT("H" &amp; ROW())</f>
        <v>46105.4990944019</v>
      </c>
      <c r="L1386" s="128" t="s">
        <v>3845</v>
      </c>
      <c r="M1386" s="133"/>
      <c r="N1386" s="204"/>
      <c r="O1386" s="204"/>
      <c r="P1386" s="204"/>
      <c r="Q1386" s="204"/>
      <c r="R1386" s="204"/>
      <c r="S1386" s="204"/>
      <c r="T1386" s="204"/>
      <c r="U1386" s="134"/>
      <c r="V1386" s="133"/>
      <c r="W1386" s="135" t="n">
        <f aca="false">I1386</f>
        <v>46105.4990944019</v>
      </c>
      <c r="X1386" s="136" t="s">
        <v>174</v>
      </c>
      <c r="Y1386" s="137" t="n">
        <f aca="false">IF(AND($X1386=$X1387, $X1386&lt;&gt;""), $W1387-$W1386, 0)</f>
        <v>0.00451388885416667</v>
      </c>
      <c r="Z1386" s="141"/>
      <c r="AA1386" s="0"/>
    </row>
    <row r="1387" customFormat="false" ht="21.75" hidden="false" customHeight="true" outlineLevel="0" collapsed="false">
      <c r="A1387" s="118" t="n">
        <v>1383</v>
      </c>
      <c r="B1387" s="200" t="s">
        <v>81</v>
      </c>
      <c r="C1387" s="201" t="s">
        <v>3823</v>
      </c>
      <c r="D1387" s="202" t="s">
        <v>186</v>
      </c>
      <c r="E1387" s="203" t="s">
        <v>3846</v>
      </c>
      <c r="F1387" s="203"/>
      <c r="G1387" s="180" t="n">
        <v>1000</v>
      </c>
      <c r="H1387" s="149" t="n">
        <f aca="true">INDIRECT("I" &amp; ROW())</f>
        <v>46105.5036082908</v>
      </c>
      <c r="I1387" s="150" t="n">
        <f aca="true">INDIRECT("I" &amp; ROW()-1) + J1387 * ((G1386/1000) * $M$5)</f>
        <v>46105.5036082908</v>
      </c>
      <c r="J1387" s="151" t="n">
        <v>6.5</v>
      </c>
      <c r="K1387" s="152" t="n">
        <f aca="true">INDIRECT("H" &amp; ROW())</f>
        <v>46105.5036082908</v>
      </c>
      <c r="L1387" s="128" t="s">
        <v>3847</v>
      </c>
      <c r="M1387" s="133"/>
      <c r="N1387" s="204"/>
      <c r="O1387" s="204"/>
      <c r="P1387" s="204"/>
      <c r="Q1387" s="204"/>
      <c r="R1387" s="204"/>
      <c r="S1387" s="204"/>
      <c r="T1387" s="204"/>
      <c r="U1387" s="134"/>
      <c r="V1387" s="133"/>
      <c r="W1387" s="135" t="n">
        <f aca="false">I1387</f>
        <v>46105.5036082908</v>
      </c>
      <c r="X1387" s="136" t="s">
        <v>174</v>
      </c>
      <c r="Y1387" s="137" t="n">
        <f aca="false">IF(AND($X1387=$X1388, $X1387&lt;&gt;""), $W1388-$W1387, 0)</f>
        <v>0.00451388885416667</v>
      </c>
      <c r="Z1387" s="141"/>
      <c r="AA1387" s="0"/>
    </row>
    <row r="1388" customFormat="false" ht="21.75" hidden="false" customHeight="true" outlineLevel="0" collapsed="false">
      <c r="A1388" s="118" t="n">
        <v>1384</v>
      </c>
      <c r="B1388" s="200" t="s">
        <v>81</v>
      </c>
      <c r="C1388" s="201" t="s">
        <v>3823</v>
      </c>
      <c r="D1388" s="202" t="s">
        <v>186</v>
      </c>
      <c r="E1388" s="203" t="s">
        <v>3848</v>
      </c>
      <c r="F1388" s="203"/>
      <c r="G1388" s="180" t="n">
        <v>1000</v>
      </c>
      <c r="H1388" s="149" t="n">
        <f aca="true">INDIRECT("I" &amp; ROW())</f>
        <v>46105.5081221796</v>
      </c>
      <c r="I1388" s="150" t="n">
        <f aca="true">INDIRECT("I" &amp; ROW()-1) + J1388 * ((G1387/1000) * $M$5)</f>
        <v>46105.5081221796</v>
      </c>
      <c r="J1388" s="151" t="n">
        <v>6.5</v>
      </c>
      <c r="K1388" s="152" t="n">
        <f aca="true">INDIRECT("H" &amp; ROW())</f>
        <v>46105.5081221796</v>
      </c>
      <c r="L1388" s="128" t="s">
        <v>3849</v>
      </c>
      <c r="M1388" s="133"/>
      <c r="N1388" s="204"/>
      <c r="O1388" s="204"/>
      <c r="P1388" s="204"/>
      <c r="Q1388" s="204"/>
      <c r="R1388" s="204"/>
      <c r="S1388" s="204"/>
      <c r="T1388" s="204"/>
      <c r="U1388" s="134"/>
      <c r="V1388" s="133"/>
      <c r="W1388" s="135" t="n">
        <f aca="false">I1388</f>
        <v>46105.5081221796</v>
      </c>
      <c r="X1388" s="136" t="s">
        <v>174</v>
      </c>
      <c r="Y1388" s="137" t="n">
        <f aca="false">IF(AND($X1388=$X1389, $X1388&lt;&gt;""), $W1389-$W1388, 0)</f>
        <v>0.00451388885416667</v>
      </c>
      <c r="Z1388" s="141"/>
      <c r="AA1388" s="0"/>
    </row>
    <row r="1389" customFormat="false" ht="21.75" hidden="false" customHeight="true" outlineLevel="0" collapsed="false">
      <c r="A1389" s="118" t="n">
        <v>1385</v>
      </c>
      <c r="B1389" s="200" t="s">
        <v>81</v>
      </c>
      <c r="C1389" s="201" t="s">
        <v>3823</v>
      </c>
      <c r="D1389" s="202" t="s">
        <v>186</v>
      </c>
      <c r="E1389" s="203" t="s">
        <v>3850</v>
      </c>
      <c r="F1389" s="203"/>
      <c r="G1389" s="180" t="n">
        <v>1000</v>
      </c>
      <c r="H1389" s="149" t="n">
        <f aca="true">INDIRECT("I" &amp; ROW())</f>
        <v>46105.5126360685</v>
      </c>
      <c r="I1389" s="150" t="n">
        <f aca="true">INDIRECT("I" &amp; ROW()-1) + J1389 * ((G1388/1000) * $M$5)</f>
        <v>46105.5126360685</v>
      </c>
      <c r="J1389" s="151" t="n">
        <v>6.5</v>
      </c>
      <c r="K1389" s="152" t="n">
        <f aca="true">INDIRECT("H" &amp; ROW())</f>
        <v>46105.5126360685</v>
      </c>
      <c r="L1389" s="128" t="s">
        <v>3851</v>
      </c>
      <c r="M1389" s="133"/>
      <c r="N1389" s="204"/>
      <c r="O1389" s="204"/>
      <c r="P1389" s="204"/>
      <c r="Q1389" s="204"/>
      <c r="R1389" s="204"/>
      <c r="S1389" s="204"/>
      <c r="T1389" s="204"/>
      <c r="U1389" s="134"/>
      <c r="V1389" s="133"/>
      <c r="W1389" s="135" t="n">
        <f aca="false">I1389</f>
        <v>46105.5126360685</v>
      </c>
      <c r="X1389" s="136" t="s">
        <v>174</v>
      </c>
      <c r="Y1389" s="137" t="n">
        <f aca="false">IF(AND($X1389=$X1390, $X1389&lt;&gt;""), $W1390-$W1389, 0)</f>
        <v>0.00451388885416667</v>
      </c>
      <c r="Z1389" s="141"/>
      <c r="AA1389" s="0"/>
    </row>
    <row r="1390" customFormat="false" ht="21.75" hidden="false" customHeight="true" outlineLevel="0" collapsed="false">
      <c r="A1390" s="118" t="n">
        <v>1386</v>
      </c>
      <c r="B1390" s="200" t="s">
        <v>81</v>
      </c>
      <c r="C1390" s="201" t="s">
        <v>3823</v>
      </c>
      <c r="D1390" s="202" t="s">
        <v>186</v>
      </c>
      <c r="E1390" s="203" t="s">
        <v>3852</v>
      </c>
      <c r="F1390" s="203"/>
      <c r="G1390" s="180" t="n">
        <v>1000</v>
      </c>
      <c r="H1390" s="149" t="n">
        <f aca="true">INDIRECT("I" &amp; ROW())</f>
        <v>46105.5171499573</v>
      </c>
      <c r="I1390" s="150" t="n">
        <f aca="true">INDIRECT("I" &amp; ROW()-1) + J1390 * ((G1389/1000) * $M$5)</f>
        <v>46105.5171499573</v>
      </c>
      <c r="J1390" s="151" t="n">
        <v>6.5</v>
      </c>
      <c r="K1390" s="152" t="n">
        <f aca="true">INDIRECT("H" &amp; ROW())</f>
        <v>46105.5171499573</v>
      </c>
      <c r="L1390" s="128" t="s">
        <v>3853</v>
      </c>
      <c r="M1390" s="133"/>
      <c r="N1390" s="204"/>
      <c r="O1390" s="204"/>
      <c r="P1390" s="204"/>
      <c r="Q1390" s="204"/>
      <c r="R1390" s="204"/>
      <c r="S1390" s="204"/>
      <c r="T1390" s="204"/>
      <c r="U1390" s="134"/>
      <c r="V1390" s="133"/>
      <c r="W1390" s="135" t="n">
        <f aca="false">I1390</f>
        <v>46105.5171499573</v>
      </c>
      <c r="X1390" s="136" t="s">
        <v>174</v>
      </c>
      <c r="Y1390" s="137" t="n">
        <f aca="false">IF(AND($X1390=$X1391, $X1390&lt;&gt;""), $W1391-$W1390, 0)</f>
        <v>0.00451388885416667</v>
      </c>
      <c r="Z1390" s="141"/>
      <c r="AA1390" s="0"/>
    </row>
    <row r="1391" customFormat="false" ht="21.75" hidden="false" customHeight="true" outlineLevel="0" collapsed="false">
      <c r="A1391" s="118" t="n">
        <v>1387</v>
      </c>
      <c r="B1391" s="200" t="s">
        <v>81</v>
      </c>
      <c r="C1391" s="201" t="s">
        <v>3823</v>
      </c>
      <c r="D1391" s="202" t="s">
        <v>186</v>
      </c>
      <c r="E1391" s="203" t="s">
        <v>3854</v>
      </c>
      <c r="F1391" s="203"/>
      <c r="G1391" s="180" t="n">
        <v>1000</v>
      </c>
      <c r="H1391" s="149" t="n">
        <f aca="true">INDIRECT("I" &amp; ROW())</f>
        <v>46105.5216638462</v>
      </c>
      <c r="I1391" s="150" t="n">
        <f aca="true">INDIRECT("I" &amp; ROW()-1) + J1391 * ((G1390/1000) * $M$5)</f>
        <v>46105.5216638462</v>
      </c>
      <c r="J1391" s="151" t="n">
        <v>6.5</v>
      </c>
      <c r="K1391" s="152" t="n">
        <f aca="true">INDIRECT("H" &amp; ROW())</f>
        <v>46105.5216638462</v>
      </c>
      <c r="L1391" s="128" t="s">
        <v>3855</v>
      </c>
      <c r="M1391" s="133"/>
      <c r="N1391" s="204"/>
      <c r="O1391" s="204"/>
      <c r="P1391" s="204"/>
      <c r="Q1391" s="204"/>
      <c r="R1391" s="204"/>
      <c r="S1391" s="204"/>
      <c r="T1391" s="204"/>
      <c r="U1391" s="134"/>
      <c r="V1391" s="133"/>
      <c r="W1391" s="135" t="n">
        <f aca="false">I1391</f>
        <v>46105.5216638462</v>
      </c>
      <c r="X1391" s="136" t="s">
        <v>174</v>
      </c>
      <c r="Y1391" s="137" t="n">
        <f aca="false">IF(AND($X1391=$X1392, $X1391&lt;&gt;""), $W1392-$W1391, 0)</f>
        <v>0.00451388885416667</v>
      </c>
      <c r="Z1391" s="141"/>
      <c r="AA1391" s="0"/>
    </row>
    <row r="1392" customFormat="false" ht="21.75" hidden="false" customHeight="true" outlineLevel="0" collapsed="false">
      <c r="A1392" s="118" t="n">
        <v>1388</v>
      </c>
      <c r="B1392" s="200" t="s">
        <v>83</v>
      </c>
      <c r="C1392" s="201" t="s">
        <v>3823</v>
      </c>
      <c r="D1392" s="202" t="s">
        <v>186</v>
      </c>
      <c r="E1392" s="203" t="s">
        <v>3856</v>
      </c>
      <c r="F1392" s="203"/>
      <c r="G1392" s="180" t="n">
        <v>1000</v>
      </c>
      <c r="H1392" s="149" t="n">
        <f aca="true">INDIRECT("I" &amp; ROW())</f>
        <v>46105.526177735</v>
      </c>
      <c r="I1392" s="150" t="n">
        <f aca="true">INDIRECT("I" &amp; ROW()-1) + J1392 * ((G1391/1000) * $M$5)</f>
        <v>46105.526177735</v>
      </c>
      <c r="J1392" s="151" t="n">
        <v>6.5</v>
      </c>
      <c r="K1392" s="152" t="n">
        <f aca="true">INDIRECT("H" &amp; ROW())</f>
        <v>46105.526177735</v>
      </c>
      <c r="L1392" s="128" t="s">
        <v>3857</v>
      </c>
      <c r="M1392" s="133"/>
      <c r="N1392" s="204"/>
      <c r="O1392" s="204"/>
      <c r="P1392" s="204"/>
      <c r="Q1392" s="204"/>
      <c r="R1392" s="204"/>
      <c r="S1392" s="204"/>
      <c r="T1392" s="204"/>
      <c r="U1392" s="134"/>
      <c r="V1392" s="133"/>
      <c r="W1392" s="135" t="n">
        <f aca="false">I1392</f>
        <v>46105.526177735</v>
      </c>
      <c r="X1392" s="136" t="s">
        <v>174</v>
      </c>
      <c r="Y1392" s="137" t="n">
        <f aca="false">IF(AND($X1392=$X1393, $X1392&lt;&gt;""), $W1393-$W1392, 0)</f>
        <v>0.00451388885416667</v>
      </c>
      <c r="Z1392" s="141"/>
      <c r="AA1392" s="0"/>
    </row>
    <row r="1393" customFormat="false" ht="21.75" hidden="false" customHeight="true" outlineLevel="0" collapsed="false">
      <c r="A1393" s="118" t="n">
        <v>1389</v>
      </c>
      <c r="B1393" s="200" t="s">
        <v>83</v>
      </c>
      <c r="C1393" s="201" t="s">
        <v>3823</v>
      </c>
      <c r="D1393" s="202" t="s">
        <v>186</v>
      </c>
      <c r="E1393" s="203" t="s">
        <v>3858</v>
      </c>
      <c r="F1393" s="203"/>
      <c r="G1393" s="180" t="n">
        <v>1000</v>
      </c>
      <c r="H1393" s="149" t="n">
        <f aca="true">INDIRECT("I" &amp; ROW())</f>
        <v>46105.5306916239</v>
      </c>
      <c r="I1393" s="150" t="n">
        <f aca="true">INDIRECT("I" &amp; ROW()-1) + J1393 * ((G1392/1000) * $M$5)</f>
        <v>46105.5306916239</v>
      </c>
      <c r="J1393" s="151" t="n">
        <v>6.5</v>
      </c>
      <c r="K1393" s="152" t="n">
        <f aca="true">INDIRECT("H" &amp; ROW())</f>
        <v>46105.5306916239</v>
      </c>
      <c r="L1393" s="128" t="s">
        <v>3859</v>
      </c>
      <c r="M1393" s="133"/>
      <c r="N1393" s="204"/>
      <c r="O1393" s="204"/>
      <c r="P1393" s="204"/>
      <c r="Q1393" s="204"/>
      <c r="R1393" s="204"/>
      <c r="S1393" s="204"/>
      <c r="T1393" s="204"/>
      <c r="U1393" s="134"/>
      <c r="V1393" s="133"/>
      <c r="W1393" s="135" t="n">
        <f aca="false">I1393</f>
        <v>46105.5306916239</v>
      </c>
      <c r="X1393" s="136" t="s">
        <v>174</v>
      </c>
      <c r="Y1393" s="137" t="n">
        <f aca="false">IF(AND($X1393=$X1394, $X1393&lt;&gt;""), $W1394-$W1393, 0)</f>
        <v>0.00451388885416667</v>
      </c>
      <c r="Z1393" s="141"/>
      <c r="AA1393" s="0"/>
    </row>
    <row r="1394" customFormat="false" ht="21.75" hidden="false" customHeight="true" outlineLevel="0" collapsed="false">
      <c r="A1394" s="118" t="n">
        <v>1390</v>
      </c>
      <c r="B1394" s="200" t="s">
        <v>83</v>
      </c>
      <c r="C1394" s="201" t="s">
        <v>3823</v>
      </c>
      <c r="D1394" s="202" t="s">
        <v>186</v>
      </c>
      <c r="E1394" s="203" t="s">
        <v>3860</v>
      </c>
      <c r="F1394" s="203" t="s">
        <v>3861</v>
      </c>
      <c r="G1394" s="180" t="n">
        <v>800</v>
      </c>
      <c r="H1394" s="149" t="n">
        <f aca="true">INDIRECT("I" &amp; ROW())</f>
        <v>46105.5352055128</v>
      </c>
      <c r="I1394" s="150" t="n">
        <f aca="true">INDIRECT("I" &amp; ROW()-1) + J1394 * ((G1393/1000) * $M$5)</f>
        <v>46105.5352055128</v>
      </c>
      <c r="J1394" s="151" t="n">
        <v>6.5</v>
      </c>
      <c r="K1394" s="152" t="n">
        <f aca="true">INDIRECT("H" &amp; ROW())</f>
        <v>46105.5352055128</v>
      </c>
      <c r="L1394" s="128" t="s">
        <v>3862</v>
      </c>
      <c r="M1394" s="133"/>
      <c r="N1394" s="204"/>
      <c r="O1394" s="204"/>
      <c r="P1394" s="204"/>
      <c r="Q1394" s="204"/>
      <c r="R1394" s="204"/>
      <c r="S1394" s="204"/>
      <c r="T1394" s="204"/>
      <c r="U1394" s="134"/>
      <c r="V1394" s="133"/>
      <c r="W1394" s="135" t="n">
        <f aca="false">I1394</f>
        <v>46105.5352055128</v>
      </c>
      <c r="X1394" s="136" t="s">
        <v>174</v>
      </c>
      <c r="Y1394" s="137" t="n">
        <f aca="false">IF(AND($X1394=$X1395, $X1394&lt;&gt;""), $W1395-$W1394, 0)</f>
        <v>0.00361111107638889</v>
      </c>
      <c r="Z1394" s="141"/>
      <c r="AA1394" s="0"/>
    </row>
    <row r="1395" customFormat="false" ht="21.75" hidden="false" customHeight="true" outlineLevel="0" collapsed="false">
      <c r="A1395" s="118" t="n">
        <v>1391</v>
      </c>
      <c r="B1395" s="200" t="s">
        <v>83</v>
      </c>
      <c r="C1395" s="201" t="s">
        <v>3863</v>
      </c>
      <c r="D1395" s="202" t="s">
        <v>186</v>
      </c>
      <c r="E1395" s="203" t="s">
        <v>3864</v>
      </c>
      <c r="F1395" s="203" t="s">
        <v>3865</v>
      </c>
      <c r="G1395" s="180" t="n">
        <v>800</v>
      </c>
      <c r="H1395" s="149" t="n">
        <f aca="true">INDIRECT("I" &amp; ROW())</f>
        <v>46105.5388166238</v>
      </c>
      <c r="I1395" s="150" t="n">
        <f aca="true">INDIRECT("I" &amp; ROW()-1) + J1395 * ((G1394/1000) * $M$5)</f>
        <v>46105.5388166238</v>
      </c>
      <c r="J1395" s="151" t="n">
        <v>6.5</v>
      </c>
      <c r="K1395" s="152" t="n">
        <f aca="true">INDIRECT("H" &amp; ROW())</f>
        <v>46105.5388166238</v>
      </c>
      <c r="L1395" s="128" t="s">
        <v>3866</v>
      </c>
      <c r="M1395" s="133"/>
      <c r="N1395" s="204"/>
      <c r="O1395" s="204"/>
      <c r="P1395" s="204"/>
      <c r="Q1395" s="204"/>
      <c r="R1395" s="204"/>
      <c r="S1395" s="204"/>
      <c r="T1395" s="204"/>
      <c r="U1395" s="134"/>
      <c r="V1395" s="133"/>
      <c r="W1395" s="135" t="n">
        <f aca="false">I1395</f>
        <v>46105.5388166238</v>
      </c>
      <c r="X1395" s="136" t="s">
        <v>174</v>
      </c>
      <c r="Y1395" s="137" t="n">
        <f aca="false">IF(AND($X1395=$X1401, $X1395&lt;&gt;""), $W1401-$W1395, 0)</f>
        <v>0.0266319442361111</v>
      </c>
      <c r="Z1395" s="141"/>
      <c r="AA1395" s="0"/>
    </row>
    <row r="1396" customFormat="false" ht="21.75" hidden="false" customHeight="true" outlineLevel="0" collapsed="false">
      <c r="A1396" s="118" t="n">
        <v>1392</v>
      </c>
      <c r="B1396" s="200" t="s">
        <v>83</v>
      </c>
      <c r="C1396" s="201" t="s">
        <v>3867</v>
      </c>
      <c r="D1396" s="202" t="s">
        <v>186</v>
      </c>
      <c r="E1396" s="203" t="s">
        <v>3868</v>
      </c>
      <c r="F1396" s="203" t="s">
        <v>3869</v>
      </c>
      <c r="G1396" s="180" t="n">
        <v>1000</v>
      </c>
      <c r="H1396" s="149" t="n">
        <f aca="true">INDIRECT("I" &amp; ROW())</f>
        <v>46105.5424277349</v>
      </c>
      <c r="I1396" s="150" t="n">
        <f aca="true">INDIRECT("I" &amp; ROW()-1) + J1396 * ((G1395/1000) * $M$5)</f>
        <v>46105.5424277349</v>
      </c>
      <c r="J1396" s="151" t="n">
        <v>6.5</v>
      </c>
      <c r="K1396" s="152" t="n">
        <f aca="true">INDIRECT("H" &amp; ROW())</f>
        <v>46105.5424277349</v>
      </c>
      <c r="L1396" s="128" t="s">
        <v>3870</v>
      </c>
      <c r="M1396" s="133"/>
      <c r="N1396" s="204"/>
      <c r="O1396" s="204"/>
      <c r="P1396" s="204"/>
      <c r="Q1396" s="204"/>
      <c r="R1396" s="204"/>
      <c r="S1396" s="204"/>
      <c r="T1396" s="204"/>
      <c r="U1396" s="134"/>
      <c r="V1396" s="133"/>
      <c r="W1396" s="135" t="n">
        <f aca="false">I1396</f>
        <v>46105.5424277349</v>
      </c>
      <c r="X1396" s="136" t="s">
        <v>174</v>
      </c>
      <c r="Y1396" s="137" t="n">
        <f aca="false">IF(AND($X1396=$X1402, $X1396&lt;&gt;""), $W1402-$W1396, 0)</f>
        <v>0.0275347220138889</v>
      </c>
      <c r="Z1396" s="141"/>
      <c r="AA1396" s="0"/>
    </row>
    <row r="1397" customFormat="false" ht="21.75" hidden="false" customHeight="true" outlineLevel="0" collapsed="false">
      <c r="A1397" s="118" t="n">
        <v>1393</v>
      </c>
      <c r="B1397" s="200" t="s">
        <v>83</v>
      </c>
      <c r="C1397" s="201" t="s">
        <v>3867</v>
      </c>
      <c r="D1397" s="202" t="s">
        <v>186</v>
      </c>
      <c r="E1397" s="203" t="s">
        <v>3871</v>
      </c>
      <c r="F1397" s="203" t="s">
        <v>3872</v>
      </c>
      <c r="G1397" s="180" t="n">
        <v>1000</v>
      </c>
      <c r="H1397" s="149" t="n">
        <f aca="true">INDIRECT("I" &amp; ROW())</f>
        <v>46105.5469416238</v>
      </c>
      <c r="I1397" s="150" t="n">
        <f aca="true">INDIRECT("I" &amp; ROW()-1) + J1397 * ((G1396/1000) * $M$5)</f>
        <v>46105.5469416238</v>
      </c>
      <c r="J1397" s="151" t="n">
        <v>6.5</v>
      </c>
      <c r="K1397" s="152" t="n">
        <f aca="true">INDIRECT("H" &amp; ROW())</f>
        <v>46105.5469416238</v>
      </c>
      <c r="L1397" s="128" t="s">
        <v>3873</v>
      </c>
      <c r="M1397" s="133"/>
      <c r="N1397" s="204"/>
      <c r="O1397" s="204"/>
      <c r="P1397" s="204"/>
      <c r="Q1397" s="204"/>
      <c r="R1397" s="204"/>
      <c r="S1397" s="204"/>
      <c r="T1397" s="204"/>
      <c r="U1397" s="134"/>
      <c r="V1397" s="133"/>
      <c r="W1397" s="135" t="n">
        <f aca="false">I1397</f>
        <v>46105.5469416238</v>
      </c>
      <c r="X1397" s="136" t="s">
        <v>174</v>
      </c>
      <c r="Y1397" s="137" t="n">
        <f aca="false">IF(AND($X1397=$X1403, $X1397&lt;&gt;""), $W1403-$W1397, 0)</f>
        <v>0.0287534720023148</v>
      </c>
      <c r="Z1397" s="141"/>
      <c r="AA1397" s="0"/>
    </row>
    <row r="1398" customFormat="false" ht="21.75" hidden="false" customHeight="true" outlineLevel="0" collapsed="false">
      <c r="A1398" s="118" t="n">
        <v>1394</v>
      </c>
      <c r="B1398" s="200" t="s">
        <v>83</v>
      </c>
      <c r="C1398" s="201" t="s">
        <v>3867</v>
      </c>
      <c r="D1398" s="202" t="s">
        <v>186</v>
      </c>
      <c r="E1398" s="203" t="s">
        <v>3871</v>
      </c>
      <c r="F1398" s="203"/>
      <c r="G1398" s="180" t="n">
        <v>900</v>
      </c>
      <c r="H1398" s="149" t="n">
        <f aca="true">INDIRECT("I" &amp; ROW())</f>
        <v>46105.5514555126</v>
      </c>
      <c r="I1398" s="150" t="n">
        <f aca="true">INDIRECT("I" &amp; ROW()-1) + J1398 * ((G1397/1000) * $M$5)</f>
        <v>46105.5514555126</v>
      </c>
      <c r="J1398" s="151" t="n">
        <v>6.5</v>
      </c>
      <c r="K1398" s="152" t="n">
        <f aca="true">INDIRECT("H" &amp; ROW())</f>
        <v>46105.5514555126</v>
      </c>
      <c r="L1398" s="128" t="s">
        <v>3874</v>
      </c>
      <c r="M1398" s="133"/>
      <c r="N1398" s="204"/>
      <c r="O1398" s="204"/>
      <c r="P1398" s="204"/>
      <c r="Q1398" s="204"/>
      <c r="R1398" s="204"/>
      <c r="S1398" s="204"/>
      <c r="T1398" s="204"/>
      <c r="U1398" s="134"/>
      <c r="V1398" s="133"/>
      <c r="W1398" s="135" t="n">
        <f aca="false">I1398</f>
        <v>46105.5514555126</v>
      </c>
      <c r="X1398" s="136" t="s">
        <v>174</v>
      </c>
      <c r="Y1398" s="137" t="n">
        <f aca="false">IF(AND($X1398=$X1404, $X1398&lt;&gt;""), $W1404-$W1398, 0)</f>
        <v>0.0287534720023148</v>
      </c>
      <c r="Z1398" s="141"/>
      <c r="AA1398" s="0"/>
    </row>
    <row r="1399" customFormat="false" ht="21.75" hidden="false" customHeight="true" outlineLevel="0" collapsed="false">
      <c r="A1399" s="118" t="n">
        <v>1395</v>
      </c>
      <c r="B1399" s="200" t="s">
        <v>83</v>
      </c>
      <c r="C1399" s="201" t="s">
        <v>3867</v>
      </c>
      <c r="D1399" s="202" t="s">
        <v>186</v>
      </c>
      <c r="E1399" s="203" t="s">
        <v>3875</v>
      </c>
      <c r="F1399" s="203"/>
      <c r="G1399" s="180" t="n">
        <v>1200</v>
      </c>
      <c r="H1399" s="149" t="n">
        <f aca="true">INDIRECT("I" &amp; ROW())</f>
        <v>46105.5555180126</v>
      </c>
      <c r="I1399" s="150" t="n">
        <f aca="true">INDIRECT("I" &amp; ROW()-1) + J1399 * ((G1398/1000) * $M$5)</f>
        <v>46105.5555180126</v>
      </c>
      <c r="J1399" s="151" t="n">
        <v>6.5</v>
      </c>
      <c r="K1399" s="152" t="n">
        <f aca="true">INDIRECT("H" &amp; ROW())</f>
        <v>46105.5555180126</v>
      </c>
      <c r="L1399" s="128" t="s">
        <v>3876</v>
      </c>
      <c r="M1399" s="133"/>
      <c r="N1399" s="204"/>
      <c r="O1399" s="204"/>
      <c r="P1399" s="204"/>
      <c r="Q1399" s="204"/>
      <c r="R1399" s="204"/>
      <c r="S1399" s="204"/>
      <c r="T1399" s="204"/>
      <c r="U1399" s="134"/>
      <c r="V1399" s="133"/>
      <c r="W1399" s="135" t="n">
        <f aca="false">I1399</f>
        <v>46105.5555180126</v>
      </c>
      <c r="X1399" s="136" t="s">
        <v>174</v>
      </c>
      <c r="Y1399" s="137" t="n">
        <f aca="false">IF(AND($X1399=$X1405, $X1399&lt;&gt;""), $W1405-$W1399, 0)</f>
        <v>0.0290243053356482</v>
      </c>
      <c r="Z1399" s="141"/>
      <c r="AA1399" s="0"/>
    </row>
    <row r="1400" customFormat="false" ht="21.75" hidden="false" customHeight="true" outlineLevel="0" collapsed="false">
      <c r="A1400" s="118" t="n">
        <v>1396</v>
      </c>
      <c r="B1400" s="200" t="s">
        <v>83</v>
      </c>
      <c r="C1400" s="201" t="s">
        <v>3877</v>
      </c>
      <c r="D1400" s="202" t="s">
        <v>186</v>
      </c>
      <c r="E1400" s="203" t="s">
        <v>3878</v>
      </c>
      <c r="F1400" s="203" t="s">
        <v>3879</v>
      </c>
      <c r="G1400" s="180" t="n">
        <v>1000</v>
      </c>
      <c r="H1400" s="149" t="n">
        <f aca="true">INDIRECT("I" &amp; ROW())</f>
        <v>46105.5609346792</v>
      </c>
      <c r="I1400" s="150" t="n">
        <f aca="true">INDIRECT("I" &amp; ROW()-1) + J1400 * ((G1399/1000) * $M$5)</f>
        <v>46105.5609346792</v>
      </c>
      <c r="J1400" s="151" t="n">
        <v>6.5</v>
      </c>
      <c r="K1400" s="152" t="n">
        <f aca="true">INDIRECT("H" &amp; ROW())</f>
        <v>46105.5609346792</v>
      </c>
      <c r="L1400" s="128" t="s">
        <v>3880</v>
      </c>
      <c r="M1400" s="133"/>
      <c r="N1400" s="204"/>
      <c r="O1400" s="204"/>
      <c r="P1400" s="204"/>
      <c r="Q1400" s="204"/>
      <c r="R1400" s="204"/>
      <c r="S1400" s="204"/>
      <c r="T1400" s="204"/>
      <c r="U1400" s="134"/>
      <c r="V1400" s="133"/>
      <c r="W1400" s="135" t="n">
        <f aca="false">I1400</f>
        <v>46105.5609346792</v>
      </c>
      <c r="X1400" s="136" t="s">
        <v>174</v>
      </c>
      <c r="Y1400" s="137" t="n">
        <f aca="false">IF(AND($X1400=$X1406, $X1400&lt;&gt;""), $W1406-$W1400, 0)</f>
        <v>0.0278281247916667</v>
      </c>
      <c r="Z1400" s="141"/>
      <c r="AA1400" s="0"/>
    </row>
    <row r="1401" customFormat="false" ht="21.75" hidden="false" customHeight="true" outlineLevel="0" collapsed="false">
      <c r="A1401" s="118" t="n">
        <v>1397</v>
      </c>
      <c r="B1401" s="200" t="s">
        <v>83</v>
      </c>
      <c r="C1401" s="201" t="s">
        <v>3881</v>
      </c>
      <c r="D1401" s="202" t="s">
        <v>186</v>
      </c>
      <c r="E1401" s="203" t="s">
        <v>3882</v>
      </c>
      <c r="F1401" s="203" t="s">
        <v>3883</v>
      </c>
      <c r="G1401" s="180" t="n">
        <v>1000</v>
      </c>
      <c r="H1401" s="149" t="n">
        <f aca="true">INDIRECT("I" &amp; ROW())</f>
        <v>46105.5654485681</v>
      </c>
      <c r="I1401" s="150" t="n">
        <f aca="true">INDIRECT("I" &amp; ROW()-1) + J1401 * ((G1400/1000) * $M$5)</f>
        <v>46105.5654485681</v>
      </c>
      <c r="J1401" s="151" t="n">
        <v>6.5</v>
      </c>
      <c r="K1401" s="152" t="n">
        <f aca="true">INDIRECT("H" &amp; ROW())</f>
        <v>46105.5654485681</v>
      </c>
      <c r="L1401" s="128" t="s">
        <v>3884</v>
      </c>
      <c r="M1401" s="133"/>
      <c r="N1401" s="204"/>
      <c r="O1401" s="204"/>
      <c r="P1401" s="204"/>
      <c r="Q1401" s="204"/>
      <c r="R1401" s="204"/>
      <c r="S1401" s="204"/>
      <c r="T1401" s="204"/>
      <c r="U1401" s="134"/>
      <c r="V1401" s="133"/>
      <c r="W1401" s="135" t="n">
        <f aca="false">I1401</f>
        <v>46105.5654485681</v>
      </c>
      <c r="X1401" s="136" t="s">
        <v>174</v>
      </c>
      <c r="Y1401" s="137" t="n">
        <f aca="false">IF(AND($X1401=$X1402, $X1401&lt;&gt;""), $W1402-$W1401, 0)</f>
        <v>0.00451388885416667</v>
      </c>
      <c r="Z1401" s="141"/>
      <c r="AA1401" s="0"/>
    </row>
    <row r="1402" customFormat="false" ht="21.75" hidden="false" customHeight="true" outlineLevel="0" collapsed="false">
      <c r="A1402" s="118" t="n">
        <v>1398</v>
      </c>
      <c r="B1402" s="206" t="s">
        <v>83</v>
      </c>
      <c r="C1402" s="201" t="s">
        <v>3881</v>
      </c>
      <c r="D1402" s="202" t="s">
        <v>186</v>
      </c>
      <c r="E1402" s="203" t="s">
        <v>3882</v>
      </c>
      <c r="F1402" s="207" t="s">
        <v>3883</v>
      </c>
      <c r="G1402" s="180" t="n">
        <v>1270</v>
      </c>
      <c r="H1402" s="149" t="n">
        <f aca="true">INDIRECT("I" &amp; ROW())</f>
        <v>46105.5699624569</v>
      </c>
      <c r="I1402" s="150" t="n">
        <f aca="true">INDIRECT("I" &amp; ROW()-1) + J1402 * ((G1401/1000) * $M$5)</f>
        <v>46105.5699624569</v>
      </c>
      <c r="J1402" s="151" t="n">
        <v>6.5</v>
      </c>
      <c r="K1402" s="152" t="n">
        <f aca="true">INDIRECT("H" &amp; ROW())</f>
        <v>46105.5699624569</v>
      </c>
      <c r="L1402" s="128" t="s">
        <v>3885</v>
      </c>
      <c r="M1402" s="133"/>
      <c r="N1402" s="204"/>
      <c r="O1402" s="204"/>
      <c r="P1402" s="204"/>
      <c r="Q1402" s="204"/>
      <c r="R1402" s="204"/>
      <c r="S1402" s="204"/>
      <c r="T1402" s="204"/>
      <c r="U1402" s="134"/>
      <c r="V1402" s="133"/>
      <c r="W1402" s="135" t="n">
        <f aca="false">I1402</f>
        <v>46105.5699624569</v>
      </c>
      <c r="X1402" s="136" t="s">
        <v>174</v>
      </c>
      <c r="Y1402" s="137" t="n">
        <f aca="false">IF(AND($X1402=$X1403, $X1402&lt;&gt;""), $W1403-$W1402, 0)</f>
        <v>0.00573263885416667</v>
      </c>
      <c r="Z1402" s="141"/>
      <c r="AA1402" s="0"/>
    </row>
    <row r="1403" customFormat="false" ht="21.75" hidden="false" customHeight="true" outlineLevel="0" collapsed="false">
      <c r="A1403" s="118" t="n">
        <v>1399</v>
      </c>
      <c r="B1403" s="119" t="s">
        <v>421</v>
      </c>
      <c r="C1403" s="120" t="s">
        <v>3886</v>
      </c>
      <c r="D1403" s="121" t="s">
        <v>423</v>
      </c>
      <c r="E1403" s="208" t="s">
        <v>3887</v>
      </c>
      <c r="F1403" s="208" t="s">
        <v>3888</v>
      </c>
      <c r="G1403" s="209" t="n">
        <v>1000</v>
      </c>
      <c r="H1403" s="124" t="n">
        <f aca="true">INDIRECT("I" &amp; ROW())</f>
        <v>46105.5756950958</v>
      </c>
      <c r="I1403" s="125" t="n">
        <f aca="true">INDIRECT("I" &amp; ROW()-1) + J1403 * ((G1402/1000) * $M$5)</f>
        <v>46105.5756950958</v>
      </c>
      <c r="J1403" s="126" t="n">
        <v>6.5</v>
      </c>
      <c r="K1403" s="127" t="n">
        <f aca="true">INDIRECT("H" &amp; ROW())</f>
        <v>46105.5756950958</v>
      </c>
      <c r="L1403" s="128" t="s">
        <v>3889</v>
      </c>
      <c r="M1403" s="133"/>
      <c r="N1403" s="204"/>
      <c r="O1403" s="204"/>
      <c r="P1403" s="204"/>
      <c r="Q1403" s="204"/>
      <c r="R1403" s="204"/>
      <c r="S1403" s="204"/>
      <c r="T1403" s="204"/>
      <c r="U1403" s="134"/>
      <c r="V1403" s="133"/>
      <c r="W1403" s="135" t="n">
        <f aca="false">I1403</f>
        <v>46105.5756950958</v>
      </c>
      <c r="X1403" s="136" t="s">
        <v>174</v>
      </c>
      <c r="Y1403" s="137" t="n">
        <f aca="false">IF(AND($X1403=$X1404, $X1403&lt;&gt;""), $W1404-$W1403, 0)</f>
        <v>0.00451388885416667</v>
      </c>
      <c r="Z1403" s="141"/>
      <c r="AA1403" s="0"/>
    </row>
    <row r="1404" customFormat="false" ht="21.75" hidden="false" customHeight="true" outlineLevel="0" collapsed="false">
      <c r="A1404" s="118" t="n">
        <v>1400</v>
      </c>
      <c r="B1404" s="119" t="s">
        <v>421</v>
      </c>
      <c r="C1404" s="120" t="s">
        <v>3886</v>
      </c>
      <c r="D1404" s="121" t="s">
        <v>423</v>
      </c>
      <c r="E1404" s="208" t="s">
        <v>3890</v>
      </c>
      <c r="F1404" s="208" t="s">
        <v>3891</v>
      </c>
      <c r="G1404" s="209" t="n">
        <v>960</v>
      </c>
      <c r="H1404" s="124" t="n">
        <f aca="true">INDIRECT("I" &amp; ROW())</f>
        <v>46105.5802089846</v>
      </c>
      <c r="I1404" s="125" t="n">
        <f aca="true">INDIRECT("I" &amp; ROW()-1) + J1404 * ((G1403/1000) * $M$5)</f>
        <v>46105.5802089846</v>
      </c>
      <c r="J1404" s="126" t="n">
        <v>6.5</v>
      </c>
      <c r="K1404" s="127" t="n">
        <f aca="true">INDIRECT("H" &amp; ROW())</f>
        <v>46105.5802089846</v>
      </c>
      <c r="L1404" s="128" t="s">
        <v>3892</v>
      </c>
      <c r="M1404" s="133"/>
      <c r="N1404" s="204"/>
      <c r="O1404" s="204"/>
      <c r="P1404" s="204"/>
      <c r="Q1404" s="204"/>
      <c r="R1404" s="204"/>
      <c r="S1404" s="204"/>
      <c r="T1404" s="204"/>
      <c r="U1404" s="134"/>
      <c r="V1404" s="133"/>
      <c r="W1404" s="135" t="n">
        <f aca="false">I1404</f>
        <v>46105.5802089846</v>
      </c>
      <c r="X1404" s="136" t="s">
        <v>174</v>
      </c>
      <c r="Y1404" s="137" t="n">
        <f aca="false">IF(AND($X1404=$X1405, $X1404&lt;&gt;""), $W1405-$W1404, 0)</f>
        <v>0.00433333329861111</v>
      </c>
      <c r="Z1404" s="141"/>
      <c r="AA1404" s="0"/>
    </row>
    <row r="1405" customFormat="false" ht="21.75" hidden="false" customHeight="true" outlineLevel="0" collapsed="false">
      <c r="A1405" s="118" t="n">
        <v>1401</v>
      </c>
      <c r="B1405" s="119" t="s">
        <v>421</v>
      </c>
      <c r="C1405" s="120" t="s">
        <v>3886</v>
      </c>
      <c r="D1405" s="121" t="s">
        <v>423</v>
      </c>
      <c r="E1405" s="208" t="s">
        <v>3893</v>
      </c>
      <c r="F1405" s="208" t="s">
        <v>3894</v>
      </c>
      <c r="G1405" s="209" t="n">
        <v>935</v>
      </c>
      <c r="H1405" s="124" t="n">
        <f aca="true">INDIRECT("I" &amp; ROW())</f>
        <v>46105.5845423179</v>
      </c>
      <c r="I1405" s="125" t="n">
        <f aca="true">INDIRECT("I" &amp; ROW()-1) + J1405 * ((G1404/1000) * $M$5)</f>
        <v>46105.5845423179</v>
      </c>
      <c r="J1405" s="126" t="n">
        <v>6.5</v>
      </c>
      <c r="K1405" s="127" t="n">
        <f aca="true">INDIRECT("H" &amp; ROW())</f>
        <v>46105.5845423179</v>
      </c>
      <c r="L1405" s="128" t="s">
        <v>3895</v>
      </c>
      <c r="M1405" s="133"/>
      <c r="N1405" s="204"/>
      <c r="O1405" s="204"/>
      <c r="P1405" s="204"/>
      <c r="Q1405" s="204"/>
      <c r="R1405" s="204"/>
      <c r="S1405" s="204"/>
      <c r="T1405" s="204"/>
      <c r="U1405" s="134"/>
      <c r="V1405" s="133"/>
      <c r="W1405" s="135" t="n">
        <f aca="false">I1405</f>
        <v>46105.5845423179</v>
      </c>
      <c r="X1405" s="136" t="s">
        <v>174</v>
      </c>
      <c r="Y1405" s="137" t="n">
        <f aca="false">IF(AND($X1405=$X1406, $X1405&lt;&gt;""), $W1406-$W1405, 0)</f>
        <v>0.00422048607638889</v>
      </c>
      <c r="Z1405" s="141"/>
      <c r="AA1405" s="0"/>
    </row>
    <row r="1406" customFormat="false" ht="21.75" hidden="false" customHeight="true" outlineLevel="0" collapsed="false">
      <c r="A1406" s="118" t="n">
        <v>1402</v>
      </c>
      <c r="B1406" s="119" t="s">
        <v>421</v>
      </c>
      <c r="C1406" s="120" t="s">
        <v>3886</v>
      </c>
      <c r="D1406" s="121" t="s">
        <v>423</v>
      </c>
      <c r="E1406" s="208" t="s">
        <v>3896</v>
      </c>
      <c r="F1406" s="208" t="s">
        <v>3897</v>
      </c>
      <c r="G1406" s="209" t="n">
        <v>990</v>
      </c>
      <c r="H1406" s="124" t="n">
        <f aca="true">INDIRECT("I" &amp; ROW())</f>
        <v>46105.588762804</v>
      </c>
      <c r="I1406" s="125" t="n">
        <f aca="true">INDIRECT("I" &amp; ROW()-1) + J1406 * ((G1405/1000) * $M$5)</f>
        <v>46105.588762804</v>
      </c>
      <c r="J1406" s="126" t="n">
        <v>6.5</v>
      </c>
      <c r="K1406" s="127" t="n">
        <f aca="true">INDIRECT("H" &amp; ROW())</f>
        <v>46105.588762804</v>
      </c>
      <c r="L1406" s="128" t="s">
        <v>3898</v>
      </c>
      <c r="M1406" s="133"/>
      <c r="N1406" s="204"/>
      <c r="O1406" s="204"/>
      <c r="P1406" s="204"/>
      <c r="Q1406" s="204"/>
      <c r="R1406" s="204"/>
      <c r="S1406" s="204"/>
      <c r="T1406" s="204"/>
      <c r="U1406" s="134"/>
      <c r="V1406" s="133"/>
      <c r="W1406" s="135" t="n">
        <f aca="false">I1406</f>
        <v>46105.588762804</v>
      </c>
      <c r="X1406" s="136" t="s">
        <v>174</v>
      </c>
      <c r="Y1406" s="137" t="n">
        <f aca="false">IF(AND($X1406=$X1407, $X1406&lt;&gt;""), $W1407-$W1406, 0)</f>
        <v>0.00446874996527778</v>
      </c>
      <c r="Z1406" s="141"/>
      <c r="AA1406" s="0"/>
    </row>
    <row r="1407" customFormat="false" ht="21.75" hidden="false" customHeight="true" outlineLevel="0" collapsed="false">
      <c r="A1407" s="118" t="n">
        <v>1403</v>
      </c>
      <c r="B1407" s="119" t="s">
        <v>421</v>
      </c>
      <c r="C1407" s="120" t="s">
        <v>3886</v>
      </c>
      <c r="D1407" s="121" t="s">
        <v>423</v>
      </c>
      <c r="E1407" s="208" t="s">
        <v>3899</v>
      </c>
      <c r="F1407" s="208" t="s">
        <v>3900</v>
      </c>
      <c r="G1407" s="209" t="n">
        <v>960</v>
      </c>
      <c r="H1407" s="124" t="n">
        <f aca="true">INDIRECT("I" &amp; ROW())</f>
        <v>46105.593231554</v>
      </c>
      <c r="I1407" s="125" t="n">
        <f aca="true">INDIRECT("I" &amp; ROW()-1) + J1407 * ((G1406/1000) * $M$5)</f>
        <v>46105.593231554</v>
      </c>
      <c r="J1407" s="126" t="n">
        <v>6.5</v>
      </c>
      <c r="K1407" s="127" t="n">
        <f aca="true">INDIRECT("H" &amp; ROW())</f>
        <v>46105.593231554</v>
      </c>
      <c r="L1407" s="128" t="s">
        <v>3901</v>
      </c>
      <c r="M1407" s="133"/>
      <c r="N1407" s="204"/>
      <c r="O1407" s="204"/>
      <c r="P1407" s="204"/>
      <c r="Q1407" s="204"/>
      <c r="R1407" s="204"/>
      <c r="S1407" s="204"/>
      <c r="T1407" s="204"/>
      <c r="U1407" s="134"/>
      <c r="V1407" s="133"/>
      <c r="W1407" s="135" t="n">
        <f aca="false">I1407</f>
        <v>46105.593231554</v>
      </c>
      <c r="X1407" s="136" t="s">
        <v>174</v>
      </c>
      <c r="Y1407" s="137" t="n">
        <f aca="false">IF(AND($X1407=$X1408, $X1407&lt;&gt;""), $W1408-$W1407, 0)</f>
        <v>0.00433333329861111</v>
      </c>
      <c r="Z1407" s="141"/>
      <c r="AA1407" s="0"/>
    </row>
    <row r="1408" customFormat="false" ht="21.75" hidden="false" customHeight="true" outlineLevel="0" collapsed="false">
      <c r="A1408" s="118" t="n">
        <v>1404</v>
      </c>
      <c r="B1408" s="119" t="s">
        <v>421</v>
      </c>
      <c r="C1408" s="120" t="s">
        <v>3886</v>
      </c>
      <c r="D1408" s="121" t="s">
        <v>423</v>
      </c>
      <c r="E1408" s="208" t="s">
        <v>3902</v>
      </c>
      <c r="F1408" s="208" t="s">
        <v>3903</v>
      </c>
      <c r="G1408" s="209" t="n">
        <v>1100</v>
      </c>
      <c r="H1408" s="124" t="n">
        <f aca="true">INDIRECT("I" &amp; ROW())</f>
        <v>46105.5975648873</v>
      </c>
      <c r="I1408" s="125" t="n">
        <f aca="true">INDIRECT("I" &amp; ROW()-1) + J1408 * ((G1407/1000) * $M$5)</f>
        <v>46105.5975648873</v>
      </c>
      <c r="J1408" s="126" t="n">
        <v>6.5</v>
      </c>
      <c r="K1408" s="127" t="n">
        <f aca="true">INDIRECT("H" &amp; ROW())</f>
        <v>46105.5975648873</v>
      </c>
      <c r="L1408" s="128" t="s">
        <v>3904</v>
      </c>
      <c r="M1408" s="133"/>
      <c r="N1408" s="204"/>
      <c r="O1408" s="204"/>
      <c r="P1408" s="204"/>
      <c r="Q1408" s="204"/>
      <c r="R1408" s="204"/>
      <c r="S1408" s="204"/>
      <c r="T1408" s="204"/>
      <c r="U1408" s="134"/>
      <c r="V1408" s="133"/>
      <c r="W1408" s="135" t="n">
        <f aca="false">I1408</f>
        <v>46105.5975648873</v>
      </c>
      <c r="X1408" s="136" t="s">
        <v>174</v>
      </c>
      <c r="Y1408" s="137" t="n">
        <f aca="false">IF(AND($X1408=$X1409, $X1408&lt;&gt;""), $W1409-$W1408, 0)</f>
        <v>0.00496527774305556</v>
      </c>
      <c r="Z1408" s="141"/>
      <c r="AA1408" s="0"/>
    </row>
    <row r="1409" customFormat="false" ht="21.75" hidden="false" customHeight="true" outlineLevel="0" collapsed="false">
      <c r="A1409" s="118" t="n">
        <v>1405</v>
      </c>
      <c r="B1409" s="119" t="s">
        <v>421</v>
      </c>
      <c r="C1409" s="120" t="s">
        <v>3886</v>
      </c>
      <c r="D1409" s="121" t="s">
        <v>423</v>
      </c>
      <c r="E1409" s="208" t="s">
        <v>3899</v>
      </c>
      <c r="F1409" s="208" t="s">
        <v>3905</v>
      </c>
      <c r="G1409" s="209" t="n">
        <v>850</v>
      </c>
      <c r="H1409" s="124" t="n">
        <f aca="true">INDIRECT("I" &amp; ROW())</f>
        <v>46105.602530165</v>
      </c>
      <c r="I1409" s="125" t="n">
        <f aca="true">INDIRECT("I" &amp; ROW()-1) + J1409 * ((G1408/1000) * $M$5)</f>
        <v>46105.602530165</v>
      </c>
      <c r="J1409" s="126" t="n">
        <v>6.5</v>
      </c>
      <c r="K1409" s="127" t="n">
        <f aca="true">INDIRECT("H" &amp; ROW())</f>
        <v>46105.602530165</v>
      </c>
      <c r="L1409" s="128" t="s">
        <v>3906</v>
      </c>
      <c r="M1409" s="133"/>
      <c r="N1409" s="204"/>
      <c r="O1409" s="204"/>
      <c r="P1409" s="204"/>
      <c r="Q1409" s="204"/>
      <c r="R1409" s="204"/>
      <c r="S1409" s="204"/>
      <c r="T1409" s="204"/>
      <c r="U1409" s="134"/>
      <c r="V1409" s="133"/>
      <c r="W1409" s="135" t="n">
        <f aca="false">I1409</f>
        <v>46105.602530165</v>
      </c>
      <c r="X1409" s="136" t="s">
        <v>174</v>
      </c>
      <c r="Y1409" s="137" t="n">
        <f aca="false">IF(AND($X1409=$X1410, $X1409&lt;&gt;""), $W1410-$W1409, 0)</f>
        <v>0.00383680552083333</v>
      </c>
      <c r="Z1409" s="141"/>
      <c r="AA1409" s="0"/>
    </row>
    <row r="1410" customFormat="false" ht="21.75" hidden="false" customHeight="true" outlineLevel="0" collapsed="false">
      <c r="A1410" s="118" t="n">
        <v>1406</v>
      </c>
      <c r="B1410" s="119" t="s">
        <v>421</v>
      </c>
      <c r="C1410" s="120" t="s">
        <v>3886</v>
      </c>
      <c r="D1410" s="121" t="s">
        <v>423</v>
      </c>
      <c r="E1410" s="208" t="s">
        <v>3899</v>
      </c>
      <c r="F1410" s="208" t="s">
        <v>3907</v>
      </c>
      <c r="G1410" s="209" t="n">
        <v>880</v>
      </c>
      <c r="H1410" s="124" t="n">
        <f aca="true">INDIRECT("I" &amp; ROW())</f>
        <v>46105.6063669706</v>
      </c>
      <c r="I1410" s="125" t="n">
        <f aca="true">INDIRECT("I" &amp; ROW()-1) + J1410 * ((G1409/1000) * $M$5)</f>
        <v>46105.6063669706</v>
      </c>
      <c r="J1410" s="126" t="n">
        <v>6.5</v>
      </c>
      <c r="K1410" s="127" t="n">
        <f aca="true">INDIRECT("H" &amp; ROW())</f>
        <v>46105.6063669706</v>
      </c>
      <c r="L1410" s="128" t="s">
        <v>3908</v>
      </c>
      <c r="M1410" s="133"/>
      <c r="N1410" s="204"/>
      <c r="O1410" s="204"/>
      <c r="P1410" s="204"/>
      <c r="Q1410" s="204"/>
      <c r="R1410" s="204"/>
      <c r="S1410" s="204"/>
      <c r="T1410" s="204"/>
      <c r="U1410" s="134"/>
      <c r="V1410" s="133"/>
      <c r="W1410" s="135" t="n">
        <f aca="false">I1410</f>
        <v>46105.6063669706</v>
      </c>
      <c r="X1410" s="136" t="s">
        <v>174</v>
      </c>
      <c r="Y1410" s="137" t="n">
        <f aca="false">IF(AND($X1410=$X1411, $X1410&lt;&gt;""), $W1411-$W1410, 0)</f>
        <v>0.0039722221875</v>
      </c>
      <c r="Z1410" s="141"/>
      <c r="AA1410" s="0"/>
    </row>
    <row r="1411" customFormat="false" ht="21.75" hidden="false" customHeight="true" outlineLevel="0" collapsed="false">
      <c r="A1411" s="118" t="n">
        <v>1407</v>
      </c>
      <c r="B1411" s="119" t="s">
        <v>421</v>
      </c>
      <c r="C1411" s="120" t="s">
        <v>3909</v>
      </c>
      <c r="D1411" s="121" t="s">
        <v>423</v>
      </c>
      <c r="E1411" s="208" t="s">
        <v>3910</v>
      </c>
      <c r="F1411" s="208" t="s">
        <v>3911</v>
      </c>
      <c r="G1411" s="209" t="n">
        <v>1200</v>
      </c>
      <c r="H1411" s="124" t="n">
        <f aca="true">INDIRECT("I" &amp; ROW())</f>
        <v>46105.6103391927</v>
      </c>
      <c r="I1411" s="125" t="n">
        <f aca="true">INDIRECT("I" &amp; ROW()-1) + J1411 * ((G1410/1000) * $M$5)</f>
        <v>46105.6103391927</v>
      </c>
      <c r="J1411" s="126" t="n">
        <v>6.5</v>
      </c>
      <c r="K1411" s="127" t="n">
        <f aca="true">INDIRECT("H" &amp; ROW())</f>
        <v>46105.6103391927</v>
      </c>
      <c r="L1411" s="128" t="s">
        <v>3912</v>
      </c>
      <c r="M1411" s="133"/>
      <c r="N1411" s="204"/>
      <c r="O1411" s="204"/>
      <c r="P1411" s="204"/>
      <c r="Q1411" s="204"/>
      <c r="R1411" s="204"/>
      <c r="S1411" s="204"/>
      <c r="T1411" s="204"/>
      <c r="U1411" s="134"/>
      <c r="V1411" s="133"/>
      <c r="W1411" s="135" t="n">
        <f aca="false">I1411</f>
        <v>46105.6103391927</v>
      </c>
      <c r="X1411" s="136" t="s">
        <v>174</v>
      </c>
      <c r="Y1411" s="137" t="n">
        <f aca="false">IF(AND($X1411=$X1412, $X1411&lt;&gt;""), $W1412-$W1411, 0)</f>
        <v>0.00541666663194444</v>
      </c>
      <c r="Z1411" s="141"/>
      <c r="AA1411" s="0"/>
    </row>
    <row r="1412" customFormat="false" ht="21.75" hidden="false" customHeight="true" outlineLevel="0" collapsed="false">
      <c r="A1412" s="118" t="n">
        <v>1408</v>
      </c>
      <c r="B1412" s="119" t="s">
        <v>421</v>
      </c>
      <c r="C1412" s="120" t="s">
        <v>3909</v>
      </c>
      <c r="D1412" s="121" t="s">
        <v>423</v>
      </c>
      <c r="E1412" s="208" t="s">
        <v>3913</v>
      </c>
      <c r="F1412" s="208" t="s">
        <v>3914</v>
      </c>
      <c r="G1412" s="209" t="n">
        <v>870</v>
      </c>
      <c r="H1412" s="124" t="n">
        <f aca="true">INDIRECT("I" &amp; ROW())</f>
        <v>46105.6157558594</v>
      </c>
      <c r="I1412" s="125" t="n">
        <f aca="true">INDIRECT("I" &amp; ROW()-1) + J1412 * ((G1411/1000) * $M$5)</f>
        <v>46105.6157558594</v>
      </c>
      <c r="J1412" s="126" t="n">
        <v>6.5</v>
      </c>
      <c r="K1412" s="127" t="n">
        <f aca="true">INDIRECT("H" &amp; ROW())</f>
        <v>46105.6157558594</v>
      </c>
      <c r="L1412" s="128" t="s">
        <v>3915</v>
      </c>
      <c r="M1412" s="133"/>
      <c r="N1412" s="204"/>
      <c r="O1412" s="204"/>
      <c r="P1412" s="204"/>
      <c r="Q1412" s="204"/>
      <c r="R1412" s="204"/>
      <c r="S1412" s="204"/>
      <c r="T1412" s="204"/>
      <c r="U1412" s="134"/>
      <c r="V1412" s="133"/>
      <c r="W1412" s="135" t="n">
        <f aca="false">I1412</f>
        <v>46105.6157558594</v>
      </c>
      <c r="X1412" s="136" t="s">
        <v>174</v>
      </c>
      <c r="Y1412" s="137" t="n">
        <f aca="false">IF(AND($X1412=$X1413, $X1412&lt;&gt;""), $W1413-$W1412, 0)</f>
        <v>0.00392708331018519</v>
      </c>
      <c r="Z1412" s="141"/>
      <c r="AA1412" s="0"/>
    </row>
    <row r="1413" customFormat="false" ht="21.75" hidden="false" customHeight="true" outlineLevel="0" collapsed="false">
      <c r="A1413" s="118" t="n">
        <v>1409</v>
      </c>
      <c r="B1413" s="119" t="s">
        <v>421</v>
      </c>
      <c r="C1413" s="120" t="s">
        <v>3909</v>
      </c>
      <c r="D1413" s="121" t="s">
        <v>423</v>
      </c>
      <c r="E1413" s="208" t="s">
        <v>3916</v>
      </c>
      <c r="F1413" s="208" t="s">
        <v>3917</v>
      </c>
      <c r="G1413" s="209" t="n">
        <v>955</v>
      </c>
      <c r="H1413" s="124" t="n">
        <f aca="true">INDIRECT("I" &amp; ROW())</f>
        <v>46105.6196829427</v>
      </c>
      <c r="I1413" s="125" t="n">
        <f aca="true">INDIRECT("I" &amp; ROW()-1) + J1413 * ((G1412/1000) * $M$5)</f>
        <v>46105.6196829427</v>
      </c>
      <c r="J1413" s="126" t="n">
        <v>6.5</v>
      </c>
      <c r="K1413" s="127" t="n">
        <f aca="true">INDIRECT("H" &amp; ROW())</f>
        <v>46105.6196829427</v>
      </c>
      <c r="L1413" s="128" t="s">
        <v>3918</v>
      </c>
      <c r="M1413" s="133"/>
      <c r="N1413" s="204"/>
      <c r="O1413" s="204"/>
      <c r="P1413" s="204"/>
      <c r="Q1413" s="204"/>
      <c r="R1413" s="204"/>
      <c r="S1413" s="204"/>
      <c r="T1413" s="204"/>
      <c r="U1413" s="134"/>
      <c r="V1413" s="133"/>
      <c r="W1413" s="135" t="n">
        <f aca="false">I1413</f>
        <v>46105.6196829427</v>
      </c>
      <c r="X1413" s="136" t="s">
        <v>174</v>
      </c>
      <c r="Y1413" s="137" t="n">
        <f aca="false">IF(AND($X1413=$X1414, $X1413&lt;&gt;""), $W1414-$W1413, 0)</f>
        <v>0.00431076385416667</v>
      </c>
      <c r="Z1413" s="141"/>
      <c r="AA1413" s="0"/>
    </row>
    <row r="1414" customFormat="false" ht="21.75" hidden="false" customHeight="true" outlineLevel="0" collapsed="false">
      <c r="A1414" s="118" t="n">
        <v>1410</v>
      </c>
      <c r="B1414" s="119" t="s">
        <v>421</v>
      </c>
      <c r="C1414" s="120" t="s">
        <v>3909</v>
      </c>
      <c r="D1414" s="121" t="s">
        <v>423</v>
      </c>
      <c r="E1414" s="208" t="s">
        <v>3919</v>
      </c>
      <c r="F1414" s="208" t="s">
        <v>3920</v>
      </c>
      <c r="G1414" s="209" t="n">
        <v>1030</v>
      </c>
      <c r="H1414" s="124" t="n">
        <f aca="true">INDIRECT("I" &amp; ROW())</f>
        <v>46105.6239937065</v>
      </c>
      <c r="I1414" s="125" t="n">
        <f aca="true">INDIRECT("I" &amp; ROW()-1) + J1414 * ((G1413/1000) * $M$5)</f>
        <v>46105.6239937065</v>
      </c>
      <c r="J1414" s="126" t="n">
        <v>6.5</v>
      </c>
      <c r="K1414" s="127" t="n">
        <f aca="true">INDIRECT("H" &amp; ROW())</f>
        <v>46105.6239937065</v>
      </c>
      <c r="L1414" s="128" t="s">
        <v>3921</v>
      </c>
      <c r="M1414" s="133"/>
      <c r="N1414" s="204"/>
      <c r="O1414" s="204"/>
      <c r="P1414" s="204"/>
      <c r="Q1414" s="204"/>
      <c r="R1414" s="204"/>
      <c r="S1414" s="204"/>
      <c r="T1414" s="204"/>
      <c r="U1414" s="134"/>
      <c r="V1414" s="133"/>
      <c r="W1414" s="135" t="n">
        <f aca="false">I1414</f>
        <v>46105.6239937065</v>
      </c>
      <c r="X1414" s="136" t="s">
        <v>174</v>
      </c>
      <c r="Y1414" s="137" t="n">
        <f aca="false">IF(AND($X1414=$X1415, $X1414&lt;&gt;""), $W1415-$W1414, 0)</f>
        <v>0.00464930552083333</v>
      </c>
      <c r="Z1414" s="141"/>
      <c r="AA1414" s="0"/>
    </row>
    <row r="1415" customFormat="false" ht="21.75" hidden="false" customHeight="true" outlineLevel="0" collapsed="false">
      <c r="A1415" s="118" t="n">
        <v>1411</v>
      </c>
      <c r="B1415" s="119" t="s">
        <v>421</v>
      </c>
      <c r="C1415" s="120" t="s">
        <v>3909</v>
      </c>
      <c r="D1415" s="121" t="s">
        <v>423</v>
      </c>
      <c r="E1415" s="208" t="s">
        <v>3922</v>
      </c>
      <c r="F1415" s="208" t="s">
        <v>3923</v>
      </c>
      <c r="G1415" s="209" t="n">
        <v>895</v>
      </c>
      <c r="H1415" s="124" t="n">
        <f aca="true">INDIRECT("I" &amp; ROW())</f>
        <v>46105.6286430121</v>
      </c>
      <c r="I1415" s="125" t="n">
        <f aca="true">INDIRECT("I" &amp; ROW()-1) + J1415 * ((G1414/1000) * $M$5)</f>
        <v>46105.6286430121</v>
      </c>
      <c r="J1415" s="126" t="n">
        <v>6.5</v>
      </c>
      <c r="K1415" s="127" t="n">
        <f aca="true">INDIRECT("H" &amp; ROW())</f>
        <v>46105.6286430121</v>
      </c>
      <c r="L1415" s="128" t="s">
        <v>3924</v>
      </c>
      <c r="M1415" s="133"/>
      <c r="N1415" s="204"/>
      <c r="O1415" s="204"/>
      <c r="P1415" s="204"/>
      <c r="Q1415" s="204"/>
      <c r="R1415" s="204"/>
      <c r="S1415" s="204"/>
      <c r="T1415" s="204"/>
      <c r="U1415" s="134"/>
      <c r="V1415" s="133"/>
      <c r="W1415" s="135" t="n">
        <f aca="false">I1415</f>
        <v>46105.6286430121</v>
      </c>
      <c r="X1415" s="136" t="s">
        <v>174</v>
      </c>
      <c r="Y1415" s="137" t="n">
        <f aca="false">IF(AND($X1415=$X1416, $X1415&lt;&gt;""), $W1416-$W1415, 0)</f>
        <v>0.00403993053240741</v>
      </c>
      <c r="Z1415" s="141"/>
      <c r="AA1415" s="0"/>
    </row>
    <row r="1416" customFormat="false" ht="21.75" hidden="false" customHeight="true" outlineLevel="0" collapsed="false">
      <c r="A1416" s="118" t="n">
        <v>1412</v>
      </c>
      <c r="B1416" s="119" t="s">
        <v>421</v>
      </c>
      <c r="C1416" s="120" t="s">
        <v>3909</v>
      </c>
      <c r="D1416" s="121" t="s">
        <v>423</v>
      </c>
      <c r="E1416" s="208" t="s">
        <v>3925</v>
      </c>
      <c r="F1416" s="208" t="s">
        <v>3926</v>
      </c>
      <c r="G1416" s="209" t="n">
        <v>900</v>
      </c>
      <c r="H1416" s="124" t="n">
        <f aca="true">INDIRECT("I" &amp; ROW())</f>
        <v>46105.6326829426</v>
      </c>
      <c r="I1416" s="125" t="n">
        <f aca="true">INDIRECT("I" &amp; ROW()-1) + J1416 * ((G1415/1000) * $M$5)</f>
        <v>46105.6326829426</v>
      </c>
      <c r="J1416" s="126" t="n">
        <v>6.5</v>
      </c>
      <c r="K1416" s="127" t="n">
        <f aca="true">INDIRECT("H" &amp; ROW())</f>
        <v>46105.6326829426</v>
      </c>
      <c r="L1416" s="128" t="s">
        <v>3927</v>
      </c>
      <c r="M1416" s="133"/>
      <c r="N1416" s="204"/>
      <c r="O1416" s="204"/>
      <c r="P1416" s="204"/>
      <c r="Q1416" s="204"/>
      <c r="R1416" s="204"/>
      <c r="S1416" s="204"/>
      <c r="T1416" s="204"/>
      <c r="U1416" s="134"/>
      <c r="V1416" s="133"/>
      <c r="W1416" s="135" t="n">
        <f aca="false">I1416</f>
        <v>46105.6326829426</v>
      </c>
      <c r="X1416" s="136" t="s">
        <v>174</v>
      </c>
      <c r="Y1416" s="137" t="n">
        <f aca="false">IF(AND($X1416=$X1417, $X1416&lt;&gt;""), $W1417-$W1416, 0)</f>
        <v>0.00406249996527778</v>
      </c>
      <c r="Z1416" s="141"/>
      <c r="AA1416" s="0"/>
    </row>
    <row r="1417" customFormat="false" ht="21.75" hidden="false" customHeight="true" outlineLevel="0" collapsed="false">
      <c r="A1417" s="118" t="n">
        <v>1413</v>
      </c>
      <c r="B1417" s="119" t="s">
        <v>421</v>
      </c>
      <c r="C1417" s="120" t="s">
        <v>3909</v>
      </c>
      <c r="D1417" s="121" t="s">
        <v>423</v>
      </c>
      <c r="E1417" s="208" t="s">
        <v>3928</v>
      </c>
      <c r="F1417" s="208" t="s">
        <v>3929</v>
      </c>
      <c r="G1417" s="209" t="n">
        <v>1030</v>
      </c>
      <c r="H1417" s="124" t="n">
        <f aca="true">INDIRECT("I" &amp; ROW())</f>
        <v>46105.6367454426</v>
      </c>
      <c r="I1417" s="125" t="n">
        <f aca="true">INDIRECT("I" &amp; ROW()-1) + J1417 * ((G1416/1000) * $M$5)</f>
        <v>46105.6367454426</v>
      </c>
      <c r="J1417" s="126" t="n">
        <v>6.5</v>
      </c>
      <c r="K1417" s="127" t="n">
        <f aca="true">INDIRECT("H" &amp; ROW())</f>
        <v>46105.6367454426</v>
      </c>
      <c r="L1417" s="128" t="s">
        <v>3930</v>
      </c>
      <c r="M1417" s="133"/>
      <c r="N1417" s="204"/>
      <c r="O1417" s="204"/>
      <c r="P1417" s="204"/>
      <c r="Q1417" s="204"/>
      <c r="R1417" s="204"/>
      <c r="S1417" s="204"/>
      <c r="T1417" s="204"/>
      <c r="U1417" s="134"/>
      <c r="V1417" s="133"/>
      <c r="W1417" s="135" t="n">
        <f aca="false">I1417</f>
        <v>46105.6367454426</v>
      </c>
      <c r="X1417" s="136" t="s">
        <v>174</v>
      </c>
      <c r="Y1417" s="137" t="n">
        <f aca="false">IF(AND($X1417=$X1418, $X1417&lt;&gt;""), $W1418-$W1417, 0)</f>
        <v>0.00464930552083333</v>
      </c>
      <c r="Z1417" s="141"/>
      <c r="AA1417" s="0"/>
    </row>
    <row r="1418" customFormat="false" ht="21.75" hidden="false" customHeight="true" outlineLevel="0" collapsed="false">
      <c r="A1418" s="118" t="n">
        <v>1414</v>
      </c>
      <c r="B1418" s="119" t="s">
        <v>421</v>
      </c>
      <c r="C1418" s="120" t="s">
        <v>3909</v>
      </c>
      <c r="D1418" s="121" t="s">
        <v>423</v>
      </c>
      <c r="E1418" s="208" t="s">
        <v>3922</v>
      </c>
      <c r="F1418" s="208" t="s">
        <v>3931</v>
      </c>
      <c r="G1418" s="209" t="n">
        <v>1000</v>
      </c>
      <c r="H1418" s="124" t="n">
        <f aca="true">INDIRECT("I" &amp; ROW())</f>
        <v>46105.6413947481</v>
      </c>
      <c r="I1418" s="125" t="n">
        <f aca="true">INDIRECT("I" &amp; ROW()-1) + J1418 * ((G1417/1000) * $M$5)</f>
        <v>46105.6413947481</v>
      </c>
      <c r="J1418" s="126" t="n">
        <v>6.5</v>
      </c>
      <c r="K1418" s="127" t="n">
        <f aca="true">INDIRECT("H" &amp; ROW())</f>
        <v>46105.6413947481</v>
      </c>
      <c r="L1418" s="128" t="s">
        <v>3932</v>
      </c>
      <c r="M1418" s="133"/>
      <c r="N1418" s="204"/>
      <c r="O1418" s="204"/>
      <c r="P1418" s="204"/>
      <c r="Q1418" s="204"/>
      <c r="R1418" s="204"/>
      <c r="S1418" s="204"/>
      <c r="T1418" s="204"/>
      <c r="U1418" s="134"/>
      <c r="V1418" s="133"/>
      <c r="W1418" s="135" t="n">
        <f aca="false">I1418</f>
        <v>46105.6413947481</v>
      </c>
      <c r="X1418" s="136" t="s">
        <v>174</v>
      </c>
      <c r="Y1418" s="137" t="n">
        <f aca="false">IF(AND($X1418=$X1419, $X1418&lt;&gt;""), $W1419-$W1418, 0)</f>
        <v>0.00451388885416667</v>
      </c>
      <c r="Z1418" s="141"/>
      <c r="AA1418" s="0"/>
    </row>
    <row r="1419" customFormat="false" ht="21.75" hidden="false" customHeight="true" outlineLevel="0" collapsed="false">
      <c r="A1419" s="118" t="n">
        <v>1415</v>
      </c>
      <c r="B1419" s="119" t="s">
        <v>421</v>
      </c>
      <c r="C1419" s="120" t="s">
        <v>3909</v>
      </c>
      <c r="D1419" s="121" t="s">
        <v>423</v>
      </c>
      <c r="E1419" s="208" t="s">
        <v>3922</v>
      </c>
      <c r="F1419" s="208" t="s">
        <v>3933</v>
      </c>
      <c r="G1419" s="209" t="n">
        <v>925</v>
      </c>
      <c r="H1419" s="124" t="n">
        <f aca="true">INDIRECT("I" &amp; ROW())</f>
        <v>46105.6459086369</v>
      </c>
      <c r="I1419" s="125" t="n">
        <f aca="true">INDIRECT("I" &amp; ROW()-1) + J1419 * ((G1418/1000) * $M$5)</f>
        <v>46105.6459086369</v>
      </c>
      <c r="J1419" s="126" t="n">
        <v>6.5</v>
      </c>
      <c r="K1419" s="127" t="n">
        <f aca="true">INDIRECT("H" &amp; ROW())</f>
        <v>46105.6459086369</v>
      </c>
      <c r="L1419" s="128" t="s">
        <v>3934</v>
      </c>
      <c r="M1419" s="133"/>
      <c r="N1419" s="204"/>
      <c r="O1419" s="204"/>
      <c r="P1419" s="204"/>
      <c r="Q1419" s="204"/>
      <c r="R1419" s="204"/>
      <c r="S1419" s="204"/>
      <c r="T1419" s="204"/>
      <c r="U1419" s="134"/>
      <c r="V1419" s="133"/>
      <c r="W1419" s="135" t="n">
        <f aca="false">I1419</f>
        <v>46105.6459086369</v>
      </c>
      <c r="X1419" s="136" t="s">
        <v>174</v>
      </c>
      <c r="Y1419" s="137" t="n">
        <f aca="false">IF(AND($X1419=$X1420, $X1419&lt;&gt;""), $W1420-$W1419, 0)</f>
        <v>0.0041753471875</v>
      </c>
      <c r="Z1419" s="141"/>
      <c r="AA1419" s="0"/>
    </row>
    <row r="1420" customFormat="false" ht="21.75" hidden="false" customHeight="true" outlineLevel="0" collapsed="false">
      <c r="A1420" s="118" t="n">
        <v>1416</v>
      </c>
      <c r="B1420" s="119" t="s">
        <v>421</v>
      </c>
      <c r="C1420" s="120" t="s">
        <v>3909</v>
      </c>
      <c r="D1420" s="121" t="s">
        <v>423</v>
      </c>
      <c r="E1420" s="208" t="s">
        <v>3935</v>
      </c>
      <c r="F1420" s="208" t="s">
        <v>3936</v>
      </c>
      <c r="G1420" s="209" t="n">
        <v>1000</v>
      </c>
      <c r="H1420" s="124" t="n">
        <f aca="true">INDIRECT("I" &amp; ROW())</f>
        <v>46105.6500839841</v>
      </c>
      <c r="I1420" s="125" t="n">
        <f aca="true">INDIRECT("I" &amp; ROW()-1) + J1420 * ((G1419/1000) * $M$5)</f>
        <v>46105.6500839841</v>
      </c>
      <c r="J1420" s="126" t="n">
        <v>6.5</v>
      </c>
      <c r="K1420" s="127" t="n">
        <f aca="true">INDIRECT("H" &amp; ROW())</f>
        <v>46105.6500839841</v>
      </c>
      <c r="L1420" s="128" t="s">
        <v>3937</v>
      </c>
      <c r="M1420" s="133"/>
      <c r="N1420" s="204"/>
      <c r="O1420" s="204"/>
      <c r="P1420" s="204"/>
      <c r="Q1420" s="204"/>
      <c r="R1420" s="204"/>
      <c r="S1420" s="204"/>
      <c r="T1420" s="204"/>
      <c r="U1420" s="134"/>
      <c r="V1420" s="133"/>
      <c r="W1420" s="135" t="n">
        <f aca="false">I1420</f>
        <v>46105.6500839841</v>
      </c>
      <c r="X1420" s="136" t="s">
        <v>174</v>
      </c>
      <c r="Y1420" s="137" t="n">
        <f aca="false">IF(AND($X1420=$X1421, $X1420&lt;&gt;""), $W1421-$W1420, 0)</f>
        <v>0.00451388885416667</v>
      </c>
      <c r="Z1420" s="141"/>
      <c r="AA1420" s="0"/>
    </row>
    <row r="1421" customFormat="false" ht="21.75" hidden="false" customHeight="true" outlineLevel="0" collapsed="false">
      <c r="A1421" s="118" t="n">
        <v>1417</v>
      </c>
      <c r="B1421" s="119" t="s">
        <v>421</v>
      </c>
      <c r="C1421" s="120" t="s">
        <v>3938</v>
      </c>
      <c r="D1421" s="121" t="s">
        <v>423</v>
      </c>
      <c r="E1421" s="208" t="s">
        <v>3939</v>
      </c>
      <c r="F1421" s="208" t="s">
        <v>3940</v>
      </c>
      <c r="G1421" s="209" t="n">
        <v>1070</v>
      </c>
      <c r="H1421" s="124" t="n">
        <f aca="true">INDIRECT("I" &amp; ROW())</f>
        <v>46105.654597873</v>
      </c>
      <c r="I1421" s="125" t="n">
        <f aca="true">INDIRECT("I" &amp; ROW()-1) + J1421 * ((G1420/1000) * $M$5)</f>
        <v>46105.654597873</v>
      </c>
      <c r="J1421" s="126" t="n">
        <v>6.5</v>
      </c>
      <c r="K1421" s="127" t="n">
        <f aca="true">INDIRECT("H" &amp; ROW())</f>
        <v>46105.654597873</v>
      </c>
      <c r="L1421" s="128" t="s">
        <v>3941</v>
      </c>
      <c r="M1421" s="133"/>
      <c r="N1421" s="204"/>
      <c r="O1421" s="204"/>
      <c r="P1421" s="204"/>
      <c r="Q1421" s="204"/>
      <c r="R1421" s="204"/>
      <c r="S1421" s="204"/>
      <c r="T1421" s="204"/>
      <c r="U1421" s="134"/>
      <c r="V1421" s="133"/>
      <c r="W1421" s="135" t="n">
        <f aca="false">I1421</f>
        <v>46105.654597873</v>
      </c>
      <c r="X1421" s="136" t="s">
        <v>174</v>
      </c>
      <c r="Y1421" s="137" t="n">
        <f aca="false">IF(AND($X1421=$X1422, $X1421&lt;&gt;""), $W1422-$W1421, 0)</f>
        <v>0</v>
      </c>
      <c r="Z1421" s="137" t="n">
        <f aca="false">SUM(Y1421:Y1584)</f>
        <v>0.581646176122685</v>
      </c>
      <c r="AA1421" s="0"/>
    </row>
    <row r="1422" customFormat="false" ht="21.75" hidden="false" customHeight="true" outlineLevel="0" collapsed="false">
      <c r="A1422" s="118" t="n">
        <v>1418</v>
      </c>
      <c r="B1422" s="119" t="s">
        <v>421</v>
      </c>
      <c r="C1422" s="120" t="s">
        <v>3938</v>
      </c>
      <c r="D1422" s="121" t="s">
        <v>423</v>
      </c>
      <c r="E1422" s="208" t="s">
        <v>3942</v>
      </c>
      <c r="F1422" s="208" t="s">
        <v>3943</v>
      </c>
      <c r="G1422" s="209" t="n">
        <v>900</v>
      </c>
      <c r="H1422" s="124" t="n">
        <f aca="true">INDIRECT("I" &amp; ROW())</f>
        <v>46105.659427734</v>
      </c>
      <c r="I1422" s="125" t="n">
        <f aca="true">INDIRECT("I" &amp; ROW()-1) + J1422 * ((G1421/1000) * $M$5)</f>
        <v>46105.659427734</v>
      </c>
      <c r="J1422" s="126" t="n">
        <v>6.5</v>
      </c>
      <c r="K1422" s="127" t="n">
        <f aca="true">INDIRECT("H" &amp; ROW())</f>
        <v>46105.659427734</v>
      </c>
      <c r="L1422" s="128" t="s">
        <v>3944</v>
      </c>
      <c r="M1422" s="133"/>
      <c r="N1422" s="204"/>
      <c r="O1422" s="204"/>
      <c r="P1422" s="204"/>
      <c r="Q1422" s="204"/>
      <c r="R1422" s="204"/>
      <c r="S1422" s="204"/>
      <c r="T1422" s="204"/>
      <c r="U1422" s="134"/>
      <c r="V1422" s="133"/>
      <c r="W1422" s="135" t="n">
        <f aca="false">I1422</f>
        <v>46105.659427734</v>
      </c>
      <c r="X1422" s="153" t="s">
        <v>473</v>
      </c>
      <c r="Y1422" s="137" t="n">
        <f aca="false">IF(AND($X1422=$X1423, $X1422&lt;&gt;""), $W1423-$W1422, 0)</f>
        <v>0.00406249996527778</v>
      </c>
      <c r="Z1422" s="141"/>
      <c r="AA1422" s="0"/>
    </row>
    <row r="1423" customFormat="false" ht="21.75" hidden="false" customHeight="true" outlineLevel="0" collapsed="false">
      <c r="A1423" s="118" t="n">
        <v>1419</v>
      </c>
      <c r="B1423" s="119" t="s">
        <v>421</v>
      </c>
      <c r="C1423" s="120" t="s">
        <v>3938</v>
      </c>
      <c r="D1423" s="121" t="s">
        <v>423</v>
      </c>
      <c r="E1423" s="208" t="s">
        <v>3942</v>
      </c>
      <c r="F1423" s="208" t="s">
        <v>3945</v>
      </c>
      <c r="G1423" s="209" t="n">
        <v>1000</v>
      </c>
      <c r="H1423" s="124" t="n">
        <f aca="true">INDIRECT("I" &amp; ROW())</f>
        <v>46105.663490234</v>
      </c>
      <c r="I1423" s="125" t="n">
        <f aca="true">INDIRECT("I" &amp; ROW()-1) + J1423 * ((G1422/1000) * $M$5)</f>
        <v>46105.663490234</v>
      </c>
      <c r="J1423" s="126" t="n">
        <v>6.5</v>
      </c>
      <c r="K1423" s="127" t="n">
        <f aca="true">INDIRECT("H" &amp; ROW())</f>
        <v>46105.663490234</v>
      </c>
      <c r="L1423" s="128" t="s">
        <v>3946</v>
      </c>
      <c r="M1423" s="133"/>
      <c r="N1423" s="204"/>
      <c r="O1423" s="204"/>
      <c r="P1423" s="204"/>
      <c r="Q1423" s="204"/>
      <c r="R1423" s="204"/>
      <c r="S1423" s="204"/>
      <c r="T1423" s="204"/>
      <c r="U1423" s="134"/>
      <c r="V1423" s="133"/>
      <c r="W1423" s="135" t="n">
        <f aca="false">I1423</f>
        <v>46105.663490234</v>
      </c>
      <c r="X1423" s="153" t="s">
        <v>473</v>
      </c>
      <c r="Y1423" s="137" t="n">
        <f aca="false">IF(AND($X1423=$X1424, $X1423&lt;&gt;""), $W1424-$W1423, 0)</f>
        <v>0.00451388885416667</v>
      </c>
      <c r="Z1423" s="141"/>
      <c r="AA1423" s="0"/>
    </row>
    <row r="1424" customFormat="false" ht="21.75" hidden="false" customHeight="true" outlineLevel="0" collapsed="false">
      <c r="A1424" s="118" t="n">
        <v>1420</v>
      </c>
      <c r="B1424" s="119" t="s">
        <v>421</v>
      </c>
      <c r="C1424" s="120" t="s">
        <v>3938</v>
      </c>
      <c r="D1424" s="121" t="s">
        <v>423</v>
      </c>
      <c r="E1424" s="208" t="s">
        <v>3947</v>
      </c>
      <c r="F1424" s="208" t="s">
        <v>3948</v>
      </c>
      <c r="G1424" s="209" t="n">
        <v>980</v>
      </c>
      <c r="H1424" s="124" t="n">
        <f aca="true">INDIRECT("I" &amp; ROW())</f>
        <v>46105.6680041229</v>
      </c>
      <c r="I1424" s="125" t="n">
        <f aca="true">INDIRECT("I" &amp; ROW()-1) + J1424 * ((G1423/1000) * $M$5)</f>
        <v>46105.6680041229</v>
      </c>
      <c r="J1424" s="126" t="n">
        <v>6.5</v>
      </c>
      <c r="K1424" s="127" t="n">
        <f aca="true">INDIRECT("H" &amp; ROW())</f>
        <v>46105.6680041229</v>
      </c>
      <c r="L1424" s="128" t="s">
        <v>3949</v>
      </c>
      <c r="M1424" s="133"/>
      <c r="N1424" s="204"/>
      <c r="O1424" s="204"/>
      <c r="P1424" s="204"/>
      <c r="Q1424" s="204"/>
      <c r="R1424" s="204"/>
      <c r="S1424" s="204"/>
      <c r="T1424" s="204"/>
      <c r="U1424" s="134"/>
      <c r="V1424" s="133"/>
      <c r="W1424" s="135" t="n">
        <f aca="false">I1424</f>
        <v>46105.6680041229</v>
      </c>
      <c r="X1424" s="153" t="s">
        <v>473</v>
      </c>
      <c r="Y1424" s="137" t="n">
        <f aca="false">IF(AND($X1424=$X1425, $X1424&lt;&gt;""), $W1425-$W1424, 0)</f>
        <v>0.00442361107638889</v>
      </c>
      <c r="Z1424" s="141"/>
      <c r="AA1424" s="0"/>
    </row>
    <row r="1425" customFormat="false" ht="21.75" hidden="false" customHeight="true" outlineLevel="0" collapsed="false">
      <c r="A1425" s="118" t="n">
        <v>1421</v>
      </c>
      <c r="B1425" s="119" t="s">
        <v>421</v>
      </c>
      <c r="C1425" s="120" t="s">
        <v>3938</v>
      </c>
      <c r="D1425" s="121" t="s">
        <v>423</v>
      </c>
      <c r="E1425" s="208" t="s">
        <v>3950</v>
      </c>
      <c r="F1425" s="208" t="s">
        <v>3951</v>
      </c>
      <c r="G1425" s="209" t="n">
        <v>1000</v>
      </c>
      <c r="H1425" s="124" t="n">
        <f aca="true">INDIRECT("I" &amp; ROW())</f>
        <v>46105.6724277339</v>
      </c>
      <c r="I1425" s="125" t="n">
        <f aca="true">INDIRECT("I" &amp; ROW()-1) + J1425 * ((G1424/1000) * $M$5)</f>
        <v>46105.6724277339</v>
      </c>
      <c r="J1425" s="126" t="n">
        <v>6.5</v>
      </c>
      <c r="K1425" s="127" t="n">
        <f aca="true">INDIRECT("H" &amp; ROW())</f>
        <v>46105.6724277339</v>
      </c>
      <c r="L1425" s="128" t="s">
        <v>3952</v>
      </c>
      <c r="M1425" s="133"/>
      <c r="N1425" s="204"/>
      <c r="O1425" s="204"/>
      <c r="P1425" s="204"/>
      <c r="Q1425" s="204"/>
      <c r="R1425" s="204"/>
      <c r="S1425" s="204"/>
      <c r="T1425" s="204"/>
      <c r="U1425" s="134"/>
      <c r="V1425" s="133"/>
      <c r="W1425" s="135" t="n">
        <f aca="false">I1425</f>
        <v>46105.6724277339</v>
      </c>
      <c r="X1425" s="153" t="s">
        <v>473</v>
      </c>
      <c r="Y1425" s="137" t="n">
        <f aca="false">IF(AND($X1425=$X1426, $X1425&lt;&gt;""), $W1426-$W1425, 0)</f>
        <v>0.00451388885416667</v>
      </c>
      <c r="Z1425" s="141"/>
      <c r="AA1425" s="0"/>
    </row>
    <row r="1426" customFormat="false" ht="21.75" hidden="false" customHeight="true" outlineLevel="0" collapsed="false">
      <c r="A1426" s="118" t="n">
        <v>1422</v>
      </c>
      <c r="B1426" s="119" t="s">
        <v>421</v>
      </c>
      <c r="C1426" s="120" t="s">
        <v>3938</v>
      </c>
      <c r="D1426" s="121" t="s">
        <v>423</v>
      </c>
      <c r="E1426" s="208" t="s">
        <v>3953</v>
      </c>
      <c r="F1426" s="208" t="s">
        <v>3954</v>
      </c>
      <c r="G1426" s="209" t="n">
        <v>950</v>
      </c>
      <c r="H1426" s="124" t="n">
        <f aca="true">INDIRECT("I" &amp; ROW())</f>
        <v>46105.6769416228</v>
      </c>
      <c r="I1426" s="125" t="n">
        <f aca="true">INDIRECT("I" &amp; ROW()-1) + J1426 * ((G1425/1000) * $M$5)</f>
        <v>46105.6769416228</v>
      </c>
      <c r="J1426" s="126" t="n">
        <v>6.5</v>
      </c>
      <c r="K1426" s="127" t="n">
        <f aca="true">INDIRECT("H" &amp; ROW())</f>
        <v>46105.6769416228</v>
      </c>
      <c r="L1426" s="128" t="s">
        <v>3955</v>
      </c>
      <c r="M1426" s="133"/>
      <c r="N1426" s="204"/>
      <c r="O1426" s="204"/>
      <c r="P1426" s="204"/>
      <c r="Q1426" s="204"/>
      <c r="R1426" s="204"/>
      <c r="S1426" s="204"/>
      <c r="T1426" s="204"/>
      <c r="U1426" s="134"/>
      <c r="V1426" s="133"/>
      <c r="W1426" s="135" t="n">
        <f aca="false">I1426</f>
        <v>46105.6769416228</v>
      </c>
      <c r="X1426" s="153" t="s">
        <v>473</v>
      </c>
      <c r="Y1426" s="137" t="n">
        <f aca="false">IF(AND($X1426=$X1427, $X1426&lt;&gt;""), $W1427-$W1426, 0)</f>
        <v>0.00428819440972222</v>
      </c>
      <c r="Z1426" s="141"/>
      <c r="AA1426" s="0"/>
    </row>
    <row r="1427" customFormat="false" ht="21.75" hidden="false" customHeight="true" outlineLevel="0" collapsed="false">
      <c r="A1427" s="118" t="n">
        <v>1423</v>
      </c>
      <c r="B1427" s="119" t="s">
        <v>421</v>
      </c>
      <c r="C1427" s="120" t="s">
        <v>3956</v>
      </c>
      <c r="D1427" s="121" t="s">
        <v>423</v>
      </c>
      <c r="E1427" s="208" t="s">
        <v>3957</v>
      </c>
      <c r="F1427" s="208" t="s">
        <v>3958</v>
      </c>
      <c r="G1427" s="209" t="n">
        <v>980</v>
      </c>
      <c r="H1427" s="124" t="n">
        <f aca="true">INDIRECT("I" &amp; ROW())</f>
        <v>46105.6812298172</v>
      </c>
      <c r="I1427" s="125" t="n">
        <f aca="true">INDIRECT("I" &amp; ROW()-1) + J1427 * ((G1426/1000) * $M$5)</f>
        <v>46105.6812298172</v>
      </c>
      <c r="J1427" s="126" t="n">
        <v>6.5</v>
      </c>
      <c r="K1427" s="127" t="n">
        <f aca="true">INDIRECT("H" &amp; ROW())</f>
        <v>46105.6812298172</v>
      </c>
      <c r="L1427" s="128" t="s">
        <v>3959</v>
      </c>
      <c r="M1427" s="133"/>
      <c r="N1427" s="204"/>
      <c r="O1427" s="204"/>
      <c r="P1427" s="204"/>
      <c r="Q1427" s="204"/>
      <c r="R1427" s="204"/>
      <c r="S1427" s="204"/>
      <c r="T1427" s="204"/>
      <c r="U1427" s="134"/>
      <c r="V1427" s="133"/>
      <c r="W1427" s="135" t="n">
        <f aca="false">I1427</f>
        <v>46105.6812298172</v>
      </c>
      <c r="X1427" s="153" t="s">
        <v>473</v>
      </c>
      <c r="Y1427" s="137" t="n">
        <f aca="false">IF(AND($X1427=$X1428, $X1427&lt;&gt;""), $W1428-$W1427, 0)</f>
        <v>0.00442361107638889</v>
      </c>
      <c r="Z1427" s="141"/>
      <c r="AA1427" s="0"/>
    </row>
    <row r="1428" customFormat="false" ht="21.75" hidden="false" customHeight="true" outlineLevel="0" collapsed="false">
      <c r="A1428" s="118" t="n">
        <v>1424</v>
      </c>
      <c r="B1428" s="119" t="s">
        <v>421</v>
      </c>
      <c r="C1428" s="120" t="s">
        <v>3956</v>
      </c>
      <c r="D1428" s="121" t="s">
        <v>423</v>
      </c>
      <c r="E1428" s="208" t="s">
        <v>3960</v>
      </c>
      <c r="F1428" s="208" t="s">
        <v>3961</v>
      </c>
      <c r="G1428" s="209" t="n">
        <v>1040</v>
      </c>
      <c r="H1428" s="124" t="n">
        <f aca="true">INDIRECT("I" &amp; ROW())</f>
        <v>46105.6856534283</v>
      </c>
      <c r="I1428" s="125" t="n">
        <f aca="true">INDIRECT("I" &amp; ROW()-1) + J1428 * ((G1427/1000) * $M$5)</f>
        <v>46105.6856534283</v>
      </c>
      <c r="J1428" s="126" t="n">
        <v>6.5</v>
      </c>
      <c r="K1428" s="127" t="n">
        <f aca="true">INDIRECT("H" &amp; ROW())</f>
        <v>46105.6856534283</v>
      </c>
      <c r="L1428" s="128" t="s">
        <v>3962</v>
      </c>
      <c r="M1428" s="133"/>
      <c r="N1428" s="204"/>
      <c r="O1428" s="204"/>
      <c r="P1428" s="204"/>
      <c r="Q1428" s="204"/>
      <c r="R1428" s="204"/>
      <c r="S1428" s="204"/>
      <c r="T1428" s="204"/>
      <c r="U1428" s="134"/>
      <c r="V1428" s="133"/>
      <c r="W1428" s="135" t="n">
        <f aca="false">I1428</f>
        <v>46105.6856534283</v>
      </c>
      <c r="X1428" s="153" t="s">
        <v>473</v>
      </c>
      <c r="Y1428" s="137" t="n">
        <f aca="false">IF(AND($X1428=$X1429, $X1428&lt;&gt;""), $W1429-$W1428, 0)</f>
        <v>0.00469444440972222</v>
      </c>
      <c r="Z1428" s="141"/>
      <c r="AA1428" s="0"/>
    </row>
    <row r="1429" customFormat="false" ht="21.75" hidden="false" customHeight="true" outlineLevel="0" collapsed="false">
      <c r="A1429" s="118" t="n">
        <v>1425</v>
      </c>
      <c r="B1429" s="119" t="s">
        <v>421</v>
      </c>
      <c r="C1429" s="120" t="s">
        <v>3956</v>
      </c>
      <c r="D1429" s="121" t="s">
        <v>423</v>
      </c>
      <c r="E1429" s="208" t="s">
        <v>3963</v>
      </c>
      <c r="F1429" s="208" t="s">
        <v>3964</v>
      </c>
      <c r="G1429" s="209" t="n">
        <v>1190</v>
      </c>
      <c r="H1429" s="124" t="n">
        <f aca="true">INDIRECT("I" &amp; ROW())</f>
        <v>46105.6903478727</v>
      </c>
      <c r="I1429" s="125" t="n">
        <f aca="true">INDIRECT("I" &amp; ROW()-1) + J1429 * ((G1428/1000) * $M$5)</f>
        <v>46105.6903478727</v>
      </c>
      <c r="J1429" s="126" t="n">
        <v>6.5</v>
      </c>
      <c r="K1429" s="127" t="n">
        <f aca="true">INDIRECT("H" &amp; ROW())</f>
        <v>46105.6903478727</v>
      </c>
      <c r="L1429" s="128" t="s">
        <v>3965</v>
      </c>
      <c r="M1429" s="133"/>
      <c r="N1429" s="204"/>
      <c r="O1429" s="204"/>
      <c r="P1429" s="204"/>
      <c r="Q1429" s="204"/>
      <c r="R1429" s="204"/>
      <c r="S1429" s="204"/>
      <c r="T1429" s="204"/>
      <c r="U1429" s="134"/>
      <c r="V1429" s="133"/>
      <c r="W1429" s="135" t="n">
        <f aca="false">I1429</f>
        <v>46105.6903478727</v>
      </c>
      <c r="X1429" s="153" t="s">
        <v>473</v>
      </c>
      <c r="Y1429" s="137" t="n">
        <f aca="false">IF(AND($X1429=$X1430, $X1429&lt;&gt;""), $W1430-$W1429, 0)</f>
        <v>0.00537152774305556</v>
      </c>
      <c r="Z1429" s="141"/>
      <c r="AA1429" s="0"/>
    </row>
    <row r="1430" customFormat="false" ht="21.75" hidden="false" customHeight="true" outlineLevel="0" collapsed="false">
      <c r="A1430" s="118" t="n">
        <v>1426</v>
      </c>
      <c r="B1430" s="119" t="s">
        <v>421</v>
      </c>
      <c r="C1430" s="120" t="s">
        <v>3966</v>
      </c>
      <c r="D1430" s="121" t="s">
        <v>423</v>
      </c>
      <c r="E1430" s="208" t="s">
        <v>3967</v>
      </c>
      <c r="F1430" s="208" t="s">
        <v>3968</v>
      </c>
      <c r="G1430" s="209" t="n">
        <v>880</v>
      </c>
      <c r="H1430" s="124" t="n">
        <f aca="true">INDIRECT("I" &amp; ROW())</f>
        <v>46105.6957194004</v>
      </c>
      <c r="I1430" s="125" t="n">
        <f aca="true">INDIRECT("I" &amp; ROW()-1) + J1430 * ((G1429/1000) * $M$5)</f>
        <v>46105.6957194004</v>
      </c>
      <c r="J1430" s="126" t="n">
        <v>6.5</v>
      </c>
      <c r="K1430" s="127" t="n">
        <f aca="true">INDIRECT("H" &amp; ROW())</f>
        <v>46105.6957194004</v>
      </c>
      <c r="L1430" s="128" t="s">
        <v>3969</v>
      </c>
      <c r="M1430" s="133"/>
      <c r="N1430" s="204"/>
      <c r="O1430" s="204"/>
      <c r="P1430" s="204"/>
      <c r="Q1430" s="204"/>
      <c r="R1430" s="204"/>
      <c r="S1430" s="204"/>
      <c r="T1430" s="204"/>
      <c r="U1430" s="134"/>
      <c r="V1430" s="133"/>
      <c r="W1430" s="135" t="n">
        <f aca="false">I1430</f>
        <v>46105.6957194004</v>
      </c>
      <c r="X1430" s="153" t="s">
        <v>473</v>
      </c>
      <c r="Y1430" s="137" t="n">
        <f aca="false">IF(AND($X1430=$X1431, $X1430&lt;&gt;""), $W1431-$W1430, 0)</f>
        <v>0.0039722221875</v>
      </c>
      <c r="Z1430" s="141"/>
      <c r="AA1430" s="0"/>
    </row>
    <row r="1431" customFormat="false" ht="21.75" hidden="false" customHeight="true" outlineLevel="0" collapsed="false">
      <c r="A1431" s="118" t="n">
        <v>1427</v>
      </c>
      <c r="B1431" s="119" t="s">
        <v>421</v>
      </c>
      <c r="C1431" s="120" t="s">
        <v>3966</v>
      </c>
      <c r="D1431" s="121" t="s">
        <v>423</v>
      </c>
      <c r="E1431" s="208" t="s">
        <v>3970</v>
      </c>
      <c r="F1431" s="208" t="s">
        <v>3971</v>
      </c>
      <c r="G1431" s="209" t="n">
        <v>1000</v>
      </c>
      <c r="H1431" s="124" t="n">
        <f aca="true">INDIRECT("I" &amp; ROW())</f>
        <v>46105.6996916226</v>
      </c>
      <c r="I1431" s="125" t="n">
        <f aca="true">INDIRECT("I" &amp; ROW()-1) + J1431 * ((G1430/1000) * $M$5)</f>
        <v>46105.6996916226</v>
      </c>
      <c r="J1431" s="126" t="n">
        <v>6.5</v>
      </c>
      <c r="K1431" s="127" t="n">
        <f aca="true">INDIRECT("H" &amp; ROW())</f>
        <v>46105.6996916226</v>
      </c>
      <c r="L1431" s="128" t="s">
        <v>3972</v>
      </c>
      <c r="M1431" s="133"/>
      <c r="N1431" s="204"/>
      <c r="O1431" s="204"/>
      <c r="P1431" s="204"/>
      <c r="Q1431" s="204"/>
      <c r="R1431" s="204"/>
      <c r="S1431" s="204"/>
      <c r="T1431" s="204"/>
      <c r="U1431" s="134"/>
      <c r="V1431" s="133"/>
      <c r="W1431" s="135" t="n">
        <f aca="false">I1431</f>
        <v>46105.6996916226</v>
      </c>
      <c r="X1431" s="153" t="s">
        <v>473</v>
      </c>
      <c r="Y1431" s="137" t="n">
        <f aca="false">IF(AND($X1431=$X1432, $X1431&lt;&gt;""), $W1432-$W1431, 0)</f>
        <v>0.00451388885416667</v>
      </c>
      <c r="Z1431" s="141"/>
      <c r="AA1431" s="0"/>
    </row>
    <row r="1432" customFormat="false" ht="21.75" hidden="false" customHeight="true" outlineLevel="0" collapsed="false">
      <c r="A1432" s="118" t="n">
        <v>1428</v>
      </c>
      <c r="B1432" s="119" t="s">
        <v>421</v>
      </c>
      <c r="C1432" s="120" t="s">
        <v>3966</v>
      </c>
      <c r="D1432" s="121" t="s">
        <v>423</v>
      </c>
      <c r="E1432" s="208" t="s">
        <v>3973</v>
      </c>
      <c r="F1432" s="208" t="s">
        <v>3974</v>
      </c>
      <c r="G1432" s="209" t="n">
        <v>980</v>
      </c>
      <c r="H1432" s="124" t="n">
        <f aca="true">INDIRECT("I" &amp; ROW())</f>
        <v>46105.7042055115</v>
      </c>
      <c r="I1432" s="125" t="n">
        <f aca="true">INDIRECT("I" &amp; ROW()-1) + J1432 * ((G1431/1000) * $M$5)</f>
        <v>46105.7042055115</v>
      </c>
      <c r="J1432" s="126" t="n">
        <v>6.5</v>
      </c>
      <c r="K1432" s="127" t="n">
        <f aca="true">INDIRECT("H" &amp; ROW())</f>
        <v>46105.7042055115</v>
      </c>
      <c r="L1432" s="128" t="s">
        <v>3975</v>
      </c>
      <c r="M1432" s="133"/>
      <c r="N1432" s="204"/>
      <c r="O1432" s="204"/>
      <c r="P1432" s="204"/>
      <c r="Q1432" s="204"/>
      <c r="R1432" s="204"/>
      <c r="S1432" s="204"/>
      <c r="T1432" s="204"/>
      <c r="U1432" s="134"/>
      <c r="V1432" s="133"/>
      <c r="W1432" s="135" t="n">
        <f aca="false">I1432</f>
        <v>46105.7042055115</v>
      </c>
      <c r="X1432" s="153" t="s">
        <v>473</v>
      </c>
      <c r="Y1432" s="137" t="n">
        <f aca="false">IF(AND($X1432=$X1433, $X1432&lt;&gt;""), $W1433-$W1432, 0)</f>
        <v>0.00442361107638889</v>
      </c>
      <c r="Z1432" s="141"/>
      <c r="AA1432" s="0"/>
    </row>
    <row r="1433" customFormat="false" ht="21.75" hidden="false" customHeight="true" outlineLevel="0" collapsed="false">
      <c r="A1433" s="118" t="n">
        <v>1429</v>
      </c>
      <c r="B1433" s="119" t="s">
        <v>421</v>
      </c>
      <c r="C1433" s="120" t="s">
        <v>3966</v>
      </c>
      <c r="D1433" s="121" t="s">
        <v>423</v>
      </c>
      <c r="E1433" s="208" t="s">
        <v>3976</v>
      </c>
      <c r="F1433" s="208" t="s">
        <v>3977</v>
      </c>
      <c r="G1433" s="209" t="n">
        <v>1000</v>
      </c>
      <c r="H1433" s="124" t="n">
        <f aca="true">INDIRECT("I" &amp; ROW())</f>
        <v>46105.7086291226</v>
      </c>
      <c r="I1433" s="125" t="n">
        <f aca="true">INDIRECT("I" &amp; ROW()-1) + J1433 * ((G1432/1000) * $M$5)</f>
        <v>46105.7086291226</v>
      </c>
      <c r="J1433" s="126" t="n">
        <v>6.5</v>
      </c>
      <c r="K1433" s="127" t="n">
        <f aca="true">INDIRECT("H" &amp; ROW())</f>
        <v>46105.7086291226</v>
      </c>
      <c r="L1433" s="128" t="s">
        <v>3978</v>
      </c>
      <c r="M1433" s="133"/>
      <c r="N1433" s="204"/>
      <c r="O1433" s="204"/>
      <c r="P1433" s="204"/>
      <c r="Q1433" s="204"/>
      <c r="R1433" s="204"/>
      <c r="S1433" s="204"/>
      <c r="T1433" s="204"/>
      <c r="U1433" s="134"/>
      <c r="V1433" s="133"/>
      <c r="W1433" s="135" t="n">
        <f aca="false">I1433</f>
        <v>46105.7086291226</v>
      </c>
      <c r="X1433" s="153" t="s">
        <v>473</v>
      </c>
      <c r="Y1433" s="137" t="n">
        <f aca="false">IF(AND($X1433=$X1434, $X1433&lt;&gt;""), $W1434-$W1433, 0)</f>
        <v>0.00451388885416667</v>
      </c>
      <c r="Z1433" s="141"/>
      <c r="AA1433" s="0"/>
    </row>
    <row r="1434" customFormat="false" ht="21.75" hidden="false" customHeight="true" outlineLevel="0" collapsed="false">
      <c r="A1434" s="118" t="n">
        <v>1430</v>
      </c>
      <c r="B1434" s="119" t="s">
        <v>421</v>
      </c>
      <c r="C1434" s="120" t="s">
        <v>3979</v>
      </c>
      <c r="D1434" s="121" t="s">
        <v>423</v>
      </c>
      <c r="E1434" s="208" t="s">
        <v>3980</v>
      </c>
      <c r="F1434" s="208" t="s">
        <v>3981</v>
      </c>
      <c r="G1434" s="209" t="n">
        <v>950</v>
      </c>
      <c r="H1434" s="124" t="n">
        <f aca="true">INDIRECT("I" &amp; ROW())</f>
        <v>46105.7131430114</v>
      </c>
      <c r="I1434" s="125" t="n">
        <f aca="true">INDIRECT("I" &amp; ROW()-1) + J1434 * ((G1433/1000) * $M$5)</f>
        <v>46105.7131430114</v>
      </c>
      <c r="J1434" s="126" t="n">
        <v>6.5</v>
      </c>
      <c r="K1434" s="127" t="n">
        <f aca="true">INDIRECT("H" &amp; ROW())</f>
        <v>46105.7131430114</v>
      </c>
      <c r="L1434" s="128" t="s">
        <v>3982</v>
      </c>
      <c r="M1434" s="133"/>
      <c r="N1434" s="204"/>
      <c r="O1434" s="204"/>
      <c r="P1434" s="204"/>
      <c r="Q1434" s="204"/>
      <c r="R1434" s="204"/>
      <c r="S1434" s="204"/>
      <c r="T1434" s="204"/>
      <c r="U1434" s="134"/>
      <c r="V1434" s="133"/>
      <c r="W1434" s="135" t="n">
        <f aca="false">I1434</f>
        <v>46105.7131430114</v>
      </c>
      <c r="X1434" s="153" t="s">
        <v>473</v>
      </c>
      <c r="Y1434" s="137" t="n">
        <f aca="false">IF(AND($X1434=$X1435, $X1434&lt;&gt;""), $W1435-$W1434, 0)</f>
        <v>0.00428819440972222</v>
      </c>
      <c r="Z1434" s="141"/>
      <c r="AA1434" s="0"/>
    </row>
    <row r="1435" customFormat="false" ht="21.75" hidden="false" customHeight="true" outlineLevel="0" collapsed="false">
      <c r="A1435" s="118" t="n">
        <v>1431</v>
      </c>
      <c r="B1435" s="119" t="s">
        <v>421</v>
      </c>
      <c r="C1435" s="120" t="s">
        <v>3979</v>
      </c>
      <c r="D1435" s="121" t="s">
        <v>423</v>
      </c>
      <c r="E1435" s="208" t="s">
        <v>3983</v>
      </c>
      <c r="F1435" s="208" t="s">
        <v>3984</v>
      </c>
      <c r="G1435" s="209" t="n">
        <v>1000</v>
      </c>
      <c r="H1435" s="124" t="n">
        <f aca="true">INDIRECT("I" &amp; ROW())</f>
        <v>46105.7174312058</v>
      </c>
      <c r="I1435" s="125" t="n">
        <f aca="true">INDIRECT("I" &amp; ROW()-1) + J1435 * ((G1434/1000) * $M$5)</f>
        <v>46105.7174312058</v>
      </c>
      <c r="J1435" s="126" t="n">
        <v>6.5</v>
      </c>
      <c r="K1435" s="127" t="n">
        <f aca="true">INDIRECT("H" &amp; ROW())</f>
        <v>46105.7174312058</v>
      </c>
      <c r="L1435" s="128" t="s">
        <v>3985</v>
      </c>
      <c r="M1435" s="133"/>
      <c r="N1435" s="204"/>
      <c r="O1435" s="204"/>
      <c r="P1435" s="204"/>
      <c r="Q1435" s="204"/>
      <c r="R1435" s="204"/>
      <c r="S1435" s="204"/>
      <c r="T1435" s="204"/>
      <c r="U1435" s="134"/>
      <c r="V1435" s="133"/>
      <c r="W1435" s="135" t="n">
        <f aca="false">I1435</f>
        <v>46105.7174312058</v>
      </c>
      <c r="X1435" s="153" t="s">
        <v>473</v>
      </c>
      <c r="Y1435" s="137" t="n">
        <f aca="false">IF(AND($X1435=$X1436, $X1435&lt;&gt;""), $W1436-$W1435, 0)</f>
        <v>0.00451388885416667</v>
      </c>
      <c r="Z1435" s="141"/>
      <c r="AA1435" s="0"/>
    </row>
    <row r="1436" customFormat="false" ht="21.75" hidden="false" customHeight="true" outlineLevel="0" collapsed="false">
      <c r="A1436" s="118" t="n">
        <v>1432</v>
      </c>
      <c r="B1436" s="119" t="s">
        <v>421</v>
      </c>
      <c r="C1436" s="120" t="s">
        <v>3979</v>
      </c>
      <c r="D1436" s="121" t="s">
        <v>423</v>
      </c>
      <c r="E1436" s="208" t="s">
        <v>3986</v>
      </c>
      <c r="F1436" s="208" t="s">
        <v>3987</v>
      </c>
      <c r="G1436" s="209" t="n">
        <v>1000</v>
      </c>
      <c r="H1436" s="124" t="n">
        <f aca="true">INDIRECT("I" &amp; ROW())</f>
        <v>46105.7219450947</v>
      </c>
      <c r="I1436" s="125" t="n">
        <f aca="true">INDIRECT("I" &amp; ROW()-1) + J1436 * ((G1435/1000) * $M$5)</f>
        <v>46105.7219450947</v>
      </c>
      <c r="J1436" s="126" t="n">
        <v>6.5</v>
      </c>
      <c r="K1436" s="127" t="n">
        <f aca="true">INDIRECT("H" &amp; ROW())</f>
        <v>46105.7219450947</v>
      </c>
      <c r="L1436" s="128" t="s">
        <v>3988</v>
      </c>
      <c r="M1436" s="133"/>
      <c r="N1436" s="204"/>
      <c r="O1436" s="204"/>
      <c r="P1436" s="204"/>
      <c r="Q1436" s="204"/>
      <c r="R1436" s="204"/>
      <c r="S1436" s="204"/>
      <c r="T1436" s="204"/>
      <c r="U1436" s="134"/>
      <c r="V1436" s="133"/>
      <c r="W1436" s="135" t="n">
        <f aca="false">I1436</f>
        <v>46105.7219450947</v>
      </c>
      <c r="X1436" s="153" t="s">
        <v>473</v>
      </c>
      <c r="Y1436" s="137" t="n">
        <f aca="false">IF(AND($X1436=$X1437, $X1436&lt;&gt;""), $W1437-$W1436, 0)</f>
        <v>0.00451388885416667</v>
      </c>
      <c r="Z1436" s="141"/>
      <c r="AA1436" s="0"/>
    </row>
    <row r="1437" customFormat="false" ht="21.75" hidden="false" customHeight="true" outlineLevel="0" collapsed="false">
      <c r="A1437" s="118" t="n">
        <v>1433</v>
      </c>
      <c r="B1437" s="119" t="s">
        <v>421</v>
      </c>
      <c r="C1437" s="120" t="s">
        <v>3979</v>
      </c>
      <c r="D1437" s="121" t="s">
        <v>423</v>
      </c>
      <c r="E1437" s="208" t="s">
        <v>3989</v>
      </c>
      <c r="F1437" s="208" t="s">
        <v>3990</v>
      </c>
      <c r="G1437" s="209" t="n">
        <v>855</v>
      </c>
      <c r="H1437" s="124" t="n">
        <f aca="true">INDIRECT("I" &amp; ROW())</f>
        <v>46105.7264589835</v>
      </c>
      <c r="I1437" s="125" t="n">
        <f aca="true">INDIRECT("I" &amp; ROW()-1) + J1437 * ((G1436/1000) * $M$5)</f>
        <v>46105.7264589835</v>
      </c>
      <c r="J1437" s="126" t="n">
        <v>6.5</v>
      </c>
      <c r="K1437" s="127" t="n">
        <f aca="true">INDIRECT("H" &amp; ROW())</f>
        <v>46105.7264589835</v>
      </c>
      <c r="L1437" s="128" t="s">
        <v>3991</v>
      </c>
      <c r="M1437" s="133"/>
      <c r="N1437" s="204"/>
      <c r="O1437" s="204"/>
      <c r="P1437" s="204"/>
      <c r="Q1437" s="204"/>
      <c r="R1437" s="204"/>
      <c r="S1437" s="204"/>
      <c r="T1437" s="204"/>
      <c r="U1437" s="134"/>
      <c r="V1437" s="133"/>
      <c r="W1437" s="135" t="n">
        <f aca="false">I1437</f>
        <v>46105.7264589835</v>
      </c>
      <c r="X1437" s="153" t="s">
        <v>473</v>
      </c>
      <c r="Y1437" s="137" t="n">
        <f aca="false">IF(AND($X1437=$X1438, $X1437&lt;&gt;""), $W1438-$W1437, 0)</f>
        <v>0.00385937496527778</v>
      </c>
      <c r="Z1437" s="141"/>
      <c r="AA1437" s="0"/>
    </row>
    <row r="1438" customFormat="false" ht="21.75" hidden="false" customHeight="true" outlineLevel="0" collapsed="false">
      <c r="A1438" s="118" t="n">
        <v>1434</v>
      </c>
      <c r="B1438" s="119" t="s">
        <v>421</v>
      </c>
      <c r="C1438" s="120" t="s">
        <v>3979</v>
      </c>
      <c r="D1438" s="121" t="s">
        <v>423</v>
      </c>
      <c r="E1438" s="208" t="s">
        <v>3992</v>
      </c>
      <c r="F1438" s="208" t="s">
        <v>3993</v>
      </c>
      <c r="G1438" s="209" t="n">
        <v>955</v>
      </c>
      <c r="H1438" s="124" t="n">
        <f aca="true">INDIRECT("I" &amp; ROW())</f>
        <v>46105.7303183585</v>
      </c>
      <c r="I1438" s="125" t="n">
        <f aca="true">INDIRECT("I" &amp; ROW()-1) + J1438 * ((G1437/1000) * $M$5)</f>
        <v>46105.7303183585</v>
      </c>
      <c r="J1438" s="126" t="n">
        <v>6.5</v>
      </c>
      <c r="K1438" s="127" t="n">
        <f aca="true">INDIRECT("H" &amp; ROW())</f>
        <v>46105.7303183585</v>
      </c>
      <c r="L1438" s="128" t="s">
        <v>3994</v>
      </c>
      <c r="M1438" s="133"/>
      <c r="N1438" s="204"/>
      <c r="O1438" s="204"/>
      <c r="P1438" s="204"/>
      <c r="Q1438" s="204"/>
      <c r="R1438" s="204"/>
      <c r="S1438" s="204"/>
      <c r="T1438" s="204"/>
      <c r="U1438" s="134"/>
      <c r="V1438" s="133"/>
      <c r="W1438" s="135" t="n">
        <f aca="false">I1438</f>
        <v>46105.7303183585</v>
      </c>
      <c r="X1438" s="153" t="s">
        <v>473</v>
      </c>
      <c r="Y1438" s="137" t="n">
        <f aca="false">IF(AND($X1438=$X1439, $X1438&lt;&gt;""), $W1439-$W1438, 0)</f>
        <v>0.00431076385416667</v>
      </c>
      <c r="Z1438" s="141"/>
      <c r="AA1438" s="0"/>
    </row>
    <row r="1439" customFormat="false" ht="21.75" hidden="false" customHeight="true" outlineLevel="0" collapsed="false">
      <c r="A1439" s="118" t="n">
        <v>1435</v>
      </c>
      <c r="B1439" s="119" t="s">
        <v>421</v>
      </c>
      <c r="C1439" s="120" t="s">
        <v>3979</v>
      </c>
      <c r="D1439" s="121" t="s">
        <v>423</v>
      </c>
      <c r="E1439" s="208" t="s">
        <v>3995</v>
      </c>
      <c r="F1439" s="208" t="s">
        <v>3996</v>
      </c>
      <c r="G1439" s="209" t="n">
        <v>1030</v>
      </c>
      <c r="H1439" s="124" t="n">
        <f aca="true">INDIRECT("I" &amp; ROW())</f>
        <v>46105.7346291223</v>
      </c>
      <c r="I1439" s="125" t="n">
        <f aca="true">INDIRECT("I" &amp; ROW()-1) + J1439 * ((G1438/1000) * $M$5)</f>
        <v>46105.7346291223</v>
      </c>
      <c r="J1439" s="126" t="n">
        <v>6.5</v>
      </c>
      <c r="K1439" s="127" t="n">
        <f aca="true">INDIRECT("H" &amp; ROW())</f>
        <v>46105.7346291223</v>
      </c>
      <c r="L1439" s="128" t="s">
        <v>3997</v>
      </c>
      <c r="M1439" s="133"/>
      <c r="N1439" s="204"/>
      <c r="O1439" s="204"/>
      <c r="P1439" s="204"/>
      <c r="Q1439" s="204"/>
      <c r="R1439" s="204"/>
      <c r="S1439" s="204"/>
      <c r="T1439" s="204"/>
      <c r="U1439" s="134"/>
      <c r="V1439" s="133"/>
      <c r="W1439" s="135" t="n">
        <f aca="false">I1439</f>
        <v>46105.7346291223</v>
      </c>
      <c r="X1439" s="153" t="s">
        <v>473</v>
      </c>
      <c r="Y1439" s="137" t="n">
        <f aca="false">IF(AND($X1439=$X1440, $X1439&lt;&gt;""), $W1440-$W1439, 0)</f>
        <v>0.00464930552083333</v>
      </c>
      <c r="Z1439" s="141"/>
      <c r="AA1439" s="0"/>
    </row>
    <row r="1440" customFormat="false" ht="21.75" hidden="false" customHeight="true" outlineLevel="0" collapsed="false">
      <c r="A1440" s="118" t="n">
        <v>1436</v>
      </c>
      <c r="B1440" s="119" t="s">
        <v>421</v>
      </c>
      <c r="C1440" s="120" t="s">
        <v>3979</v>
      </c>
      <c r="D1440" s="121" t="s">
        <v>423</v>
      </c>
      <c r="E1440" s="208" t="s">
        <v>3998</v>
      </c>
      <c r="F1440" s="208" t="s">
        <v>3999</v>
      </c>
      <c r="G1440" s="209" t="n">
        <v>930</v>
      </c>
      <c r="H1440" s="124" t="n">
        <f aca="true">INDIRECT("I" &amp; ROW())</f>
        <v>46105.7392784279</v>
      </c>
      <c r="I1440" s="125" t="n">
        <f aca="true">INDIRECT("I" &amp; ROW()-1) + J1440 * ((G1439/1000) * $M$5)</f>
        <v>46105.7392784279</v>
      </c>
      <c r="J1440" s="126" t="n">
        <v>6.5</v>
      </c>
      <c r="K1440" s="127" t="n">
        <f aca="true">INDIRECT("H" &amp; ROW())</f>
        <v>46105.7392784279</v>
      </c>
      <c r="L1440" s="128" t="s">
        <v>4000</v>
      </c>
      <c r="M1440" s="133"/>
      <c r="N1440" s="204"/>
      <c r="O1440" s="204"/>
      <c r="P1440" s="204"/>
      <c r="Q1440" s="204"/>
      <c r="R1440" s="204"/>
      <c r="S1440" s="204"/>
      <c r="T1440" s="204"/>
      <c r="U1440" s="134"/>
      <c r="V1440" s="133"/>
      <c r="W1440" s="135" t="n">
        <f aca="false">I1440</f>
        <v>46105.7392784279</v>
      </c>
      <c r="X1440" s="153" t="s">
        <v>473</v>
      </c>
      <c r="Y1440" s="137" t="n">
        <f aca="false">IF(AND($X1440=$X1441, $X1440&lt;&gt;""), $W1441-$W1440, 0)</f>
        <v>0.00419791663194444</v>
      </c>
      <c r="Z1440" s="141"/>
      <c r="AA1440" s="0"/>
    </row>
    <row r="1441" customFormat="false" ht="21.75" hidden="false" customHeight="true" outlineLevel="0" collapsed="false">
      <c r="A1441" s="118" t="n">
        <v>1437</v>
      </c>
      <c r="B1441" s="119" t="s">
        <v>421</v>
      </c>
      <c r="C1441" s="120" t="s">
        <v>4001</v>
      </c>
      <c r="D1441" s="121" t="s">
        <v>423</v>
      </c>
      <c r="E1441" s="208" t="s">
        <v>4002</v>
      </c>
      <c r="F1441" s="208" t="s">
        <v>4003</v>
      </c>
      <c r="G1441" s="209" t="n">
        <v>945</v>
      </c>
      <c r="H1441" s="124" t="n">
        <f aca="true">INDIRECT("I" &amp; ROW())</f>
        <v>46105.7434763445</v>
      </c>
      <c r="I1441" s="125" t="n">
        <f aca="true">INDIRECT("I" &amp; ROW()-1) + J1441 * ((G1440/1000) * $M$5)</f>
        <v>46105.7434763445</v>
      </c>
      <c r="J1441" s="126" t="n">
        <v>6.5</v>
      </c>
      <c r="K1441" s="127" t="n">
        <f aca="true">INDIRECT("H" &amp; ROW())</f>
        <v>46105.7434763445</v>
      </c>
      <c r="L1441" s="128" t="s">
        <v>4004</v>
      </c>
      <c r="M1441" s="133"/>
      <c r="N1441" s="204"/>
      <c r="O1441" s="204"/>
      <c r="P1441" s="204"/>
      <c r="Q1441" s="204"/>
      <c r="R1441" s="204"/>
      <c r="S1441" s="204"/>
      <c r="T1441" s="204"/>
      <c r="U1441" s="134"/>
      <c r="V1441" s="133"/>
      <c r="W1441" s="135" t="n">
        <f aca="false">I1441</f>
        <v>46105.7434763445</v>
      </c>
      <c r="X1441" s="153" t="s">
        <v>473</v>
      </c>
      <c r="Y1441" s="137" t="n">
        <f aca="false">IF(AND($X1441=$X1442, $X1441&lt;&gt;""), $W1442-$W1441, 0)</f>
        <v>0.00426562497685185</v>
      </c>
      <c r="Z1441" s="141"/>
      <c r="AA1441" s="0"/>
    </row>
    <row r="1442" customFormat="false" ht="21.75" hidden="false" customHeight="true" outlineLevel="0" collapsed="false">
      <c r="A1442" s="118" t="n">
        <v>1438</v>
      </c>
      <c r="B1442" s="119" t="s">
        <v>421</v>
      </c>
      <c r="C1442" s="120" t="s">
        <v>4001</v>
      </c>
      <c r="D1442" s="121" t="s">
        <v>423</v>
      </c>
      <c r="E1442" s="208" t="s">
        <v>4005</v>
      </c>
      <c r="F1442" s="208" t="s">
        <v>4006</v>
      </c>
      <c r="G1442" s="209" t="n">
        <v>945</v>
      </c>
      <c r="H1442" s="124" t="n">
        <f aca="true">INDIRECT("I" &amp; ROW())</f>
        <v>46105.7477419695</v>
      </c>
      <c r="I1442" s="125" t="n">
        <f aca="true">INDIRECT("I" &amp; ROW()-1) + J1442 * ((G1441/1000) * $M$5)</f>
        <v>46105.7477419695</v>
      </c>
      <c r="J1442" s="126" t="n">
        <v>6.5</v>
      </c>
      <c r="K1442" s="127" t="n">
        <f aca="true">INDIRECT("H" &amp; ROW())</f>
        <v>46105.7477419695</v>
      </c>
      <c r="L1442" s="128" t="s">
        <v>4007</v>
      </c>
      <c r="M1442" s="133"/>
      <c r="N1442" s="204"/>
      <c r="O1442" s="204"/>
      <c r="P1442" s="204"/>
      <c r="Q1442" s="204"/>
      <c r="R1442" s="204"/>
      <c r="S1442" s="204"/>
      <c r="T1442" s="204"/>
      <c r="U1442" s="134"/>
      <c r="V1442" s="133"/>
      <c r="W1442" s="135" t="n">
        <f aca="false">I1442</f>
        <v>46105.7477419695</v>
      </c>
      <c r="X1442" s="153" t="s">
        <v>473</v>
      </c>
      <c r="Y1442" s="137" t="n">
        <f aca="false">IF(AND($X1442=$X1443, $X1442&lt;&gt;""), $W1443-$W1442, 0)</f>
        <v>0.00426562497685185</v>
      </c>
      <c r="Z1442" s="141"/>
      <c r="AA1442" s="0"/>
    </row>
    <row r="1443" customFormat="false" ht="21.75" hidden="false" customHeight="true" outlineLevel="0" collapsed="false">
      <c r="A1443" s="118" t="n">
        <v>1439</v>
      </c>
      <c r="B1443" s="119" t="s">
        <v>421</v>
      </c>
      <c r="C1443" s="120" t="s">
        <v>4001</v>
      </c>
      <c r="D1443" s="121" t="s">
        <v>423</v>
      </c>
      <c r="E1443" s="208" t="s">
        <v>4008</v>
      </c>
      <c r="F1443" s="208" t="s">
        <v>4009</v>
      </c>
      <c r="G1443" s="209" t="n">
        <v>960</v>
      </c>
      <c r="H1443" s="124" t="n">
        <f aca="true">INDIRECT("I" &amp; ROW())</f>
        <v>46105.7520075944</v>
      </c>
      <c r="I1443" s="125" t="n">
        <f aca="true">INDIRECT("I" &amp; ROW()-1) + J1443 * ((G1442/1000) * $M$5)</f>
        <v>46105.7520075944</v>
      </c>
      <c r="J1443" s="126" t="n">
        <v>6.5</v>
      </c>
      <c r="K1443" s="127" t="n">
        <f aca="true">INDIRECT("H" &amp; ROW())</f>
        <v>46105.7520075944</v>
      </c>
      <c r="L1443" s="128" t="s">
        <v>4010</v>
      </c>
      <c r="M1443" s="133"/>
      <c r="N1443" s="204"/>
      <c r="O1443" s="204"/>
      <c r="P1443" s="204"/>
      <c r="Q1443" s="204"/>
      <c r="R1443" s="204"/>
      <c r="S1443" s="204"/>
      <c r="T1443" s="204"/>
      <c r="U1443" s="134"/>
      <c r="V1443" s="133"/>
      <c r="W1443" s="135" t="n">
        <f aca="false">I1443</f>
        <v>46105.7520075944</v>
      </c>
      <c r="X1443" s="153" t="s">
        <v>473</v>
      </c>
      <c r="Y1443" s="137" t="n">
        <f aca="false">IF(AND($X1443=$X1444, $X1443&lt;&gt;""), $W1444-$W1443, 0)</f>
        <v>0.00433333329861111</v>
      </c>
      <c r="Z1443" s="141"/>
      <c r="AA1443" s="0"/>
    </row>
    <row r="1444" customFormat="false" ht="21.75" hidden="false" customHeight="true" outlineLevel="0" collapsed="false">
      <c r="A1444" s="118" t="n">
        <v>1440</v>
      </c>
      <c r="B1444" s="119" t="s">
        <v>421</v>
      </c>
      <c r="C1444" s="120" t="s">
        <v>4011</v>
      </c>
      <c r="D1444" s="121" t="s">
        <v>423</v>
      </c>
      <c r="E1444" s="208" t="s">
        <v>4012</v>
      </c>
      <c r="F1444" s="208" t="s">
        <v>4013</v>
      </c>
      <c r="G1444" s="209" t="n">
        <v>945</v>
      </c>
      <c r="H1444" s="124" t="n">
        <f aca="true">INDIRECT("I" &amp; ROW())</f>
        <v>46105.7563409277</v>
      </c>
      <c r="I1444" s="125" t="n">
        <f aca="true">INDIRECT("I" &amp; ROW()-1) + J1444 * ((G1443/1000) * $M$5)</f>
        <v>46105.7563409277</v>
      </c>
      <c r="J1444" s="126" t="n">
        <v>6.5</v>
      </c>
      <c r="K1444" s="127" t="n">
        <f aca="true">INDIRECT("H" &amp; ROW())</f>
        <v>46105.7563409277</v>
      </c>
      <c r="L1444" s="128" t="s">
        <v>4014</v>
      </c>
      <c r="M1444" s="133"/>
      <c r="N1444" s="204"/>
      <c r="O1444" s="204"/>
      <c r="P1444" s="204"/>
      <c r="Q1444" s="204"/>
      <c r="R1444" s="204"/>
      <c r="S1444" s="204"/>
      <c r="T1444" s="204"/>
      <c r="U1444" s="134"/>
      <c r="V1444" s="133"/>
      <c r="W1444" s="135" t="n">
        <f aca="false">I1444</f>
        <v>46105.7563409277</v>
      </c>
      <c r="X1444" s="153" t="s">
        <v>473</v>
      </c>
      <c r="Y1444" s="137" t="n">
        <f aca="false">IF(AND($X1444=$X1445, $X1444&lt;&gt;""), $W1445-$W1444, 0)</f>
        <v>0.00426562497685185</v>
      </c>
      <c r="Z1444" s="141"/>
      <c r="AA1444" s="0"/>
    </row>
    <row r="1445" customFormat="false" ht="21.75" hidden="false" customHeight="true" outlineLevel="0" collapsed="false">
      <c r="A1445" s="118" t="n">
        <v>1441</v>
      </c>
      <c r="B1445" s="119" t="s">
        <v>421</v>
      </c>
      <c r="C1445" s="120" t="s">
        <v>4011</v>
      </c>
      <c r="D1445" s="121" t="s">
        <v>423</v>
      </c>
      <c r="E1445" s="208" t="s">
        <v>4015</v>
      </c>
      <c r="F1445" s="208" t="s">
        <v>4016</v>
      </c>
      <c r="G1445" s="209" t="n">
        <v>1000</v>
      </c>
      <c r="H1445" s="124" t="n">
        <f aca="true">INDIRECT("I" &amp; ROW())</f>
        <v>46105.7606065527</v>
      </c>
      <c r="I1445" s="125" t="n">
        <f aca="true">INDIRECT("I" &amp; ROW()-1) + J1445 * ((G1444/1000) * $M$5)</f>
        <v>46105.7606065527</v>
      </c>
      <c r="J1445" s="126" t="n">
        <v>6.5</v>
      </c>
      <c r="K1445" s="127" t="n">
        <f aca="true">INDIRECT("H" &amp; ROW())</f>
        <v>46105.7606065527</v>
      </c>
      <c r="L1445" s="128" t="s">
        <v>4017</v>
      </c>
      <c r="M1445" s="133"/>
      <c r="N1445" s="204"/>
      <c r="O1445" s="204"/>
      <c r="P1445" s="204"/>
      <c r="Q1445" s="204"/>
      <c r="R1445" s="204"/>
      <c r="S1445" s="204"/>
      <c r="T1445" s="204"/>
      <c r="U1445" s="134"/>
      <c r="V1445" s="133"/>
      <c r="W1445" s="135" t="n">
        <f aca="false">I1445</f>
        <v>46105.7606065527</v>
      </c>
      <c r="X1445" s="153" t="s">
        <v>473</v>
      </c>
      <c r="Y1445" s="137" t="n">
        <f aca="false">IF(AND($X1445=$X1446, $X1445&lt;&gt;""), $W1446-$W1445, 0)</f>
        <v>0.00451388885416667</v>
      </c>
      <c r="Z1445" s="141"/>
      <c r="AA1445" s="0"/>
    </row>
    <row r="1446" customFormat="false" ht="21.75" hidden="false" customHeight="true" outlineLevel="0" collapsed="false">
      <c r="A1446" s="118" t="n">
        <v>1442</v>
      </c>
      <c r="B1446" s="119" t="s">
        <v>421</v>
      </c>
      <c r="C1446" s="120" t="s">
        <v>4011</v>
      </c>
      <c r="D1446" s="121" t="s">
        <v>423</v>
      </c>
      <c r="E1446" s="208" t="s">
        <v>4018</v>
      </c>
      <c r="F1446" s="208" t="s">
        <v>4019</v>
      </c>
      <c r="G1446" s="209" t="n">
        <v>945</v>
      </c>
      <c r="H1446" s="124" t="n">
        <f aca="true">INDIRECT("I" &amp; ROW())</f>
        <v>46105.7651204416</v>
      </c>
      <c r="I1446" s="125" t="n">
        <f aca="true">INDIRECT("I" &amp; ROW()-1) + J1446 * ((G1445/1000) * $M$5)</f>
        <v>46105.7651204416</v>
      </c>
      <c r="J1446" s="126" t="n">
        <v>6.5</v>
      </c>
      <c r="K1446" s="127" t="n">
        <f aca="true">INDIRECT("H" &amp; ROW())</f>
        <v>46105.7651204416</v>
      </c>
      <c r="L1446" s="128" t="s">
        <v>4020</v>
      </c>
      <c r="M1446" s="133"/>
      <c r="N1446" s="204"/>
      <c r="O1446" s="204"/>
      <c r="P1446" s="204"/>
      <c r="Q1446" s="204"/>
      <c r="R1446" s="204"/>
      <c r="S1446" s="204"/>
      <c r="T1446" s="204"/>
      <c r="U1446" s="134"/>
      <c r="V1446" s="133"/>
      <c r="W1446" s="135" t="n">
        <f aca="false">I1446</f>
        <v>46105.7651204416</v>
      </c>
      <c r="X1446" s="153" t="s">
        <v>473</v>
      </c>
      <c r="Y1446" s="137" t="n">
        <f aca="false">IF(AND($X1446=$X1447, $X1446&lt;&gt;""), $W1447-$W1446, 0)</f>
        <v>0.00426562497685185</v>
      </c>
      <c r="Z1446" s="141"/>
      <c r="AA1446" s="0"/>
    </row>
    <row r="1447" customFormat="false" ht="21.75" hidden="false" customHeight="true" outlineLevel="0" collapsed="false">
      <c r="A1447" s="118" t="n">
        <v>1443</v>
      </c>
      <c r="B1447" s="119" t="s">
        <v>421</v>
      </c>
      <c r="C1447" s="120" t="s">
        <v>4011</v>
      </c>
      <c r="D1447" s="121" t="s">
        <v>423</v>
      </c>
      <c r="E1447" s="208" t="s">
        <v>4021</v>
      </c>
      <c r="F1447" s="208" t="s">
        <v>4022</v>
      </c>
      <c r="G1447" s="209" t="n">
        <v>730</v>
      </c>
      <c r="H1447" s="124" t="n">
        <f aca="true">INDIRECT("I" &amp; ROW())</f>
        <v>46105.7693860665</v>
      </c>
      <c r="I1447" s="125" t="n">
        <f aca="true">INDIRECT("I" &amp; ROW()-1) + J1447 * ((G1446/1000) * $M$5)</f>
        <v>46105.7693860665</v>
      </c>
      <c r="J1447" s="126" t="n">
        <v>6.5</v>
      </c>
      <c r="K1447" s="127" t="n">
        <f aca="true">INDIRECT("H" &amp; ROW())</f>
        <v>46105.7693860665</v>
      </c>
      <c r="L1447" s="128" t="s">
        <v>4023</v>
      </c>
      <c r="M1447" s="133"/>
      <c r="N1447" s="204"/>
      <c r="O1447" s="204"/>
      <c r="P1447" s="204"/>
      <c r="Q1447" s="204"/>
      <c r="R1447" s="204"/>
      <c r="S1447" s="204"/>
      <c r="T1447" s="204"/>
      <c r="U1447" s="134"/>
      <c r="V1447" s="133"/>
      <c r="W1447" s="135" t="n">
        <f aca="false">I1447</f>
        <v>46105.7693860665</v>
      </c>
      <c r="X1447" s="153" t="s">
        <v>473</v>
      </c>
      <c r="Y1447" s="137" t="n">
        <f aca="false">IF(AND($X1447=$X1448, $X1447&lt;&gt;""), $W1448-$W1447, 0)</f>
        <v>0.00329513886574074</v>
      </c>
      <c r="Z1447" s="141"/>
      <c r="AA1447" s="0"/>
    </row>
    <row r="1448" customFormat="false" ht="21.75" hidden="false" customHeight="true" outlineLevel="0" collapsed="false">
      <c r="A1448" s="118" t="n">
        <v>1444</v>
      </c>
      <c r="B1448" s="119" t="s">
        <v>421</v>
      </c>
      <c r="C1448" s="120" t="s">
        <v>4011</v>
      </c>
      <c r="D1448" s="121" t="s">
        <v>423</v>
      </c>
      <c r="E1448" s="208" t="s">
        <v>4024</v>
      </c>
      <c r="F1448" s="208" t="s">
        <v>4025</v>
      </c>
      <c r="G1448" s="209" t="n">
        <v>925</v>
      </c>
      <c r="H1448" s="124" t="n">
        <f aca="true">INDIRECT("I" &amp; ROW())</f>
        <v>46105.7726812054</v>
      </c>
      <c r="I1448" s="125" t="n">
        <f aca="true">INDIRECT("I" &amp; ROW()-1) + J1448 * ((G1447/1000) * $M$5)</f>
        <v>46105.7726812054</v>
      </c>
      <c r="J1448" s="126" t="n">
        <v>6.5</v>
      </c>
      <c r="K1448" s="127" t="n">
        <f aca="true">INDIRECT("H" &amp; ROW())</f>
        <v>46105.7726812054</v>
      </c>
      <c r="L1448" s="128" t="s">
        <v>4026</v>
      </c>
      <c r="M1448" s="133"/>
      <c r="N1448" s="204"/>
      <c r="O1448" s="204"/>
      <c r="P1448" s="204"/>
      <c r="Q1448" s="204"/>
      <c r="R1448" s="204"/>
      <c r="S1448" s="204"/>
      <c r="T1448" s="204"/>
      <c r="U1448" s="134"/>
      <c r="V1448" s="133"/>
      <c r="W1448" s="135" t="n">
        <f aca="false">I1448</f>
        <v>46105.7726812054</v>
      </c>
      <c r="X1448" s="153" t="s">
        <v>473</v>
      </c>
      <c r="Y1448" s="137" t="n">
        <f aca="false">IF(AND($X1448=$X1449, $X1448&lt;&gt;""), $W1449-$W1448, 0)</f>
        <v>0.0041753471875</v>
      </c>
      <c r="Z1448" s="141"/>
      <c r="AA1448" s="0"/>
    </row>
    <row r="1449" customFormat="false" ht="21.75" hidden="false" customHeight="true" outlineLevel="0" collapsed="false">
      <c r="A1449" s="118" t="n">
        <v>1445</v>
      </c>
      <c r="B1449" s="119" t="s">
        <v>421</v>
      </c>
      <c r="C1449" s="120" t="s">
        <v>4027</v>
      </c>
      <c r="D1449" s="121" t="s">
        <v>423</v>
      </c>
      <c r="E1449" s="208" t="s">
        <v>4028</v>
      </c>
      <c r="F1449" s="208" t="s">
        <v>4029</v>
      </c>
      <c r="G1449" s="209" t="n">
        <v>1050</v>
      </c>
      <c r="H1449" s="124" t="n">
        <f aca="true">INDIRECT("I" &amp; ROW())</f>
        <v>46105.7768565526</v>
      </c>
      <c r="I1449" s="125" t="n">
        <f aca="true">INDIRECT("I" &amp; ROW()-1) + J1449 * ((G1448/1000) * $M$5)</f>
        <v>46105.7768565526</v>
      </c>
      <c r="J1449" s="126" t="n">
        <v>6.5</v>
      </c>
      <c r="K1449" s="127" t="n">
        <f aca="true">INDIRECT("H" &amp; ROW())</f>
        <v>46105.7768565526</v>
      </c>
      <c r="L1449" s="128" t="s">
        <v>4030</v>
      </c>
      <c r="M1449" s="133"/>
      <c r="N1449" s="204"/>
      <c r="O1449" s="204"/>
      <c r="P1449" s="204"/>
      <c r="Q1449" s="204"/>
      <c r="R1449" s="204"/>
      <c r="S1449" s="204"/>
      <c r="T1449" s="204"/>
      <c r="U1449" s="134"/>
      <c r="V1449" s="133"/>
      <c r="W1449" s="135" t="n">
        <f aca="false">I1449</f>
        <v>46105.7768565526</v>
      </c>
      <c r="X1449" s="153" t="s">
        <v>473</v>
      </c>
      <c r="Y1449" s="137" t="n">
        <f aca="false">IF(AND($X1449=$X1450, $X1449&lt;&gt;""), $W1450-$W1449, 0)</f>
        <v>0.00473958329861111</v>
      </c>
      <c r="Z1449" s="141"/>
      <c r="AA1449" s="0"/>
    </row>
    <row r="1450" customFormat="false" ht="21.75" hidden="false" customHeight="true" outlineLevel="0" collapsed="false">
      <c r="A1450" s="118" t="n">
        <v>1446</v>
      </c>
      <c r="B1450" s="119" t="s">
        <v>421</v>
      </c>
      <c r="C1450" s="120" t="s">
        <v>4027</v>
      </c>
      <c r="D1450" s="121" t="s">
        <v>423</v>
      </c>
      <c r="E1450" s="208" t="s">
        <v>4031</v>
      </c>
      <c r="F1450" s="208" t="s">
        <v>4032</v>
      </c>
      <c r="G1450" s="209" t="n">
        <v>930</v>
      </c>
      <c r="H1450" s="124" t="n">
        <f aca="true">INDIRECT("I" &amp; ROW())</f>
        <v>46105.7815961359</v>
      </c>
      <c r="I1450" s="125" t="n">
        <f aca="true">INDIRECT("I" &amp; ROW()-1) + J1450 * ((G1449/1000) * $M$5)</f>
        <v>46105.7815961359</v>
      </c>
      <c r="J1450" s="126" t="n">
        <v>6.5</v>
      </c>
      <c r="K1450" s="127" t="n">
        <f aca="true">INDIRECT("H" &amp; ROW())</f>
        <v>46105.7815961359</v>
      </c>
      <c r="L1450" s="128" t="s">
        <v>4033</v>
      </c>
      <c r="M1450" s="133"/>
      <c r="N1450" s="204"/>
      <c r="O1450" s="204"/>
      <c r="P1450" s="204"/>
      <c r="Q1450" s="204"/>
      <c r="R1450" s="204"/>
      <c r="S1450" s="204"/>
      <c r="T1450" s="204"/>
      <c r="U1450" s="134"/>
      <c r="V1450" s="133"/>
      <c r="W1450" s="135" t="n">
        <f aca="false">I1450</f>
        <v>46105.7815961359</v>
      </c>
      <c r="X1450" s="153" t="s">
        <v>473</v>
      </c>
      <c r="Y1450" s="137" t="n">
        <f aca="false">IF(AND($X1450=$X1451, $X1450&lt;&gt;""), $W1451-$W1450, 0)</f>
        <v>0.00419791663194444</v>
      </c>
      <c r="Z1450" s="141"/>
      <c r="AA1450" s="0"/>
    </row>
    <row r="1451" customFormat="false" ht="21.75" hidden="false" customHeight="true" outlineLevel="0" collapsed="false">
      <c r="A1451" s="118" t="n">
        <v>1447</v>
      </c>
      <c r="B1451" s="119" t="s">
        <v>421</v>
      </c>
      <c r="C1451" s="120" t="s">
        <v>4027</v>
      </c>
      <c r="D1451" s="121" t="s">
        <v>423</v>
      </c>
      <c r="E1451" s="208" t="s">
        <v>4034</v>
      </c>
      <c r="F1451" s="208" t="s">
        <v>4035</v>
      </c>
      <c r="G1451" s="209" t="n">
        <v>1000</v>
      </c>
      <c r="H1451" s="124" t="n">
        <f aca="true">INDIRECT("I" &amp; ROW())</f>
        <v>46105.7857940525</v>
      </c>
      <c r="I1451" s="125" t="n">
        <f aca="true">INDIRECT("I" &amp; ROW()-1) + J1451 * ((G1450/1000) * $M$5)</f>
        <v>46105.7857940525</v>
      </c>
      <c r="J1451" s="126" t="n">
        <v>6.5</v>
      </c>
      <c r="K1451" s="127" t="n">
        <f aca="true">INDIRECT("H" &amp; ROW())</f>
        <v>46105.7857940525</v>
      </c>
      <c r="L1451" s="128" t="s">
        <v>4036</v>
      </c>
      <c r="M1451" s="133"/>
      <c r="N1451" s="204"/>
      <c r="O1451" s="204"/>
      <c r="P1451" s="204"/>
      <c r="Q1451" s="204"/>
      <c r="R1451" s="204"/>
      <c r="S1451" s="204"/>
      <c r="T1451" s="204"/>
      <c r="U1451" s="134"/>
      <c r="V1451" s="133"/>
      <c r="W1451" s="135" t="n">
        <f aca="false">I1451</f>
        <v>46105.7857940525</v>
      </c>
      <c r="X1451" s="153" t="s">
        <v>473</v>
      </c>
      <c r="Y1451" s="137" t="n">
        <f aca="false">IF(AND($X1451=$X1452, $X1451&lt;&gt;""), $W1452-$W1451, 0)</f>
        <v>0.00451388885416667</v>
      </c>
      <c r="Z1451" s="141"/>
      <c r="AA1451" s="0"/>
    </row>
    <row r="1452" customFormat="false" ht="21.75" hidden="false" customHeight="true" outlineLevel="0" collapsed="false">
      <c r="A1452" s="118" t="n">
        <v>1448</v>
      </c>
      <c r="B1452" s="119" t="s">
        <v>421</v>
      </c>
      <c r="C1452" s="120" t="s">
        <v>4027</v>
      </c>
      <c r="D1452" s="121" t="s">
        <v>423</v>
      </c>
      <c r="E1452" s="208" t="s">
        <v>4037</v>
      </c>
      <c r="F1452" s="208" t="s">
        <v>4038</v>
      </c>
      <c r="G1452" s="209" t="n">
        <v>850</v>
      </c>
      <c r="H1452" s="124" t="n">
        <f aca="true">INDIRECT("I" &amp; ROW())</f>
        <v>46105.7903079414</v>
      </c>
      <c r="I1452" s="125" t="n">
        <f aca="true">INDIRECT("I" &amp; ROW()-1) + J1452 * ((G1451/1000) * $M$5)</f>
        <v>46105.7903079414</v>
      </c>
      <c r="J1452" s="126" t="n">
        <v>6.5</v>
      </c>
      <c r="K1452" s="127" t="n">
        <f aca="true">INDIRECT("H" &amp; ROW())</f>
        <v>46105.7903079414</v>
      </c>
      <c r="L1452" s="128" t="s">
        <v>4039</v>
      </c>
      <c r="M1452" s="133"/>
      <c r="N1452" s="204"/>
      <c r="O1452" s="204"/>
      <c r="P1452" s="204"/>
      <c r="Q1452" s="204"/>
      <c r="R1452" s="204"/>
      <c r="S1452" s="204"/>
      <c r="T1452" s="204"/>
      <c r="U1452" s="134"/>
      <c r="V1452" s="133"/>
      <c r="W1452" s="135" t="n">
        <f aca="false">I1452</f>
        <v>46105.7903079414</v>
      </c>
      <c r="X1452" s="153" t="s">
        <v>473</v>
      </c>
      <c r="Y1452" s="137" t="n">
        <f aca="false">IF(AND($X1452=$X1453, $X1452&lt;&gt;""), $W1453-$W1452, 0)</f>
        <v>0.00383680552083333</v>
      </c>
      <c r="Z1452" s="141"/>
      <c r="AA1452" s="0"/>
    </row>
    <row r="1453" customFormat="false" ht="21.75" hidden="false" customHeight="true" outlineLevel="0" collapsed="false">
      <c r="A1453" s="118" t="n">
        <v>1449</v>
      </c>
      <c r="B1453" s="119" t="s">
        <v>421</v>
      </c>
      <c r="C1453" s="120" t="s">
        <v>4027</v>
      </c>
      <c r="D1453" s="121" t="s">
        <v>423</v>
      </c>
      <c r="E1453" s="208" t="s">
        <v>4040</v>
      </c>
      <c r="F1453" s="208" t="s">
        <v>4041</v>
      </c>
      <c r="G1453" s="209" t="n">
        <v>1000</v>
      </c>
      <c r="H1453" s="124" t="n">
        <f aca="true">INDIRECT("I" &amp; ROW())</f>
        <v>46105.7941447469</v>
      </c>
      <c r="I1453" s="125" t="n">
        <f aca="true">INDIRECT("I" &amp; ROW()-1) + J1453 * ((G1452/1000) * $M$5)</f>
        <v>46105.7941447469</v>
      </c>
      <c r="J1453" s="126" t="n">
        <v>6.5</v>
      </c>
      <c r="K1453" s="127" t="n">
        <f aca="true">INDIRECT("H" &amp; ROW())</f>
        <v>46105.7941447469</v>
      </c>
      <c r="L1453" s="128" t="s">
        <v>4042</v>
      </c>
      <c r="M1453" s="133"/>
      <c r="N1453" s="204"/>
      <c r="O1453" s="204"/>
      <c r="P1453" s="204"/>
      <c r="Q1453" s="204"/>
      <c r="R1453" s="204"/>
      <c r="S1453" s="204"/>
      <c r="T1453" s="204"/>
      <c r="U1453" s="134"/>
      <c r="V1453" s="133"/>
      <c r="W1453" s="135" t="n">
        <f aca="false">I1453</f>
        <v>46105.7941447469</v>
      </c>
      <c r="X1453" s="153" t="s">
        <v>473</v>
      </c>
      <c r="Y1453" s="137" t="n">
        <f aca="false">IF(AND($X1453=$X1454, $X1453&lt;&gt;""), $W1454-$W1453, 0)</f>
        <v>0.00451388885416667</v>
      </c>
      <c r="Z1453" s="141"/>
      <c r="AA1453" s="0"/>
    </row>
    <row r="1454" customFormat="false" ht="21.75" hidden="false" customHeight="true" outlineLevel="0" collapsed="false">
      <c r="A1454" s="118" t="n">
        <v>1450</v>
      </c>
      <c r="B1454" s="119" t="s">
        <v>421</v>
      </c>
      <c r="C1454" s="120" t="s">
        <v>4027</v>
      </c>
      <c r="D1454" s="121" t="s">
        <v>423</v>
      </c>
      <c r="E1454" s="208" t="s">
        <v>4043</v>
      </c>
      <c r="F1454" s="208" t="s">
        <v>4044</v>
      </c>
      <c r="G1454" s="209" t="n">
        <v>930</v>
      </c>
      <c r="H1454" s="124" t="n">
        <f aca="true">INDIRECT("I" &amp; ROW())</f>
        <v>46105.7986586358</v>
      </c>
      <c r="I1454" s="125" t="n">
        <f aca="true">INDIRECT("I" &amp; ROW()-1) + J1454 * ((G1453/1000) * $M$5)</f>
        <v>46105.7986586358</v>
      </c>
      <c r="J1454" s="126" t="n">
        <v>6.5</v>
      </c>
      <c r="K1454" s="127" t="n">
        <f aca="true">INDIRECT("H" &amp; ROW())</f>
        <v>46105.7986586358</v>
      </c>
      <c r="L1454" s="128" t="s">
        <v>4045</v>
      </c>
      <c r="M1454" s="133"/>
      <c r="N1454" s="204"/>
      <c r="O1454" s="204"/>
      <c r="P1454" s="204"/>
      <c r="Q1454" s="204"/>
      <c r="R1454" s="204"/>
      <c r="S1454" s="204"/>
      <c r="T1454" s="204"/>
      <c r="U1454" s="134"/>
      <c r="V1454" s="133"/>
      <c r="W1454" s="135" t="n">
        <f aca="false">I1454</f>
        <v>46105.7986586358</v>
      </c>
      <c r="X1454" s="153" t="s">
        <v>473</v>
      </c>
      <c r="Y1454" s="137" t="n">
        <f aca="false">IF(AND($X1454=$X1455, $X1454&lt;&gt;""), $W1455-$W1454, 0)</f>
        <v>0.00419791663194444</v>
      </c>
      <c r="Z1454" s="141"/>
      <c r="AA1454" s="0"/>
    </row>
    <row r="1455" customFormat="false" ht="21.75" hidden="false" customHeight="true" outlineLevel="0" collapsed="false">
      <c r="A1455" s="118" t="n">
        <v>1451</v>
      </c>
      <c r="B1455" s="119" t="s">
        <v>421</v>
      </c>
      <c r="C1455" s="120" t="s">
        <v>4027</v>
      </c>
      <c r="D1455" s="121" t="s">
        <v>423</v>
      </c>
      <c r="E1455" s="208" t="s">
        <v>4046</v>
      </c>
      <c r="F1455" s="208" t="s">
        <v>4047</v>
      </c>
      <c r="G1455" s="209" t="n">
        <v>1040</v>
      </c>
      <c r="H1455" s="124" t="n">
        <f aca="true">INDIRECT("I" &amp; ROW())</f>
        <v>46105.8028565524</v>
      </c>
      <c r="I1455" s="125" t="n">
        <f aca="true">INDIRECT("I" &amp; ROW()-1) + J1455 * ((G1454/1000) * $M$5)</f>
        <v>46105.8028565524</v>
      </c>
      <c r="J1455" s="126" t="n">
        <v>6.5</v>
      </c>
      <c r="K1455" s="127" t="n">
        <f aca="true">INDIRECT("H" &amp; ROW())</f>
        <v>46105.8028565524</v>
      </c>
      <c r="L1455" s="128" t="s">
        <v>4048</v>
      </c>
      <c r="M1455" s="133"/>
      <c r="N1455" s="204"/>
      <c r="O1455" s="204"/>
      <c r="P1455" s="204"/>
      <c r="Q1455" s="204"/>
      <c r="R1455" s="204"/>
      <c r="S1455" s="204"/>
      <c r="T1455" s="204"/>
      <c r="U1455" s="134"/>
      <c r="V1455" s="133"/>
      <c r="W1455" s="135" t="n">
        <f aca="false">I1455</f>
        <v>46105.8028565524</v>
      </c>
      <c r="X1455" s="153" t="s">
        <v>473</v>
      </c>
      <c r="Y1455" s="137" t="n">
        <f aca="false">IF(AND($X1455=$X1456, $X1455&lt;&gt;""), $W1456-$W1455, 0)</f>
        <v>0.00469444440972222</v>
      </c>
      <c r="Z1455" s="141"/>
      <c r="AA1455" s="0"/>
    </row>
    <row r="1456" customFormat="false" ht="21.75" hidden="false" customHeight="true" outlineLevel="0" collapsed="false">
      <c r="A1456" s="118" t="n">
        <v>1452</v>
      </c>
      <c r="B1456" s="119" t="s">
        <v>421</v>
      </c>
      <c r="C1456" s="120" t="s">
        <v>4049</v>
      </c>
      <c r="D1456" s="121" t="s">
        <v>423</v>
      </c>
      <c r="E1456" s="208" t="s">
        <v>4050</v>
      </c>
      <c r="F1456" s="208" t="s">
        <v>4051</v>
      </c>
      <c r="G1456" s="209" t="n">
        <v>1040</v>
      </c>
      <c r="H1456" s="124" t="n">
        <f aca="true">INDIRECT("I" &amp; ROW())</f>
        <v>46105.8075509968</v>
      </c>
      <c r="I1456" s="125" t="n">
        <f aca="true">INDIRECT("I" &amp; ROW()-1) + J1456 * ((G1455/1000) * $M$5)</f>
        <v>46105.8075509968</v>
      </c>
      <c r="J1456" s="126" t="n">
        <v>6.5</v>
      </c>
      <c r="K1456" s="127" t="n">
        <f aca="true">INDIRECT("H" &amp; ROW())</f>
        <v>46105.8075509968</v>
      </c>
      <c r="L1456" s="128" t="s">
        <v>4052</v>
      </c>
      <c r="M1456" s="133"/>
      <c r="N1456" s="204"/>
      <c r="O1456" s="204"/>
      <c r="P1456" s="204"/>
      <c r="Q1456" s="204"/>
      <c r="R1456" s="204"/>
      <c r="S1456" s="204"/>
      <c r="T1456" s="204"/>
      <c r="U1456" s="134"/>
      <c r="V1456" s="133"/>
      <c r="W1456" s="135" t="n">
        <f aca="false">I1456</f>
        <v>46105.8075509968</v>
      </c>
      <c r="X1456" s="153" t="s">
        <v>473</v>
      </c>
      <c r="Y1456" s="137" t="n">
        <f aca="false">IF(AND($X1456=$X1457, $X1456&lt;&gt;""), $W1457-$W1456, 0)</f>
        <v>0.00469444440972222</v>
      </c>
      <c r="Z1456" s="141"/>
      <c r="AA1456" s="0"/>
    </row>
    <row r="1457" customFormat="false" ht="21.75" hidden="false" customHeight="true" outlineLevel="0" collapsed="false">
      <c r="A1457" s="118" t="n">
        <v>1453</v>
      </c>
      <c r="B1457" s="119" t="s">
        <v>421</v>
      </c>
      <c r="C1457" s="120" t="s">
        <v>4049</v>
      </c>
      <c r="D1457" s="121" t="s">
        <v>423</v>
      </c>
      <c r="E1457" s="208" t="s">
        <v>4053</v>
      </c>
      <c r="F1457" s="208" t="s">
        <v>4054</v>
      </c>
      <c r="G1457" s="209" t="n">
        <v>1040</v>
      </c>
      <c r="H1457" s="124" t="n">
        <f aca="true">INDIRECT("I" &amp; ROW())</f>
        <v>46105.8122454412</v>
      </c>
      <c r="I1457" s="125" t="n">
        <f aca="true">INDIRECT("I" &amp; ROW()-1) + J1457 * ((G1456/1000) * $M$5)</f>
        <v>46105.8122454412</v>
      </c>
      <c r="J1457" s="126" t="n">
        <v>6.5</v>
      </c>
      <c r="K1457" s="127" t="n">
        <f aca="true">INDIRECT("H" &amp; ROW())</f>
        <v>46105.8122454412</v>
      </c>
      <c r="L1457" s="128" t="s">
        <v>4055</v>
      </c>
      <c r="M1457" s="133"/>
      <c r="N1457" s="204"/>
      <c r="O1457" s="204"/>
      <c r="P1457" s="204"/>
      <c r="Q1457" s="204"/>
      <c r="R1457" s="204"/>
      <c r="S1457" s="204"/>
      <c r="T1457" s="204"/>
      <c r="U1457" s="134"/>
      <c r="V1457" s="133"/>
      <c r="W1457" s="135" t="n">
        <f aca="false">I1457</f>
        <v>46105.8122454412</v>
      </c>
      <c r="X1457" s="153" t="s">
        <v>473</v>
      </c>
      <c r="Y1457" s="137" t="n">
        <f aca="false">IF(AND($X1457=$X1458, $X1457&lt;&gt;""), $W1458-$W1457, 0)</f>
        <v>0.00469444440972222</v>
      </c>
      <c r="Z1457" s="141"/>
      <c r="AA1457" s="0"/>
    </row>
    <row r="1458" customFormat="false" ht="21.75" hidden="false" customHeight="true" outlineLevel="0" collapsed="false">
      <c r="A1458" s="118" t="n">
        <v>1454</v>
      </c>
      <c r="B1458" s="119" t="s">
        <v>421</v>
      </c>
      <c r="C1458" s="120" t="s">
        <v>4056</v>
      </c>
      <c r="D1458" s="121" t="s">
        <v>423</v>
      </c>
      <c r="E1458" s="208" t="s">
        <v>4057</v>
      </c>
      <c r="F1458" s="208" t="s">
        <v>4058</v>
      </c>
      <c r="G1458" s="209" t="n">
        <v>970</v>
      </c>
      <c r="H1458" s="124" t="n">
        <f aca="true">INDIRECT("I" &amp; ROW())</f>
        <v>46105.8169398856</v>
      </c>
      <c r="I1458" s="125" t="n">
        <f aca="true">INDIRECT("I" &amp; ROW()-1) + J1458 * ((G1457/1000) * $M$5)</f>
        <v>46105.8169398856</v>
      </c>
      <c r="J1458" s="126" t="n">
        <v>6.5</v>
      </c>
      <c r="K1458" s="127" t="n">
        <f aca="true">INDIRECT("H" &amp; ROW())</f>
        <v>46105.8169398856</v>
      </c>
      <c r="L1458" s="128" t="s">
        <v>4059</v>
      </c>
      <c r="M1458" s="133"/>
      <c r="N1458" s="204"/>
      <c r="O1458" s="204"/>
      <c r="P1458" s="204"/>
      <c r="Q1458" s="204"/>
      <c r="R1458" s="204"/>
      <c r="S1458" s="204"/>
      <c r="T1458" s="204"/>
      <c r="U1458" s="134"/>
      <c r="V1458" s="133"/>
      <c r="W1458" s="135" t="n">
        <f aca="false">I1458</f>
        <v>46105.8169398856</v>
      </c>
      <c r="X1458" s="153" t="s">
        <v>473</v>
      </c>
      <c r="Y1458" s="137" t="n">
        <f aca="false">IF(AND($X1458=$X1459, $X1458&lt;&gt;""), $W1459-$W1458, 0)</f>
        <v>0.0043784721875</v>
      </c>
      <c r="Z1458" s="141"/>
      <c r="AA1458" s="0"/>
    </row>
    <row r="1459" customFormat="false" ht="21.75" hidden="false" customHeight="true" outlineLevel="0" collapsed="false">
      <c r="A1459" s="118" t="n">
        <v>1455</v>
      </c>
      <c r="B1459" s="119" t="s">
        <v>421</v>
      </c>
      <c r="C1459" s="120" t="s">
        <v>4056</v>
      </c>
      <c r="D1459" s="121" t="s">
        <v>423</v>
      </c>
      <c r="E1459" s="208" t="s">
        <v>4060</v>
      </c>
      <c r="F1459" s="208" t="s">
        <v>4061</v>
      </c>
      <c r="G1459" s="209" t="n">
        <v>920</v>
      </c>
      <c r="H1459" s="124" t="n">
        <f aca="true">INDIRECT("I" &amp; ROW())</f>
        <v>46105.8213183578</v>
      </c>
      <c r="I1459" s="125" t="n">
        <f aca="true">INDIRECT("I" &amp; ROW()-1) + J1459 * ((G1458/1000) * $M$5)</f>
        <v>46105.8213183578</v>
      </c>
      <c r="J1459" s="126" t="n">
        <v>6.5</v>
      </c>
      <c r="K1459" s="127" t="n">
        <f aca="true">INDIRECT("H" &amp; ROW())</f>
        <v>46105.8213183578</v>
      </c>
      <c r="L1459" s="128" t="s">
        <v>4062</v>
      </c>
      <c r="M1459" s="133"/>
      <c r="N1459" s="204"/>
      <c r="O1459" s="204"/>
      <c r="P1459" s="204"/>
      <c r="Q1459" s="204"/>
      <c r="R1459" s="204"/>
      <c r="S1459" s="204"/>
      <c r="T1459" s="204"/>
      <c r="U1459" s="134"/>
      <c r="V1459" s="133"/>
      <c r="W1459" s="135" t="n">
        <f aca="false">I1459</f>
        <v>46105.8213183578</v>
      </c>
      <c r="X1459" s="153" t="s">
        <v>473</v>
      </c>
      <c r="Y1459" s="137" t="n">
        <f aca="false">IF(AND($X1459=$X1460, $X1459&lt;&gt;""), $W1460-$W1459, 0)</f>
        <v>0.00415277775462963</v>
      </c>
      <c r="Z1459" s="141"/>
      <c r="AA1459" s="0"/>
    </row>
    <row r="1460" customFormat="false" ht="21.75" hidden="false" customHeight="true" outlineLevel="0" collapsed="false">
      <c r="A1460" s="118" t="n">
        <v>1456</v>
      </c>
      <c r="B1460" s="119" t="s">
        <v>421</v>
      </c>
      <c r="C1460" s="120" t="s">
        <v>4056</v>
      </c>
      <c r="D1460" s="121" t="s">
        <v>423</v>
      </c>
      <c r="E1460" s="208" t="s">
        <v>4063</v>
      </c>
      <c r="F1460" s="208" t="s">
        <v>4064</v>
      </c>
      <c r="G1460" s="209" t="n">
        <v>1000</v>
      </c>
      <c r="H1460" s="124" t="n">
        <f aca="true">INDIRECT("I" &amp; ROW())</f>
        <v>46105.8254711356</v>
      </c>
      <c r="I1460" s="125" t="n">
        <f aca="true">INDIRECT("I" &amp; ROW()-1) + J1460 * ((G1459/1000) * $M$5)</f>
        <v>46105.8254711356</v>
      </c>
      <c r="J1460" s="126" t="n">
        <v>6.5</v>
      </c>
      <c r="K1460" s="127" t="n">
        <f aca="true">INDIRECT("H" &amp; ROW())</f>
        <v>46105.8254711356</v>
      </c>
      <c r="L1460" s="128" t="s">
        <v>4065</v>
      </c>
      <c r="M1460" s="133"/>
      <c r="N1460" s="204"/>
      <c r="O1460" s="204"/>
      <c r="P1460" s="204"/>
      <c r="Q1460" s="204"/>
      <c r="R1460" s="204"/>
      <c r="S1460" s="204"/>
      <c r="T1460" s="204"/>
      <c r="U1460" s="134"/>
      <c r="V1460" s="133"/>
      <c r="W1460" s="135" t="n">
        <f aca="false">I1460</f>
        <v>46105.8254711356</v>
      </c>
      <c r="X1460" s="153" t="s">
        <v>473</v>
      </c>
      <c r="Y1460" s="137" t="n">
        <f aca="false">IF(AND($X1460=$X1461, $X1460&lt;&gt;""), $W1461-$W1460, 0)</f>
        <v>0.00451388885416667</v>
      </c>
      <c r="Z1460" s="141"/>
      <c r="AA1460" s="0"/>
    </row>
    <row r="1461" customFormat="false" ht="21.75" hidden="false" customHeight="true" outlineLevel="0" collapsed="false">
      <c r="A1461" s="118" t="n">
        <v>1457</v>
      </c>
      <c r="B1461" s="119" t="s">
        <v>421</v>
      </c>
      <c r="C1461" s="120" t="s">
        <v>4056</v>
      </c>
      <c r="D1461" s="121" t="s">
        <v>423</v>
      </c>
      <c r="E1461" s="208" t="s">
        <v>4066</v>
      </c>
      <c r="F1461" s="208" t="s">
        <v>4067</v>
      </c>
      <c r="G1461" s="209" t="n">
        <v>825</v>
      </c>
      <c r="H1461" s="124" t="n">
        <f aca="true">INDIRECT("I" &amp; ROW())</f>
        <v>46105.8299850244</v>
      </c>
      <c r="I1461" s="125" t="n">
        <f aca="true">INDIRECT("I" &amp; ROW()-1) + J1461 * ((G1460/1000) * $M$5)</f>
        <v>46105.8299850244</v>
      </c>
      <c r="J1461" s="126" t="n">
        <v>6.5</v>
      </c>
      <c r="K1461" s="127" t="n">
        <f aca="true">INDIRECT("H" &amp; ROW())</f>
        <v>46105.8299850244</v>
      </c>
      <c r="L1461" s="128" t="s">
        <v>4068</v>
      </c>
      <c r="M1461" s="133"/>
      <c r="N1461" s="204"/>
      <c r="O1461" s="204"/>
      <c r="P1461" s="204"/>
      <c r="Q1461" s="204"/>
      <c r="R1461" s="204"/>
      <c r="S1461" s="204"/>
      <c r="T1461" s="204"/>
      <c r="U1461" s="134"/>
      <c r="V1461" s="133"/>
      <c r="W1461" s="135" t="n">
        <f aca="false">I1461</f>
        <v>46105.8299850244</v>
      </c>
      <c r="X1461" s="153" t="s">
        <v>473</v>
      </c>
      <c r="Y1461" s="137" t="n">
        <f aca="false">IF(AND($X1461=$X1462, $X1461&lt;&gt;""), $W1462-$W1461, 0)</f>
        <v>0.00372395829861111</v>
      </c>
      <c r="Z1461" s="141"/>
      <c r="AA1461" s="0"/>
    </row>
    <row r="1462" customFormat="false" ht="21.75" hidden="false" customHeight="true" outlineLevel="0" collapsed="false">
      <c r="A1462" s="118" t="n">
        <v>1458</v>
      </c>
      <c r="B1462" s="119" t="s">
        <v>421</v>
      </c>
      <c r="C1462" s="120" t="s">
        <v>4056</v>
      </c>
      <c r="D1462" s="121" t="s">
        <v>423</v>
      </c>
      <c r="E1462" s="208" t="s">
        <v>4069</v>
      </c>
      <c r="F1462" s="208" t="s">
        <v>4070</v>
      </c>
      <c r="G1462" s="209" t="n">
        <v>580</v>
      </c>
      <c r="H1462" s="124" t="n">
        <f aca="true">INDIRECT("I" &amp; ROW())</f>
        <v>46105.8337089827</v>
      </c>
      <c r="I1462" s="125" t="n">
        <f aca="true">INDIRECT("I" &amp; ROW()-1) + J1462 * ((G1461/1000) * $M$5)</f>
        <v>46105.8337089827</v>
      </c>
      <c r="J1462" s="126" t="n">
        <v>6.5</v>
      </c>
      <c r="K1462" s="127" t="n">
        <f aca="true">INDIRECT("H" &amp; ROW())</f>
        <v>46105.8337089827</v>
      </c>
      <c r="L1462" s="128" t="s">
        <v>4071</v>
      </c>
      <c r="M1462" s="133"/>
      <c r="N1462" s="204"/>
      <c r="O1462" s="204"/>
      <c r="P1462" s="204"/>
      <c r="Q1462" s="204"/>
      <c r="R1462" s="204"/>
      <c r="S1462" s="204"/>
      <c r="T1462" s="204"/>
      <c r="U1462" s="134"/>
      <c r="V1462" s="133"/>
      <c r="W1462" s="135" t="n">
        <f aca="false">I1462</f>
        <v>46105.8337089827</v>
      </c>
      <c r="X1462" s="153" t="s">
        <v>473</v>
      </c>
      <c r="Y1462" s="137" t="n">
        <f aca="false">IF(AND($X1462=$X1463, $X1462&lt;&gt;""), $W1463-$W1462, 0)</f>
        <v>0.00261805553240741</v>
      </c>
      <c r="Z1462" s="141"/>
      <c r="AA1462" s="0"/>
    </row>
    <row r="1463" customFormat="false" ht="21.75" hidden="false" customHeight="true" outlineLevel="0" collapsed="false">
      <c r="A1463" s="118" t="n">
        <v>1459</v>
      </c>
      <c r="B1463" s="119" t="s">
        <v>421</v>
      </c>
      <c r="C1463" s="120" t="s">
        <v>4056</v>
      </c>
      <c r="D1463" s="121" t="s">
        <v>423</v>
      </c>
      <c r="E1463" s="208" t="s">
        <v>4072</v>
      </c>
      <c r="F1463" s="208" t="s">
        <v>4073</v>
      </c>
      <c r="G1463" s="209" t="n">
        <v>620</v>
      </c>
      <c r="H1463" s="124" t="n">
        <f aca="true">INDIRECT("I" &amp; ROW())</f>
        <v>46105.8363270383</v>
      </c>
      <c r="I1463" s="125" t="n">
        <f aca="true">INDIRECT("I" &amp; ROW()-1) + J1463 * ((G1462/1000) * $M$5)</f>
        <v>46105.8363270383</v>
      </c>
      <c r="J1463" s="126" t="n">
        <v>6.5</v>
      </c>
      <c r="K1463" s="127" t="n">
        <f aca="true">INDIRECT("H" &amp; ROW())</f>
        <v>46105.8363270383</v>
      </c>
      <c r="L1463" s="128" t="s">
        <v>4074</v>
      </c>
      <c r="M1463" s="133"/>
      <c r="N1463" s="204"/>
      <c r="O1463" s="204"/>
      <c r="P1463" s="204"/>
      <c r="Q1463" s="204"/>
      <c r="R1463" s="204"/>
      <c r="S1463" s="204"/>
      <c r="T1463" s="204"/>
      <c r="U1463" s="134"/>
      <c r="V1463" s="133"/>
      <c r="W1463" s="135" t="n">
        <f aca="false">I1463</f>
        <v>46105.8363270383</v>
      </c>
      <c r="X1463" s="153" t="s">
        <v>473</v>
      </c>
      <c r="Y1463" s="137" t="n">
        <f aca="false">IF(AND($X1463=$X1464, $X1463&lt;&gt;""), $W1464-$W1463, 0)</f>
        <v>0.00279861109953704</v>
      </c>
      <c r="Z1463" s="141"/>
      <c r="AA1463" s="0"/>
    </row>
    <row r="1464" customFormat="false" ht="21.75" hidden="false" customHeight="true" outlineLevel="0" collapsed="false">
      <c r="A1464" s="118" t="n">
        <v>1460</v>
      </c>
      <c r="B1464" s="119" t="s">
        <v>421</v>
      </c>
      <c r="C1464" s="120" t="s">
        <v>4056</v>
      </c>
      <c r="D1464" s="121" t="s">
        <v>423</v>
      </c>
      <c r="E1464" s="208" t="s">
        <v>4075</v>
      </c>
      <c r="F1464" s="208" t="s">
        <v>4076</v>
      </c>
      <c r="G1464" s="209" t="n">
        <v>885</v>
      </c>
      <c r="H1464" s="124" t="n">
        <f aca="true">INDIRECT("I" &amp; ROW())</f>
        <v>46105.8391256494</v>
      </c>
      <c r="I1464" s="125" t="n">
        <f aca="true">INDIRECT("I" &amp; ROW()-1) + J1464 * ((G1463/1000) * $M$5)</f>
        <v>46105.8391256494</v>
      </c>
      <c r="J1464" s="126" t="n">
        <v>6.5</v>
      </c>
      <c r="K1464" s="127" t="n">
        <f aca="true">INDIRECT("H" &amp; ROW())</f>
        <v>46105.8391256494</v>
      </c>
      <c r="L1464" s="128" t="s">
        <v>4077</v>
      </c>
      <c r="M1464" s="133"/>
      <c r="N1464" s="204"/>
      <c r="O1464" s="204"/>
      <c r="P1464" s="204"/>
      <c r="Q1464" s="204"/>
      <c r="R1464" s="204"/>
      <c r="S1464" s="204"/>
      <c r="T1464" s="204"/>
      <c r="U1464" s="134"/>
      <c r="V1464" s="133"/>
      <c r="W1464" s="135" t="n">
        <f aca="false">I1464</f>
        <v>46105.8391256494</v>
      </c>
      <c r="X1464" s="153" t="s">
        <v>473</v>
      </c>
      <c r="Y1464" s="137" t="n">
        <f aca="false">IF(AND($X1464=$X1465, $X1464&lt;&gt;""), $W1465-$W1464, 0)</f>
        <v>0.00399479163194444</v>
      </c>
      <c r="Z1464" s="141"/>
      <c r="AA1464" s="0"/>
    </row>
    <row r="1465" customFormat="false" ht="21.75" hidden="false" customHeight="true" outlineLevel="0" collapsed="false">
      <c r="A1465" s="118" t="n">
        <v>1461</v>
      </c>
      <c r="B1465" s="119" t="s">
        <v>421</v>
      </c>
      <c r="C1465" s="120" t="s">
        <v>4056</v>
      </c>
      <c r="D1465" s="121" t="s">
        <v>423</v>
      </c>
      <c r="E1465" s="208" t="s">
        <v>4078</v>
      </c>
      <c r="F1465" s="208" t="s">
        <v>4079</v>
      </c>
      <c r="G1465" s="209" t="n">
        <v>1050</v>
      </c>
      <c r="H1465" s="124" t="n">
        <f aca="true">INDIRECT("I" &amp; ROW())</f>
        <v>46105.843120441</v>
      </c>
      <c r="I1465" s="125" t="n">
        <f aca="true">INDIRECT("I" &amp; ROW()-1) + J1465 * ((G1464/1000) * $M$5)</f>
        <v>46105.843120441</v>
      </c>
      <c r="J1465" s="126" t="n">
        <v>6.5</v>
      </c>
      <c r="K1465" s="127" t="n">
        <f aca="true">INDIRECT("H" &amp; ROW())</f>
        <v>46105.843120441</v>
      </c>
      <c r="L1465" s="128" t="s">
        <v>4080</v>
      </c>
      <c r="M1465" s="133"/>
      <c r="N1465" s="204"/>
      <c r="O1465" s="204"/>
      <c r="P1465" s="204"/>
      <c r="Q1465" s="204"/>
      <c r="R1465" s="204"/>
      <c r="S1465" s="204"/>
      <c r="T1465" s="204"/>
      <c r="U1465" s="134"/>
      <c r="V1465" s="133"/>
      <c r="W1465" s="135" t="n">
        <f aca="false">I1465</f>
        <v>46105.843120441</v>
      </c>
      <c r="X1465" s="153" t="s">
        <v>473</v>
      </c>
      <c r="Y1465" s="137" t="n">
        <f aca="false">IF(AND($X1465=$X1466, $X1465&lt;&gt;""), $W1466-$W1465, 0)</f>
        <v>0.00473958329861111</v>
      </c>
      <c r="Z1465" s="141"/>
      <c r="AA1465" s="0"/>
    </row>
    <row r="1466" customFormat="false" ht="21.75" hidden="false" customHeight="true" outlineLevel="0" collapsed="false">
      <c r="A1466" s="118" t="n">
        <v>1462</v>
      </c>
      <c r="B1466" s="119" t="s">
        <v>421</v>
      </c>
      <c r="C1466" s="120" t="s">
        <v>4049</v>
      </c>
      <c r="D1466" s="121" t="s">
        <v>423</v>
      </c>
      <c r="E1466" s="208" t="s">
        <v>4081</v>
      </c>
      <c r="F1466" s="208" t="s">
        <v>4082</v>
      </c>
      <c r="G1466" s="209" t="n">
        <v>1120</v>
      </c>
      <c r="H1466" s="124" t="n">
        <f aca="true">INDIRECT("I" &amp; ROW())</f>
        <v>46105.8478600243</v>
      </c>
      <c r="I1466" s="125" t="n">
        <f aca="true">INDIRECT("I" &amp; ROW()-1) + J1466 * ((G1465/1000) * $M$5)</f>
        <v>46105.8478600243</v>
      </c>
      <c r="J1466" s="126" t="n">
        <v>6.5</v>
      </c>
      <c r="K1466" s="127" t="n">
        <f aca="true">INDIRECT("H" &amp; ROW())</f>
        <v>46105.8478600243</v>
      </c>
      <c r="L1466" s="128" t="s">
        <v>4083</v>
      </c>
      <c r="M1466" s="133"/>
      <c r="N1466" s="204"/>
      <c r="O1466" s="204"/>
      <c r="P1466" s="204"/>
      <c r="Q1466" s="204"/>
      <c r="R1466" s="204"/>
      <c r="S1466" s="204"/>
      <c r="T1466" s="204"/>
      <c r="U1466" s="134"/>
      <c r="V1466" s="133"/>
      <c r="W1466" s="135" t="n">
        <f aca="false">I1466</f>
        <v>46105.8478600243</v>
      </c>
      <c r="X1466" s="153" t="s">
        <v>473</v>
      </c>
      <c r="Y1466" s="137" t="n">
        <f aca="false">IF(AND($X1466=$X1467, $X1466&lt;&gt;""), $W1467-$W1466, 0)</f>
        <v>0.00505555552083333</v>
      </c>
      <c r="Z1466" s="141"/>
      <c r="AA1466" s="0"/>
    </row>
    <row r="1467" customFormat="false" ht="21.75" hidden="false" customHeight="true" outlineLevel="0" collapsed="false">
      <c r="A1467" s="118" t="n">
        <v>1463</v>
      </c>
      <c r="B1467" s="119" t="s">
        <v>92</v>
      </c>
      <c r="C1467" s="120" t="s">
        <v>4084</v>
      </c>
      <c r="D1467" s="121" t="s">
        <v>423</v>
      </c>
      <c r="E1467" s="208" t="s">
        <v>4085</v>
      </c>
      <c r="F1467" s="208" t="s">
        <v>4086</v>
      </c>
      <c r="G1467" s="209" t="n">
        <v>1000</v>
      </c>
      <c r="H1467" s="124" t="n">
        <f aca="true">INDIRECT("I" &amp; ROW())</f>
        <v>46105.8529155798</v>
      </c>
      <c r="I1467" s="125" t="n">
        <f aca="true">INDIRECT("I" &amp; ROW()-1) + J1467 * ((G1466/1000) * $M$5)</f>
        <v>46105.8529155798</v>
      </c>
      <c r="J1467" s="126" t="n">
        <v>6.5</v>
      </c>
      <c r="K1467" s="127" t="n">
        <f aca="true">INDIRECT("H" &amp; ROW())</f>
        <v>46105.8529155798</v>
      </c>
      <c r="L1467" s="128" t="s">
        <v>4087</v>
      </c>
      <c r="M1467" s="133"/>
      <c r="N1467" s="204"/>
      <c r="O1467" s="204"/>
      <c r="P1467" s="204"/>
      <c r="Q1467" s="204"/>
      <c r="R1467" s="204"/>
      <c r="S1467" s="204"/>
      <c r="T1467" s="204"/>
      <c r="U1467" s="134"/>
      <c r="V1467" s="133"/>
      <c r="W1467" s="135" t="n">
        <f aca="false">I1467</f>
        <v>46105.8529155798</v>
      </c>
      <c r="X1467" s="153" t="s">
        <v>473</v>
      </c>
      <c r="Y1467" s="137" t="n">
        <f aca="false">IF(AND($X1467=$X1468, $X1467&lt;&gt;""), $W1468-$W1467, 0)</f>
        <v>0.00451388885416667</v>
      </c>
      <c r="Z1467" s="141"/>
      <c r="AA1467" s="0"/>
    </row>
    <row r="1468" customFormat="false" ht="21.75" hidden="false" customHeight="true" outlineLevel="0" collapsed="false">
      <c r="A1468" s="118" t="n">
        <v>1464</v>
      </c>
      <c r="B1468" s="119" t="s">
        <v>92</v>
      </c>
      <c r="C1468" s="120" t="s">
        <v>4084</v>
      </c>
      <c r="D1468" s="121" t="s">
        <v>423</v>
      </c>
      <c r="E1468" s="208" t="s">
        <v>4088</v>
      </c>
      <c r="F1468" s="208" t="s">
        <v>4089</v>
      </c>
      <c r="G1468" s="209" t="n">
        <v>1000</v>
      </c>
      <c r="H1468" s="124" t="n">
        <f aca="true">INDIRECT("I" &amp; ROW())</f>
        <v>46105.8574294687</v>
      </c>
      <c r="I1468" s="125" t="n">
        <f aca="true">INDIRECT("I" &amp; ROW()-1) + J1468 * ((G1467/1000) * $M$5)</f>
        <v>46105.8574294687</v>
      </c>
      <c r="J1468" s="126" t="n">
        <v>6.5</v>
      </c>
      <c r="K1468" s="127" t="n">
        <f aca="true">INDIRECT("H" &amp; ROW())</f>
        <v>46105.8574294687</v>
      </c>
      <c r="L1468" s="128" t="s">
        <v>4090</v>
      </c>
      <c r="M1468" s="133"/>
      <c r="N1468" s="204"/>
      <c r="O1468" s="204"/>
      <c r="P1468" s="204"/>
      <c r="Q1468" s="204"/>
      <c r="R1468" s="204"/>
      <c r="S1468" s="204"/>
      <c r="T1468" s="204"/>
      <c r="U1468" s="134"/>
      <c r="V1468" s="133"/>
      <c r="W1468" s="135" t="n">
        <f aca="false">I1468</f>
        <v>46105.8574294687</v>
      </c>
      <c r="X1468" s="153" t="s">
        <v>473</v>
      </c>
      <c r="Y1468" s="137" t="n">
        <f aca="false">IF(AND($X1468=$X1469, $X1468&lt;&gt;""), $W1469-$W1468, 0)</f>
        <v>0.00451388885416667</v>
      </c>
      <c r="Z1468" s="141"/>
      <c r="AA1468" s="0"/>
    </row>
    <row r="1469" customFormat="false" ht="21.75" hidden="false" customHeight="true" outlineLevel="0" collapsed="false">
      <c r="A1469" s="118" t="n">
        <v>1465</v>
      </c>
      <c r="B1469" s="119" t="s">
        <v>92</v>
      </c>
      <c r="C1469" s="120" t="s">
        <v>4084</v>
      </c>
      <c r="D1469" s="121" t="s">
        <v>423</v>
      </c>
      <c r="E1469" s="208" t="s">
        <v>4091</v>
      </c>
      <c r="F1469" s="208" t="s">
        <v>4092</v>
      </c>
      <c r="G1469" s="209" t="n">
        <v>840</v>
      </c>
      <c r="H1469" s="124" t="n">
        <f aca="true">INDIRECT("I" &amp; ROW())</f>
        <v>46105.8619433575</v>
      </c>
      <c r="I1469" s="125" t="n">
        <f aca="true">INDIRECT("I" &amp; ROW()-1) + J1469 * ((G1468/1000) * $M$5)</f>
        <v>46105.8619433575</v>
      </c>
      <c r="J1469" s="126" t="n">
        <v>6.5</v>
      </c>
      <c r="K1469" s="127" t="n">
        <f aca="true">INDIRECT("H" &amp; ROW())</f>
        <v>46105.8619433575</v>
      </c>
      <c r="L1469" s="128" t="s">
        <v>4093</v>
      </c>
      <c r="M1469" s="133"/>
      <c r="N1469" s="204"/>
      <c r="O1469" s="204"/>
      <c r="P1469" s="204"/>
      <c r="Q1469" s="204"/>
      <c r="R1469" s="204"/>
      <c r="S1469" s="204"/>
      <c r="T1469" s="204"/>
      <c r="U1469" s="134"/>
      <c r="V1469" s="133"/>
      <c r="W1469" s="135" t="n">
        <f aca="false">I1469</f>
        <v>46105.8619433575</v>
      </c>
      <c r="X1469" s="153" t="s">
        <v>473</v>
      </c>
      <c r="Y1469" s="137" t="n">
        <f aca="false">IF(AND($X1469=$X1470, $X1469&lt;&gt;""), $W1470-$W1469, 0)</f>
        <v>0.00379166664351852</v>
      </c>
      <c r="Z1469" s="141"/>
      <c r="AA1469" s="0"/>
    </row>
    <row r="1470" customFormat="false" ht="21.75" hidden="false" customHeight="true" outlineLevel="0" collapsed="false">
      <c r="A1470" s="118" t="n">
        <v>1466</v>
      </c>
      <c r="B1470" s="119" t="s">
        <v>92</v>
      </c>
      <c r="C1470" s="120" t="s">
        <v>4084</v>
      </c>
      <c r="D1470" s="121" t="s">
        <v>423</v>
      </c>
      <c r="E1470" s="208" t="s">
        <v>4094</v>
      </c>
      <c r="F1470" s="208" t="s">
        <v>4095</v>
      </c>
      <c r="G1470" s="209" t="n">
        <v>850</v>
      </c>
      <c r="H1470" s="124" t="n">
        <f aca="true">INDIRECT("I" &amp; ROW())</f>
        <v>46105.8657350242</v>
      </c>
      <c r="I1470" s="125" t="n">
        <f aca="true">INDIRECT("I" &amp; ROW()-1) + J1470 * ((G1469/1000) * $M$5)</f>
        <v>46105.8657350242</v>
      </c>
      <c r="J1470" s="126" t="n">
        <v>6.5</v>
      </c>
      <c r="K1470" s="127" t="n">
        <f aca="true">INDIRECT("H" &amp; ROW())</f>
        <v>46105.8657350242</v>
      </c>
      <c r="L1470" s="128" t="s">
        <v>4096</v>
      </c>
      <c r="M1470" s="133"/>
      <c r="N1470" s="204"/>
      <c r="O1470" s="204"/>
      <c r="P1470" s="204"/>
      <c r="Q1470" s="204"/>
      <c r="R1470" s="204"/>
      <c r="S1470" s="204"/>
      <c r="T1470" s="204"/>
      <c r="U1470" s="134"/>
      <c r="V1470" s="133"/>
      <c r="W1470" s="135" t="n">
        <f aca="false">I1470</f>
        <v>46105.8657350242</v>
      </c>
      <c r="X1470" s="153" t="s">
        <v>473</v>
      </c>
      <c r="Y1470" s="137" t="n">
        <f aca="false">IF(AND($X1470=$X1471, $X1470&lt;&gt;""), $W1471-$W1470, 0)</f>
        <v>0.00383680552083333</v>
      </c>
      <c r="Z1470" s="141"/>
      <c r="AA1470" s="0"/>
    </row>
    <row r="1471" customFormat="false" ht="21.75" hidden="false" customHeight="true" outlineLevel="0" collapsed="false">
      <c r="A1471" s="118" t="n">
        <v>1467</v>
      </c>
      <c r="B1471" s="119" t="s">
        <v>92</v>
      </c>
      <c r="C1471" s="120" t="s">
        <v>4084</v>
      </c>
      <c r="D1471" s="121" t="s">
        <v>423</v>
      </c>
      <c r="E1471" s="208" t="s">
        <v>4097</v>
      </c>
      <c r="F1471" s="208" t="s">
        <v>3900</v>
      </c>
      <c r="G1471" s="209" t="n">
        <v>700</v>
      </c>
      <c r="H1471" s="124" t="n">
        <f aca="true">INDIRECT("I" &amp; ROW())</f>
        <v>46105.8695718297</v>
      </c>
      <c r="I1471" s="125" t="n">
        <f aca="true">INDIRECT("I" &amp; ROW()-1) + J1471 * ((G1470/1000) * $M$5)</f>
        <v>46105.8695718297</v>
      </c>
      <c r="J1471" s="126" t="n">
        <v>6.5</v>
      </c>
      <c r="K1471" s="127" t="n">
        <f aca="true">INDIRECT("H" &amp; ROW())</f>
        <v>46105.8695718297</v>
      </c>
      <c r="L1471" s="128" t="s">
        <v>4098</v>
      </c>
      <c r="M1471" s="133"/>
      <c r="N1471" s="204"/>
      <c r="O1471" s="204"/>
      <c r="P1471" s="204"/>
      <c r="Q1471" s="204"/>
      <c r="R1471" s="204"/>
      <c r="S1471" s="204"/>
      <c r="T1471" s="204"/>
      <c r="U1471" s="134"/>
      <c r="V1471" s="133"/>
      <c r="W1471" s="135" t="n">
        <f aca="false">I1471</f>
        <v>46105.8695718297</v>
      </c>
      <c r="X1471" s="153" t="s">
        <v>473</v>
      </c>
      <c r="Y1471" s="137" t="n">
        <f aca="false">IF(AND($X1471=$X1472, $X1471&lt;&gt;""), $W1472-$W1471, 0)</f>
        <v>0.00315972219907407</v>
      </c>
      <c r="Z1471" s="141"/>
      <c r="AA1471" s="0"/>
    </row>
    <row r="1472" customFormat="false" ht="21.75" hidden="false" customHeight="true" outlineLevel="0" collapsed="false">
      <c r="A1472" s="118" t="n">
        <v>1468</v>
      </c>
      <c r="B1472" s="119" t="s">
        <v>92</v>
      </c>
      <c r="C1472" s="120" t="s">
        <v>4084</v>
      </c>
      <c r="D1472" s="121" t="s">
        <v>423</v>
      </c>
      <c r="E1472" s="208" t="s">
        <v>4099</v>
      </c>
      <c r="F1472" s="208" t="s">
        <v>4100</v>
      </c>
      <c r="G1472" s="209" t="n">
        <v>670</v>
      </c>
      <c r="H1472" s="124" t="n">
        <f aca="true">INDIRECT("I" &amp; ROW())</f>
        <v>46105.8727315519</v>
      </c>
      <c r="I1472" s="125" t="n">
        <f aca="true">INDIRECT("I" &amp; ROW()-1) + J1472 * ((G1471/1000) * $M$5)</f>
        <v>46105.8727315519</v>
      </c>
      <c r="J1472" s="126" t="n">
        <v>6.5</v>
      </c>
      <c r="K1472" s="127" t="n">
        <f aca="true">INDIRECT("H" &amp; ROW())</f>
        <v>46105.8727315519</v>
      </c>
      <c r="L1472" s="128" t="s">
        <v>4101</v>
      </c>
      <c r="M1472" s="133"/>
      <c r="N1472" s="204"/>
      <c r="O1472" s="204"/>
      <c r="P1472" s="204"/>
      <c r="Q1472" s="204"/>
      <c r="R1472" s="204"/>
      <c r="S1472" s="204"/>
      <c r="T1472" s="204"/>
      <c r="U1472" s="134"/>
      <c r="V1472" s="133"/>
      <c r="W1472" s="135" t="n">
        <f aca="false">I1472</f>
        <v>46105.8727315519</v>
      </c>
      <c r="X1472" s="153" t="s">
        <v>473</v>
      </c>
      <c r="Y1472" s="137" t="n">
        <f aca="false">IF(AND($X1472=$X1473, $X1472&lt;&gt;""), $W1473-$W1472, 0)</f>
        <v>0.00302430553240741</v>
      </c>
      <c r="Z1472" s="141"/>
      <c r="AA1472" s="0"/>
    </row>
    <row r="1473" customFormat="false" ht="21.75" hidden="false" customHeight="true" outlineLevel="0" collapsed="false">
      <c r="A1473" s="118" t="n">
        <v>1469</v>
      </c>
      <c r="B1473" s="119" t="s">
        <v>92</v>
      </c>
      <c r="C1473" s="120" t="s">
        <v>4084</v>
      </c>
      <c r="D1473" s="121" t="s">
        <v>423</v>
      </c>
      <c r="E1473" s="208" t="s">
        <v>4102</v>
      </c>
      <c r="F1473" s="208" t="s">
        <v>4103</v>
      </c>
      <c r="G1473" s="209" t="n">
        <v>600</v>
      </c>
      <c r="H1473" s="124" t="n">
        <f aca="true">INDIRECT("I" &amp; ROW())</f>
        <v>46105.8757558574</v>
      </c>
      <c r="I1473" s="125" t="n">
        <f aca="true">INDIRECT("I" &amp; ROW()-1) + J1473 * ((G1472/1000) * $M$5)</f>
        <v>46105.8757558574</v>
      </c>
      <c r="J1473" s="126" t="n">
        <v>6.5</v>
      </c>
      <c r="K1473" s="127" t="n">
        <f aca="true">INDIRECT("H" &amp; ROW())</f>
        <v>46105.8757558574</v>
      </c>
      <c r="L1473" s="128" t="s">
        <v>4104</v>
      </c>
      <c r="M1473" s="133"/>
      <c r="N1473" s="204"/>
      <c r="O1473" s="204"/>
      <c r="P1473" s="204"/>
      <c r="Q1473" s="204"/>
      <c r="R1473" s="204"/>
      <c r="S1473" s="204"/>
      <c r="T1473" s="204"/>
      <c r="U1473" s="134"/>
      <c r="V1473" s="133"/>
      <c r="W1473" s="135" t="n">
        <f aca="false">I1473</f>
        <v>46105.8757558574</v>
      </c>
      <c r="X1473" s="153" t="s">
        <v>473</v>
      </c>
      <c r="Y1473" s="137" t="n">
        <f aca="false">IF(AND($X1473=$X1474, $X1473&lt;&gt;""), $W1474-$W1473, 0)</f>
        <v>0.00270833331018519</v>
      </c>
      <c r="Z1473" s="141"/>
      <c r="AA1473" s="0"/>
    </row>
    <row r="1474" customFormat="false" ht="21.75" hidden="false" customHeight="true" outlineLevel="0" collapsed="false">
      <c r="A1474" s="118" t="n">
        <v>1470</v>
      </c>
      <c r="B1474" s="119" t="s">
        <v>92</v>
      </c>
      <c r="C1474" s="120" t="s">
        <v>4084</v>
      </c>
      <c r="D1474" s="121" t="s">
        <v>423</v>
      </c>
      <c r="E1474" s="208" t="s">
        <v>4105</v>
      </c>
      <c r="F1474" s="208" t="s">
        <v>4106</v>
      </c>
      <c r="G1474" s="209" t="n">
        <v>630</v>
      </c>
      <c r="H1474" s="124" t="n">
        <f aca="true">INDIRECT("I" &amp; ROW())</f>
        <v>46105.8784641907</v>
      </c>
      <c r="I1474" s="125" t="n">
        <f aca="true">INDIRECT("I" &amp; ROW()-1) + J1474 * ((G1473/1000) * $M$5)</f>
        <v>46105.8784641907</v>
      </c>
      <c r="J1474" s="126" t="n">
        <v>6.5</v>
      </c>
      <c r="K1474" s="127" t="n">
        <f aca="true">INDIRECT("H" &amp; ROW())</f>
        <v>46105.8784641907</v>
      </c>
      <c r="L1474" s="128" t="s">
        <v>4107</v>
      </c>
      <c r="M1474" s="133"/>
      <c r="N1474" s="204"/>
      <c r="O1474" s="204"/>
      <c r="P1474" s="204"/>
      <c r="Q1474" s="204"/>
      <c r="R1474" s="204"/>
      <c r="S1474" s="204"/>
      <c r="T1474" s="204"/>
      <c r="U1474" s="134"/>
      <c r="V1474" s="133"/>
      <c r="W1474" s="135" t="n">
        <f aca="false">I1474</f>
        <v>46105.8784641907</v>
      </c>
      <c r="X1474" s="153" t="s">
        <v>473</v>
      </c>
      <c r="Y1474" s="137" t="n">
        <f aca="false">IF(AND($X1474=$X1475, $X1474&lt;&gt;""), $W1475-$W1474, 0)</f>
        <v>0.00284374997685185</v>
      </c>
      <c r="Z1474" s="141"/>
      <c r="AA1474" s="0"/>
    </row>
    <row r="1475" customFormat="false" ht="21.75" hidden="false" customHeight="true" outlineLevel="0" collapsed="false">
      <c r="A1475" s="118" t="n">
        <v>1471</v>
      </c>
      <c r="B1475" s="119" t="s">
        <v>92</v>
      </c>
      <c r="C1475" s="120" t="s">
        <v>4084</v>
      </c>
      <c r="D1475" s="121" t="s">
        <v>423</v>
      </c>
      <c r="E1475" s="208" t="s">
        <v>4108</v>
      </c>
      <c r="F1475" s="208" t="s">
        <v>4109</v>
      </c>
      <c r="G1475" s="209" t="n">
        <v>720</v>
      </c>
      <c r="H1475" s="124" t="n">
        <f aca="true">INDIRECT("I" &amp; ROW())</f>
        <v>46105.8813079407</v>
      </c>
      <c r="I1475" s="125" t="n">
        <f aca="true">INDIRECT("I" &amp; ROW()-1) + J1475 * ((G1474/1000) * $M$5)</f>
        <v>46105.8813079407</v>
      </c>
      <c r="J1475" s="126" t="n">
        <v>6.5</v>
      </c>
      <c r="K1475" s="127" t="n">
        <f aca="true">INDIRECT("H" &amp; ROW())</f>
        <v>46105.8813079407</v>
      </c>
      <c r="L1475" s="128" t="s">
        <v>4110</v>
      </c>
      <c r="M1475" s="133"/>
      <c r="N1475" s="204"/>
      <c r="O1475" s="204"/>
      <c r="P1475" s="204"/>
      <c r="Q1475" s="204"/>
      <c r="R1475" s="204"/>
      <c r="S1475" s="204"/>
      <c r="T1475" s="204"/>
      <c r="U1475" s="134"/>
      <c r="V1475" s="133"/>
      <c r="W1475" s="135" t="n">
        <f aca="false">I1475</f>
        <v>46105.8813079407</v>
      </c>
      <c r="X1475" s="153" t="s">
        <v>473</v>
      </c>
      <c r="Y1475" s="137" t="n">
        <f aca="false">IF(AND($X1475=$X1476, $X1475&lt;&gt;""), $W1476-$W1475, 0)</f>
        <v>0.00324999997685185</v>
      </c>
      <c r="Z1475" s="141"/>
      <c r="AA1475" s="0"/>
    </row>
    <row r="1476" customFormat="false" ht="21.75" hidden="false" customHeight="true" outlineLevel="0" collapsed="false">
      <c r="A1476" s="118" t="n">
        <v>1472</v>
      </c>
      <c r="B1476" s="119" t="s">
        <v>92</v>
      </c>
      <c r="C1476" s="120" t="s">
        <v>4084</v>
      </c>
      <c r="D1476" s="121" t="s">
        <v>423</v>
      </c>
      <c r="E1476" s="208" t="s">
        <v>4111</v>
      </c>
      <c r="F1476" s="208" t="s">
        <v>4112</v>
      </c>
      <c r="G1476" s="209" t="n">
        <v>600</v>
      </c>
      <c r="H1476" s="124" t="n">
        <f aca="true">INDIRECT("I" &amp; ROW())</f>
        <v>46105.8845579407</v>
      </c>
      <c r="I1476" s="125" t="n">
        <f aca="true">INDIRECT("I" &amp; ROW()-1) + J1476 * ((G1475/1000) * $M$5)</f>
        <v>46105.8845579407</v>
      </c>
      <c r="J1476" s="126" t="n">
        <v>6.5</v>
      </c>
      <c r="K1476" s="127" t="n">
        <f aca="true">INDIRECT("H" &amp; ROW())</f>
        <v>46105.8845579407</v>
      </c>
      <c r="L1476" s="128" t="s">
        <v>4113</v>
      </c>
      <c r="M1476" s="133"/>
      <c r="N1476" s="204"/>
      <c r="O1476" s="204"/>
      <c r="P1476" s="204"/>
      <c r="Q1476" s="204"/>
      <c r="R1476" s="204"/>
      <c r="S1476" s="204"/>
      <c r="T1476" s="204"/>
      <c r="U1476" s="134"/>
      <c r="V1476" s="133"/>
      <c r="W1476" s="135" t="n">
        <f aca="false">I1476</f>
        <v>46105.8845579407</v>
      </c>
      <c r="X1476" s="153" t="s">
        <v>473</v>
      </c>
      <c r="Y1476" s="137" t="n">
        <f aca="false">IF(AND($X1476=$X1477, $X1476&lt;&gt;""), $W1477-$W1476, 0)</f>
        <v>0.00270833331018519</v>
      </c>
      <c r="Z1476" s="141"/>
      <c r="AA1476" s="0"/>
    </row>
    <row r="1477" customFormat="false" ht="21.75" hidden="false" customHeight="true" outlineLevel="0" collapsed="false">
      <c r="A1477" s="118" t="n">
        <v>1473</v>
      </c>
      <c r="B1477" s="119" t="s">
        <v>92</v>
      </c>
      <c r="C1477" s="120" t="s">
        <v>4084</v>
      </c>
      <c r="D1477" s="121" t="s">
        <v>423</v>
      </c>
      <c r="E1477" s="208" t="s">
        <v>4114</v>
      </c>
      <c r="F1477" s="208" t="s">
        <v>4115</v>
      </c>
      <c r="G1477" s="209" t="n">
        <v>600</v>
      </c>
      <c r="H1477" s="124" t="n">
        <f aca="true">INDIRECT("I" &amp; ROW())</f>
        <v>46105.887266274</v>
      </c>
      <c r="I1477" s="125" t="n">
        <f aca="true">INDIRECT("I" &amp; ROW()-1) + J1477 * ((G1476/1000) * $M$5)</f>
        <v>46105.887266274</v>
      </c>
      <c r="J1477" s="126" t="n">
        <v>6.5</v>
      </c>
      <c r="K1477" s="127" t="n">
        <f aca="true">INDIRECT("H" &amp; ROW())</f>
        <v>46105.887266274</v>
      </c>
      <c r="L1477" s="128" t="s">
        <v>4116</v>
      </c>
      <c r="M1477" s="133"/>
      <c r="N1477" s="204"/>
      <c r="O1477" s="204"/>
      <c r="P1477" s="204"/>
      <c r="Q1477" s="204"/>
      <c r="R1477" s="204"/>
      <c r="S1477" s="204"/>
      <c r="T1477" s="204"/>
      <c r="U1477" s="134"/>
      <c r="V1477" s="133"/>
      <c r="W1477" s="135" t="n">
        <f aca="false">I1477</f>
        <v>46105.887266274</v>
      </c>
      <c r="X1477" s="153" t="s">
        <v>473</v>
      </c>
      <c r="Y1477" s="137" t="n">
        <f aca="false">IF(AND($X1477=$X1478, $X1477&lt;&gt;""), $W1478-$W1477, 0)</f>
        <v>0.00270833331018519</v>
      </c>
      <c r="Z1477" s="141"/>
      <c r="AA1477" s="0"/>
    </row>
    <row r="1478" customFormat="false" ht="21.75" hidden="false" customHeight="true" outlineLevel="0" collapsed="false">
      <c r="A1478" s="118" t="n">
        <v>1474</v>
      </c>
      <c r="B1478" s="119" t="s">
        <v>92</v>
      </c>
      <c r="C1478" s="120" t="s">
        <v>4084</v>
      </c>
      <c r="D1478" s="121" t="s">
        <v>423</v>
      </c>
      <c r="E1478" s="208" t="s">
        <v>4117</v>
      </c>
      <c r="F1478" s="208" t="s">
        <v>4118</v>
      </c>
      <c r="G1478" s="209" t="n">
        <v>600</v>
      </c>
      <c r="H1478" s="124" t="n">
        <f aca="true">INDIRECT("I" &amp; ROW())</f>
        <v>46105.8899746073</v>
      </c>
      <c r="I1478" s="125" t="n">
        <f aca="true">INDIRECT("I" &amp; ROW()-1) + J1478 * ((G1477/1000) * $M$5)</f>
        <v>46105.8899746073</v>
      </c>
      <c r="J1478" s="126" t="n">
        <v>6.5</v>
      </c>
      <c r="K1478" s="127" t="n">
        <f aca="true">INDIRECT("H" &amp; ROW())</f>
        <v>46105.8899746073</v>
      </c>
      <c r="L1478" s="128" t="s">
        <v>4119</v>
      </c>
      <c r="M1478" s="133"/>
      <c r="N1478" s="204"/>
      <c r="O1478" s="204"/>
      <c r="P1478" s="204"/>
      <c r="Q1478" s="204"/>
      <c r="R1478" s="204"/>
      <c r="S1478" s="204"/>
      <c r="T1478" s="204"/>
      <c r="U1478" s="134"/>
      <c r="V1478" s="133"/>
      <c r="W1478" s="135" t="n">
        <f aca="false">I1478</f>
        <v>46105.8899746073</v>
      </c>
      <c r="X1478" s="153" t="s">
        <v>473</v>
      </c>
      <c r="Y1478" s="137" t="n">
        <f aca="false">IF(AND($X1478=$X1479, $X1478&lt;&gt;""), $W1479-$W1478, 0)</f>
        <v>0.00270833331018519</v>
      </c>
      <c r="Z1478" s="141"/>
      <c r="AA1478" s="0"/>
    </row>
    <row r="1479" customFormat="false" ht="21.75" hidden="false" customHeight="true" outlineLevel="0" collapsed="false">
      <c r="A1479" s="118" t="n">
        <v>1475</v>
      </c>
      <c r="B1479" s="119" t="s">
        <v>92</v>
      </c>
      <c r="C1479" s="120" t="s">
        <v>4084</v>
      </c>
      <c r="D1479" s="121" t="s">
        <v>423</v>
      </c>
      <c r="E1479" s="208" t="s">
        <v>4120</v>
      </c>
      <c r="F1479" s="208" t="s">
        <v>4121</v>
      </c>
      <c r="G1479" s="209" t="n">
        <v>580</v>
      </c>
      <c r="H1479" s="124" t="n">
        <f aca="true">INDIRECT("I" &amp; ROW())</f>
        <v>46105.8926829406</v>
      </c>
      <c r="I1479" s="125" t="n">
        <f aca="true">INDIRECT("I" &amp; ROW()-1) + J1479 * ((G1478/1000) * $M$5)</f>
        <v>46105.8926829406</v>
      </c>
      <c r="J1479" s="126" t="n">
        <v>6.5</v>
      </c>
      <c r="K1479" s="127" t="n">
        <f aca="true">INDIRECT("H" &amp; ROW())</f>
        <v>46105.8926829406</v>
      </c>
      <c r="L1479" s="128" t="s">
        <v>4122</v>
      </c>
      <c r="M1479" s="133"/>
      <c r="N1479" s="204"/>
      <c r="O1479" s="204"/>
      <c r="P1479" s="204"/>
      <c r="Q1479" s="204"/>
      <c r="R1479" s="204"/>
      <c r="S1479" s="204"/>
      <c r="T1479" s="204"/>
      <c r="U1479" s="134"/>
      <c r="V1479" s="133"/>
      <c r="W1479" s="135" t="n">
        <f aca="false">I1479</f>
        <v>46105.8926829406</v>
      </c>
      <c r="X1479" s="153" t="s">
        <v>473</v>
      </c>
      <c r="Y1479" s="137" t="n">
        <f aca="false">IF(AND($X1479=$X1480, $X1479&lt;&gt;""), $W1480-$W1479, 0)</f>
        <v>0.00261805553240741</v>
      </c>
      <c r="Z1479" s="141"/>
      <c r="AA1479" s="0"/>
    </row>
    <row r="1480" customFormat="false" ht="21.75" hidden="false" customHeight="true" outlineLevel="0" collapsed="false">
      <c r="A1480" s="118" t="n">
        <v>1476</v>
      </c>
      <c r="B1480" s="119" t="s">
        <v>92</v>
      </c>
      <c r="C1480" s="120" t="s">
        <v>4084</v>
      </c>
      <c r="D1480" s="121" t="s">
        <v>423</v>
      </c>
      <c r="E1480" s="208" t="s">
        <v>4123</v>
      </c>
      <c r="F1480" s="208" t="s">
        <v>4124</v>
      </c>
      <c r="G1480" s="209" t="n">
        <v>600</v>
      </c>
      <c r="H1480" s="124" t="n">
        <f aca="true">INDIRECT("I" &amp; ROW())</f>
        <v>46105.8953009962</v>
      </c>
      <c r="I1480" s="125" t="n">
        <f aca="true">INDIRECT("I" &amp; ROW()-1) + J1480 * ((G1479/1000) * $M$5)</f>
        <v>46105.8953009962</v>
      </c>
      <c r="J1480" s="126" t="n">
        <v>6.5</v>
      </c>
      <c r="K1480" s="127" t="n">
        <f aca="true">INDIRECT("H" &amp; ROW())</f>
        <v>46105.8953009962</v>
      </c>
      <c r="L1480" s="128" t="s">
        <v>4125</v>
      </c>
      <c r="M1480" s="133"/>
      <c r="N1480" s="204"/>
      <c r="O1480" s="204"/>
      <c r="P1480" s="204"/>
      <c r="Q1480" s="204"/>
      <c r="R1480" s="204"/>
      <c r="S1480" s="204"/>
      <c r="T1480" s="204"/>
      <c r="U1480" s="134"/>
      <c r="V1480" s="133"/>
      <c r="W1480" s="135" t="n">
        <f aca="false">I1480</f>
        <v>46105.8953009962</v>
      </c>
      <c r="X1480" s="153" t="s">
        <v>473</v>
      </c>
      <c r="Y1480" s="137" t="n">
        <f aca="false">IF(AND($X1480=$X1481, $X1480&lt;&gt;""), $W1481-$W1480, 0)</f>
        <v>0.00270833331018519</v>
      </c>
      <c r="Z1480" s="141"/>
      <c r="AA1480" s="0"/>
    </row>
    <row r="1481" customFormat="false" ht="21.75" hidden="false" customHeight="true" outlineLevel="0" collapsed="false">
      <c r="A1481" s="118" t="n">
        <v>1477</v>
      </c>
      <c r="B1481" s="119" t="s">
        <v>92</v>
      </c>
      <c r="C1481" s="120" t="s">
        <v>4084</v>
      </c>
      <c r="D1481" s="121" t="s">
        <v>423</v>
      </c>
      <c r="E1481" s="208" t="s">
        <v>4126</v>
      </c>
      <c r="F1481" s="208" t="s">
        <v>4127</v>
      </c>
      <c r="G1481" s="209" t="n">
        <v>600</v>
      </c>
      <c r="H1481" s="124" t="n">
        <f aca="true">INDIRECT("I" &amp; ROW())</f>
        <v>46105.8980093295</v>
      </c>
      <c r="I1481" s="125" t="n">
        <f aca="true">INDIRECT("I" &amp; ROW()-1) + J1481 * ((G1480/1000) * $M$5)</f>
        <v>46105.8980093295</v>
      </c>
      <c r="J1481" s="126" t="n">
        <v>6.5</v>
      </c>
      <c r="K1481" s="127" t="n">
        <f aca="true">INDIRECT("H" &amp; ROW())</f>
        <v>46105.8980093295</v>
      </c>
      <c r="L1481" s="128" t="s">
        <v>4128</v>
      </c>
      <c r="M1481" s="133"/>
      <c r="N1481" s="204"/>
      <c r="O1481" s="204"/>
      <c r="P1481" s="204"/>
      <c r="Q1481" s="204"/>
      <c r="R1481" s="204"/>
      <c r="S1481" s="204"/>
      <c r="T1481" s="204"/>
      <c r="U1481" s="134"/>
      <c r="V1481" s="133"/>
      <c r="W1481" s="135" t="n">
        <f aca="false">I1481</f>
        <v>46105.8980093295</v>
      </c>
      <c r="X1481" s="153" t="s">
        <v>473</v>
      </c>
      <c r="Y1481" s="137" t="n">
        <f aca="false">IF(AND($X1481=$X1482, $X1481&lt;&gt;""), $W1482-$W1481, 0)</f>
        <v>0.00270833331018519</v>
      </c>
      <c r="Z1481" s="141"/>
      <c r="AA1481" s="0"/>
    </row>
    <row r="1482" customFormat="false" ht="21.75" hidden="false" customHeight="true" outlineLevel="0" collapsed="false">
      <c r="A1482" s="118" t="n">
        <v>1478</v>
      </c>
      <c r="B1482" s="119" t="s">
        <v>92</v>
      </c>
      <c r="C1482" s="120" t="s">
        <v>4084</v>
      </c>
      <c r="D1482" s="121" t="s">
        <v>423</v>
      </c>
      <c r="E1482" s="208" t="s">
        <v>4129</v>
      </c>
      <c r="F1482" s="208" t="s">
        <v>4130</v>
      </c>
      <c r="G1482" s="209" t="n">
        <v>600</v>
      </c>
      <c r="H1482" s="124" t="n">
        <f aca="true">INDIRECT("I" &amp; ROW())</f>
        <v>46105.9007176628</v>
      </c>
      <c r="I1482" s="125" t="n">
        <f aca="true">INDIRECT("I" &amp; ROW()-1) + J1482 * ((G1481/1000) * $M$5)</f>
        <v>46105.9007176628</v>
      </c>
      <c r="J1482" s="126" t="n">
        <v>6.5</v>
      </c>
      <c r="K1482" s="127" t="n">
        <f aca="true">INDIRECT("H" &amp; ROW())</f>
        <v>46105.9007176628</v>
      </c>
      <c r="L1482" s="128" t="s">
        <v>4131</v>
      </c>
      <c r="M1482" s="133"/>
      <c r="N1482" s="204"/>
      <c r="O1482" s="204"/>
      <c r="P1482" s="204"/>
      <c r="Q1482" s="204"/>
      <c r="R1482" s="204"/>
      <c r="S1482" s="204"/>
      <c r="T1482" s="204"/>
      <c r="U1482" s="134"/>
      <c r="V1482" s="133"/>
      <c r="W1482" s="135" t="n">
        <f aca="false">I1482</f>
        <v>46105.9007176628</v>
      </c>
      <c r="X1482" s="153" t="s">
        <v>473</v>
      </c>
      <c r="Y1482" s="137" t="n">
        <f aca="false">IF(AND($X1482=$X1483, $X1482&lt;&gt;""), $W1483-$W1482, 0)</f>
        <v>0.00270833331018519</v>
      </c>
      <c r="Z1482" s="141"/>
      <c r="AA1482" s="0"/>
    </row>
    <row r="1483" customFormat="false" ht="21.75" hidden="false" customHeight="true" outlineLevel="0" collapsed="false">
      <c r="A1483" s="118" t="n">
        <v>1479</v>
      </c>
      <c r="B1483" s="119" t="s">
        <v>92</v>
      </c>
      <c r="C1483" s="120" t="s">
        <v>4084</v>
      </c>
      <c r="D1483" s="121" t="s">
        <v>423</v>
      </c>
      <c r="E1483" s="208" t="s">
        <v>4132</v>
      </c>
      <c r="F1483" s="208" t="s">
        <v>4133</v>
      </c>
      <c r="G1483" s="209" t="n">
        <v>600</v>
      </c>
      <c r="H1483" s="124" t="n">
        <f aca="true">INDIRECT("I" &amp; ROW())</f>
        <v>46105.9034259961</v>
      </c>
      <c r="I1483" s="125" t="n">
        <f aca="true">INDIRECT("I" &amp; ROW()-1) + J1483 * ((G1482/1000) * $M$5)</f>
        <v>46105.9034259961</v>
      </c>
      <c r="J1483" s="126" t="n">
        <v>6.5</v>
      </c>
      <c r="K1483" s="127" t="n">
        <f aca="true">INDIRECT("H" &amp; ROW())</f>
        <v>46105.9034259961</v>
      </c>
      <c r="L1483" s="128" t="s">
        <v>4134</v>
      </c>
      <c r="M1483" s="133"/>
      <c r="N1483" s="204"/>
      <c r="O1483" s="204"/>
      <c r="P1483" s="204"/>
      <c r="Q1483" s="204"/>
      <c r="R1483" s="204"/>
      <c r="S1483" s="204"/>
      <c r="T1483" s="204"/>
      <c r="U1483" s="134"/>
      <c r="V1483" s="133"/>
      <c r="W1483" s="135" t="n">
        <f aca="false">I1483</f>
        <v>46105.9034259961</v>
      </c>
      <c r="X1483" s="153" t="s">
        <v>473</v>
      </c>
      <c r="Y1483" s="137" t="n">
        <f aca="false">IF(AND($X1483=$X1484, $X1483&lt;&gt;""), $W1484-$W1483, 0)</f>
        <v>0.00270833331018519</v>
      </c>
      <c r="Z1483" s="141"/>
      <c r="AA1483" s="0"/>
    </row>
    <row r="1484" customFormat="false" ht="21.75" hidden="false" customHeight="true" outlineLevel="0" collapsed="false">
      <c r="A1484" s="118" t="n">
        <v>1480</v>
      </c>
      <c r="B1484" s="119" t="s">
        <v>92</v>
      </c>
      <c r="C1484" s="120" t="s">
        <v>4084</v>
      </c>
      <c r="D1484" s="121" t="s">
        <v>423</v>
      </c>
      <c r="E1484" s="208" t="s">
        <v>4135</v>
      </c>
      <c r="F1484" s="208" t="s">
        <v>4136</v>
      </c>
      <c r="G1484" s="209" t="n">
        <v>550</v>
      </c>
      <c r="H1484" s="124" t="n">
        <f aca="true">INDIRECT("I" &amp; ROW())</f>
        <v>46105.9061343294</v>
      </c>
      <c r="I1484" s="125" t="n">
        <f aca="true">INDIRECT("I" &amp; ROW()-1) + J1484 * ((G1483/1000) * $M$5)</f>
        <v>46105.9061343294</v>
      </c>
      <c r="J1484" s="126" t="n">
        <v>6.5</v>
      </c>
      <c r="K1484" s="127" t="n">
        <f aca="true">INDIRECT("H" &amp; ROW())</f>
        <v>46105.9061343294</v>
      </c>
      <c r="L1484" s="128" t="s">
        <v>4137</v>
      </c>
      <c r="M1484" s="133"/>
      <c r="N1484" s="204"/>
      <c r="O1484" s="204"/>
      <c r="P1484" s="204"/>
      <c r="Q1484" s="204"/>
      <c r="R1484" s="204"/>
      <c r="S1484" s="204"/>
      <c r="T1484" s="204"/>
      <c r="U1484" s="134"/>
      <c r="V1484" s="133"/>
      <c r="W1484" s="135" t="n">
        <f aca="false">I1484</f>
        <v>46105.9061343294</v>
      </c>
      <c r="X1484" s="153" t="s">
        <v>473</v>
      </c>
      <c r="Y1484" s="137" t="n">
        <f aca="false">IF(AND($X1484=$X1485, $X1484&lt;&gt;""), $W1485-$W1484, 0)</f>
        <v>0.00248263886574074</v>
      </c>
      <c r="Z1484" s="141"/>
      <c r="AA1484" s="0"/>
    </row>
    <row r="1485" customFormat="false" ht="21.75" hidden="false" customHeight="true" outlineLevel="0" collapsed="false">
      <c r="A1485" s="118" t="n">
        <v>1481</v>
      </c>
      <c r="B1485" s="119" t="s">
        <v>92</v>
      </c>
      <c r="C1485" s="120" t="s">
        <v>4084</v>
      </c>
      <c r="D1485" s="121" t="s">
        <v>423</v>
      </c>
      <c r="E1485" s="208" t="s">
        <v>4138</v>
      </c>
      <c r="F1485" s="208" t="s">
        <v>4139</v>
      </c>
      <c r="G1485" s="209" t="n">
        <v>600</v>
      </c>
      <c r="H1485" s="124" t="n">
        <f aca="true">INDIRECT("I" &amp; ROW())</f>
        <v>46105.9086169683</v>
      </c>
      <c r="I1485" s="125" t="n">
        <f aca="true">INDIRECT("I" &amp; ROW()-1) + J1485 * ((G1484/1000) * $M$5)</f>
        <v>46105.9086169683</v>
      </c>
      <c r="J1485" s="126" t="n">
        <v>6.5</v>
      </c>
      <c r="K1485" s="127" t="n">
        <f aca="true">INDIRECT("H" &amp; ROW())</f>
        <v>46105.9086169683</v>
      </c>
      <c r="L1485" s="128" t="s">
        <v>4140</v>
      </c>
      <c r="M1485" s="133"/>
      <c r="N1485" s="204"/>
      <c r="O1485" s="204"/>
      <c r="P1485" s="204"/>
      <c r="Q1485" s="204"/>
      <c r="R1485" s="204"/>
      <c r="S1485" s="204"/>
      <c r="T1485" s="204"/>
      <c r="U1485" s="134"/>
      <c r="V1485" s="133"/>
      <c r="W1485" s="135" t="n">
        <f aca="false">I1485</f>
        <v>46105.9086169683</v>
      </c>
      <c r="X1485" s="153" t="s">
        <v>473</v>
      </c>
      <c r="Y1485" s="137" t="n">
        <f aca="false">IF(AND($X1485=$X1486, $X1485&lt;&gt;""), $W1486-$W1485, 0)</f>
        <v>0.00270833331018519</v>
      </c>
      <c r="Z1485" s="141"/>
      <c r="AA1485" s="0"/>
    </row>
    <row r="1486" customFormat="false" ht="21.75" hidden="false" customHeight="true" outlineLevel="0" collapsed="false">
      <c r="A1486" s="118" t="n">
        <v>1482</v>
      </c>
      <c r="B1486" s="119" t="s">
        <v>92</v>
      </c>
      <c r="C1486" s="120" t="s">
        <v>4084</v>
      </c>
      <c r="D1486" s="121" t="s">
        <v>423</v>
      </c>
      <c r="E1486" s="208" t="s">
        <v>4141</v>
      </c>
      <c r="F1486" s="208" t="s">
        <v>4142</v>
      </c>
      <c r="G1486" s="209" t="n">
        <v>600</v>
      </c>
      <c r="H1486" s="124" t="n">
        <f aca="true">INDIRECT("I" &amp; ROW())</f>
        <v>46105.9113253016</v>
      </c>
      <c r="I1486" s="125" t="n">
        <f aca="true">INDIRECT("I" &amp; ROW()-1) + J1486 * ((G1485/1000) * $M$5)</f>
        <v>46105.9113253016</v>
      </c>
      <c r="J1486" s="126" t="n">
        <v>6.5</v>
      </c>
      <c r="K1486" s="127" t="n">
        <f aca="true">INDIRECT("H" &amp; ROW())</f>
        <v>46105.9113253016</v>
      </c>
      <c r="L1486" s="128" t="s">
        <v>4143</v>
      </c>
      <c r="M1486" s="133"/>
      <c r="N1486" s="204"/>
      <c r="O1486" s="204"/>
      <c r="P1486" s="204"/>
      <c r="Q1486" s="204"/>
      <c r="R1486" s="204"/>
      <c r="S1486" s="204"/>
      <c r="T1486" s="204"/>
      <c r="U1486" s="134"/>
      <c r="V1486" s="133"/>
      <c r="W1486" s="135" t="n">
        <f aca="false">I1486</f>
        <v>46105.9113253016</v>
      </c>
      <c r="X1486" s="153" t="s">
        <v>473</v>
      </c>
      <c r="Y1486" s="137" t="n">
        <f aca="false">IF(AND($X1486=$X1487, $X1486&lt;&gt;""), $W1487-$W1486, 0)</f>
        <v>0.00270833331018519</v>
      </c>
      <c r="Z1486" s="141"/>
      <c r="AA1486" s="0"/>
    </row>
    <row r="1487" customFormat="false" ht="21.75" hidden="false" customHeight="true" outlineLevel="0" collapsed="false">
      <c r="A1487" s="118" t="n">
        <v>1483</v>
      </c>
      <c r="B1487" s="119" t="s">
        <v>92</v>
      </c>
      <c r="C1487" s="120" t="s">
        <v>4084</v>
      </c>
      <c r="D1487" s="121" t="s">
        <v>423</v>
      </c>
      <c r="E1487" s="208" t="s">
        <v>4144</v>
      </c>
      <c r="F1487" s="208" t="s">
        <v>4145</v>
      </c>
      <c r="G1487" s="209" t="n">
        <v>600</v>
      </c>
      <c r="H1487" s="124" t="n">
        <f aca="true">INDIRECT("I" &amp; ROW())</f>
        <v>46105.9140336349</v>
      </c>
      <c r="I1487" s="125" t="n">
        <f aca="true">INDIRECT("I" &amp; ROW()-1) + J1487 * ((G1486/1000) * $M$5)</f>
        <v>46105.9140336349</v>
      </c>
      <c r="J1487" s="126" t="n">
        <v>6.5</v>
      </c>
      <c r="K1487" s="127" t="n">
        <f aca="true">INDIRECT("H" &amp; ROW())</f>
        <v>46105.9140336349</v>
      </c>
      <c r="L1487" s="128" t="s">
        <v>4146</v>
      </c>
      <c r="M1487" s="133"/>
      <c r="N1487" s="204"/>
      <c r="O1487" s="204"/>
      <c r="P1487" s="204"/>
      <c r="Q1487" s="204"/>
      <c r="R1487" s="204"/>
      <c r="S1487" s="204"/>
      <c r="T1487" s="204"/>
      <c r="U1487" s="134"/>
      <c r="V1487" s="133"/>
      <c r="W1487" s="135" t="n">
        <f aca="false">I1487</f>
        <v>46105.9140336349</v>
      </c>
      <c r="X1487" s="153" t="s">
        <v>473</v>
      </c>
      <c r="Y1487" s="137" t="n">
        <f aca="false">IF(AND($X1487=$X1488, $X1487&lt;&gt;""), $W1488-$W1487, 0)</f>
        <v>0.00270833331018519</v>
      </c>
      <c r="Z1487" s="141"/>
      <c r="AA1487" s="0"/>
    </row>
    <row r="1488" customFormat="false" ht="21.75" hidden="false" customHeight="true" outlineLevel="0" collapsed="false">
      <c r="A1488" s="118" t="n">
        <v>1484</v>
      </c>
      <c r="B1488" s="119" t="s">
        <v>92</v>
      </c>
      <c r="C1488" s="120" t="s">
        <v>4084</v>
      </c>
      <c r="D1488" s="121" t="s">
        <v>423</v>
      </c>
      <c r="E1488" s="208" t="s">
        <v>4147</v>
      </c>
      <c r="F1488" s="208" t="s">
        <v>4148</v>
      </c>
      <c r="G1488" s="209" t="n">
        <v>600</v>
      </c>
      <c r="H1488" s="124" t="n">
        <f aca="true">INDIRECT("I" &amp; ROW())</f>
        <v>46105.9167419682</v>
      </c>
      <c r="I1488" s="125" t="n">
        <f aca="true">INDIRECT("I" &amp; ROW()-1) + J1488 * ((G1487/1000) * $M$5)</f>
        <v>46105.9167419682</v>
      </c>
      <c r="J1488" s="126" t="n">
        <v>6.5</v>
      </c>
      <c r="K1488" s="127" t="n">
        <f aca="true">INDIRECT("H" &amp; ROW())</f>
        <v>46105.9167419682</v>
      </c>
      <c r="L1488" s="128" t="s">
        <v>4149</v>
      </c>
      <c r="M1488" s="133"/>
      <c r="N1488" s="204"/>
      <c r="O1488" s="204"/>
      <c r="P1488" s="204"/>
      <c r="Q1488" s="204"/>
      <c r="R1488" s="204"/>
      <c r="S1488" s="204"/>
      <c r="T1488" s="204"/>
      <c r="U1488" s="134"/>
      <c r="V1488" s="133"/>
      <c r="W1488" s="135" t="n">
        <f aca="false">I1488</f>
        <v>46105.9167419682</v>
      </c>
      <c r="X1488" s="153" t="s">
        <v>473</v>
      </c>
      <c r="Y1488" s="137" t="n">
        <f aca="false">IF(AND($X1488=$X1489, $X1488&lt;&gt;""), $W1489-$W1488, 0)</f>
        <v>0.00270833331018519</v>
      </c>
      <c r="Z1488" s="141"/>
      <c r="AA1488" s="0"/>
    </row>
    <row r="1489" customFormat="false" ht="21.75" hidden="false" customHeight="true" outlineLevel="0" collapsed="false">
      <c r="A1489" s="118" t="n">
        <v>1485</v>
      </c>
      <c r="B1489" s="119" t="s">
        <v>92</v>
      </c>
      <c r="C1489" s="120" t="s">
        <v>4084</v>
      </c>
      <c r="D1489" s="121" t="s">
        <v>423</v>
      </c>
      <c r="E1489" s="208" t="s">
        <v>4147</v>
      </c>
      <c r="F1489" s="208" t="s">
        <v>4150</v>
      </c>
      <c r="G1489" s="209" t="n">
        <v>644</v>
      </c>
      <c r="H1489" s="124" t="n">
        <f aca="true">INDIRECT("I" &amp; ROW())</f>
        <v>46105.9194503015</v>
      </c>
      <c r="I1489" s="125" t="n">
        <f aca="true">INDIRECT("I" &amp; ROW()-1) + J1489 * ((G1488/1000) * $M$5)</f>
        <v>46105.9194503015</v>
      </c>
      <c r="J1489" s="126" t="n">
        <v>6.5</v>
      </c>
      <c r="K1489" s="127" t="n">
        <f aca="true">INDIRECT("H" &amp; ROW())</f>
        <v>46105.9194503015</v>
      </c>
      <c r="L1489" s="128" t="s">
        <v>4151</v>
      </c>
      <c r="M1489" s="133"/>
      <c r="N1489" s="204"/>
      <c r="O1489" s="204"/>
      <c r="P1489" s="204"/>
      <c r="Q1489" s="204"/>
      <c r="R1489" s="204"/>
      <c r="S1489" s="204"/>
      <c r="T1489" s="204"/>
      <c r="U1489" s="134"/>
      <c r="V1489" s="133"/>
      <c r="W1489" s="135" t="n">
        <f aca="false">I1489</f>
        <v>46105.9194503015</v>
      </c>
      <c r="X1489" s="153" t="s">
        <v>473</v>
      </c>
      <c r="Y1489" s="137" t="n">
        <f aca="false">IF(AND($X1489=$X1490, $X1489&lt;&gt;""), $W1490-$W1489, 0)</f>
        <v>0.0029069444212963</v>
      </c>
      <c r="Z1489" s="141"/>
      <c r="AA1489" s="0"/>
    </row>
    <row r="1490" customFormat="false" ht="21.75" hidden="false" customHeight="true" outlineLevel="0" collapsed="false">
      <c r="A1490" s="118" t="n">
        <v>1486</v>
      </c>
      <c r="B1490" s="119" t="s">
        <v>92</v>
      </c>
      <c r="C1490" s="120" t="s">
        <v>4084</v>
      </c>
      <c r="D1490" s="121" t="s">
        <v>423</v>
      </c>
      <c r="E1490" s="208" t="s">
        <v>4152</v>
      </c>
      <c r="F1490" s="208" t="s">
        <v>4153</v>
      </c>
      <c r="G1490" s="209" t="n">
        <v>577</v>
      </c>
      <c r="H1490" s="124" t="n">
        <f aca="true">INDIRECT("I" &amp; ROW())</f>
        <v>46105.9223572459</v>
      </c>
      <c r="I1490" s="125" t="n">
        <f aca="true">INDIRECT("I" &amp; ROW()-1) + J1490 * ((G1489/1000) * $M$5)</f>
        <v>46105.9223572459</v>
      </c>
      <c r="J1490" s="126" t="n">
        <v>6.5</v>
      </c>
      <c r="K1490" s="127" t="n">
        <f aca="true">INDIRECT("H" &amp; ROW())</f>
        <v>46105.9223572459</v>
      </c>
      <c r="L1490" s="128" t="s">
        <v>4154</v>
      </c>
      <c r="M1490" s="133"/>
      <c r="N1490" s="204"/>
      <c r="O1490" s="204"/>
      <c r="P1490" s="204"/>
      <c r="Q1490" s="204"/>
      <c r="R1490" s="204"/>
      <c r="S1490" s="204"/>
      <c r="T1490" s="204"/>
      <c r="U1490" s="134"/>
      <c r="V1490" s="133"/>
      <c r="W1490" s="135" t="n">
        <f aca="false">I1490</f>
        <v>46105.9223572459</v>
      </c>
      <c r="X1490" s="153" t="s">
        <v>473</v>
      </c>
      <c r="Y1490" s="137" t="n">
        <f aca="false">IF(AND($X1490=$X1491, $X1490&lt;&gt;""), $W1491-$W1490, 0)</f>
        <v>0.00260451387731481</v>
      </c>
      <c r="Z1490" s="141"/>
      <c r="AA1490" s="0"/>
    </row>
    <row r="1491" customFormat="false" ht="21.75" hidden="false" customHeight="true" outlineLevel="0" collapsed="false">
      <c r="A1491" s="118" t="n">
        <v>1487</v>
      </c>
      <c r="B1491" s="119" t="s">
        <v>92</v>
      </c>
      <c r="C1491" s="120" t="s">
        <v>4084</v>
      </c>
      <c r="D1491" s="121" t="s">
        <v>423</v>
      </c>
      <c r="E1491" s="208" t="s">
        <v>4152</v>
      </c>
      <c r="F1491" s="208" t="s">
        <v>4155</v>
      </c>
      <c r="G1491" s="209" t="n">
        <v>826</v>
      </c>
      <c r="H1491" s="124" t="n">
        <f aca="true">INDIRECT("I" &amp; ROW())</f>
        <v>46105.9249617598</v>
      </c>
      <c r="I1491" s="125" t="n">
        <f aca="true">INDIRECT("I" &amp; ROW()-1) + J1491 * ((G1490/1000) * $M$5)</f>
        <v>46105.9249617598</v>
      </c>
      <c r="J1491" s="126" t="n">
        <v>6.5</v>
      </c>
      <c r="K1491" s="127" t="n">
        <f aca="true">INDIRECT("H" &amp; ROW())</f>
        <v>46105.9249617598</v>
      </c>
      <c r="L1491" s="128" t="s">
        <v>4156</v>
      </c>
      <c r="M1491" s="133"/>
      <c r="N1491" s="204"/>
      <c r="O1491" s="204"/>
      <c r="P1491" s="204"/>
      <c r="Q1491" s="204"/>
      <c r="R1491" s="204"/>
      <c r="S1491" s="204"/>
      <c r="T1491" s="204"/>
      <c r="U1491" s="134"/>
      <c r="V1491" s="133"/>
      <c r="W1491" s="135" t="n">
        <f aca="false">I1491</f>
        <v>46105.9249617598</v>
      </c>
      <c r="X1491" s="153" t="s">
        <v>473</v>
      </c>
      <c r="Y1491" s="137" t="n">
        <f aca="false">IF(AND($X1491=$X1492, $X1491&lt;&gt;""), $W1492-$W1491, 0)</f>
        <v>0.00372847219907407</v>
      </c>
      <c r="Z1491" s="141"/>
      <c r="AA1491" s="0"/>
    </row>
    <row r="1492" customFormat="false" ht="21.75" hidden="false" customHeight="true" outlineLevel="0" collapsed="false">
      <c r="A1492" s="118" t="n">
        <v>1488</v>
      </c>
      <c r="B1492" s="119" t="s">
        <v>92</v>
      </c>
      <c r="C1492" s="120" t="s">
        <v>4084</v>
      </c>
      <c r="D1492" s="121" t="s">
        <v>423</v>
      </c>
      <c r="E1492" s="208" t="s">
        <v>4157</v>
      </c>
      <c r="F1492" s="208" t="s">
        <v>4158</v>
      </c>
      <c r="G1492" s="209" t="n">
        <v>600</v>
      </c>
      <c r="H1492" s="124" t="n">
        <f aca="true">INDIRECT("I" &amp; ROW())</f>
        <v>46105.928690232</v>
      </c>
      <c r="I1492" s="125" t="n">
        <f aca="true">INDIRECT("I" &amp; ROW()-1) + J1492 * ((G1491/1000) * $M$5)</f>
        <v>46105.928690232</v>
      </c>
      <c r="J1492" s="126" t="n">
        <v>6.5</v>
      </c>
      <c r="K1492" s="127" t="n">
        <f aca="true">INDIRECT("H" &amp; ROW())</f>
        <v>46105.928690232</v>
      </c>
      <c r="L1492" s="128" t="s">
        <v>4159</v>
      </c>
      <c r="M1492" s="133"/>
      <c r="N1492" s="204"/>
      <c r="O1492" s="204"/>
      <c r="P1492" s="204"/>
      <c r="Q1492" s="204"/>
      <c r="R1492" s="204"/>
      <c r="S1492" s="204"/>
      <c r="T1492" s="204"/>
      <c r="U1492" s="134"/>
      <c r="V1492" s="133"/>
      <c r="W1492" s="135" t="n">
        <f aca="false">I1492</f>
        <v>46105.928690232</v>
      </c>
      <c r="X1492" s="153" t="s">
        <v>473</v>
      </c>
      <c r="Y1492" s="137" t="n">
        <f aca="false">IF(AND($X1492=$X1493, $X1492&lt;&gt;""), $W1493-$W1492, 0)</f>
        <v>0.00270833331018519</v>
      </c>
      <c r="Z1492" s="141"/>
      <c r="AA1492" s="0"/>
    </row>
    <row r="1493" customFormat="false" ht="21.75" hidden="false" customHeight="true" outlineLevel="0" collapsed="false">
      <c r="A1493" s="118" t="n">
        <v>1489</v>
      </c>
      <c r="B1493" s="119" t="s">
        <v>92</v>
      </c>
      <c r="C1493" s="120" t="s">
        <v>4160</v>
      </c>
      <c r="D1493" s="121" t="s">
        <v>423</v>
      </c>
      <c r="E1493" s="208" t="s">
        <v>4161</v>
      </c>
      <c r="F1493" s="208" t="s">
        <v>4162</v>
      </c>
      <c r="G1493" s="209" t="n">
        <v>900</v>
      </c>
      <c r="H1493" s="124" t="n">
        <f aca="true">INDIRECT("I" &amp; ROW())</f>
        <v>46105.9313985653</v>
      </c>
      <c r="I1493" s="125" t="n">
        <f aca="true">INDIRECT("I" &amp; ROW()-1) + J1493 * ((G1492/1000) * $M$5)</f>
        <v>46105.9313985653</v>
      </c>
      <c r="J1493" s="126" t="n">
        <v>6.5</v>
      </c>
      <c r="K1493" s="127" t="n">
        <f aca="true">INDIRECT("H" &amp; ROW())</f>
        <v>46105.9313985653</v>
      </c>
      <c r="L1493" s="128" t="s">
        <v>4163</v>
      </c>
      <c r="M1493" s="133"/>
      <c r="N1493" s="204"/>
      <c r="O1493" s="204"/>
      <c r="P1493" s="204"/>
      <c r="Q1493" s="204"/>
      <c r="R1493" s="204"/>
      <c r="S1493" s="204"/>
      <c r="T1493" s="204"/>
      <c r="U1493" s="134"/>
      <c r="V1493" s="133"/>
      <c r="W1493" s="135" t="n">
        <f aca="false">I1493</f>
        <v>46105.9313985653</v>
      </c>
      <c r="X1493" s="153" t="s">
        <v>473</v>
      </c>
      <c r="Y1493" s="137" t="n">
        <f aca="false">IF(AND($X1493=$X1494, $X1493&lt;&gt;""), $W1494-$W1493, 0)</f>
        <v>0.00406249996527778</v>
      </c>
      <c r="Z1493" s="141"/>
      <c r="AA1493" s="0"/>
    </row>
    <row r="1494" customFormat="false" ht="21.75" hidden="false" customHeight="true" outlineLevel="0" collapsed="false">
      <c r="A1494" s="118" t="n">
        <v>1490</v>
      </c>
      <c r="B1494" s="119" t="s">
        <v>93</v>
      </c>
      <c r="C1494" s="120" t="s">
        <v>4160</v>
      </c>
      <c r="D1494" s="121" t="s">
        <v>423</v>
      </c>
      <c r="E1494" s="208" t="s">
        <v>4164</v>
      </c>
      <c r="F1494" s="208" t="s">
        <v>4165</v>
      </c>
      <c r="G1494" s="209" t="n">
        <v>680</v>
      </c>
      <c r="H1494" s="124" t="n">
        <f aca="true">INDIRECT("I" &amp; ROW())</f>
        <v>46105.9354610653</v>
      </c>
      <c r="I1494" s="125" t="n">
        <f aca="true">INDIRECT("I" &amp; ROW()-1) + J1494 * ((G1493/1000) * $M$5)</f>
        <v>46105.9354610653</v>
      </c>
      <c r="J1494" s="126" t="n">
        <v>6.5</v>
      </c>
      <c r="K1494" s="127" t="n">
        <f aca="true">INDIRECT("H" &amp; ROW())</f>
        <v>46105.9354610653</v>
      </c>
      <c r="L1494" s="128" t="s">
        <v>4166</v>
      </c>
      <c r="M1494" s="133"/>
      <c r="N1494" s="204"/>
      <c r="O1494" s="204"/>
      <c r="P1494" s="204"/>
      <c r="Q1494" s="204"/>
      <c r="R1494" s="204"/>
      <c r="S1494" s="204"/>
      <c r="T1494" s="204"/>
      <c r="U1494" s="134"/>
      <c r="V1494" s="133"/>
      <c r="W1494" s="135" t="n">
        <f aca="false">I1494</f>
        <v>46105.9354610653</v>
      </c>
      <c r="X1494" s="153" t="s">
        <v>473</v>
      </c>
      <c r="Y1494" s="137" t="n">
        <f aca="false">IF(AND($X1494=$X1495, $X1494&lt;&gt;""), $W1495-$W1494, 0)</f>
        <v>0.0030694444212963</v>
      </c>
      <c r="Z1494" s="141"/>
      <c r="AA1494" s="0"/>
    </row>
    <row r="1495" customFormat="false" ht="21.75" hidden="false" customHeight="true" outlineLevel="0" collapsed="false">
      <c r="A1495" s="118" t="n">
        <v>1491</v>
      </c>
      <c r="B1495" s="119" t="s">
        <v>93</v>
      </c>
      <c r="C1495" s="120" t="s">
        <v>4160</v>
      </c>
      <c r="D1495" s="121" t="s">
        <v>423</v>
      </c>
      <c r="E1495" s="208" t="s">
        <v>4167</v>
      </c>
      <c r="F1495" s="208" t="s">
        <v>4168</v>
      </c>
      <c r="G1495" s="209" t="n">
        <v>560</v>
      </c>
      <c r="H1495" s="124" t="n">
        <f aca="true">INDIRECT("I" &amp; ROW())</f>
        <v>46105.9385305097</v>
      </c>
      <c r="I1495" s="125" t="n">
        <f aca="true">INDIRECT("I" &amp; ROW()-1) + J1495 * ((G1494/1000) * $M$5)</f>
        <v>46105.9385305097</v>
      </c>
      <c r="J1495" s="126" t="n">
        <v>6.5</v>
      </c>
      <c r="K1495" s="127" t="n">
        <f aca="true">INDIRECT("H" &amp; ROW())</f>
        <v>46105.9385305097</v>
      </c>
      <c r="L1495" s="128" t="s">
        <v>4169</v>
      </c>
      <c r="M1495" s="133"/>
      <c r="N1495" s="204"/>
      <c r="O1495" s="204"/>
      <c r="P1495" s="204"/>
      <c r="Q1495" s="204"/>
      <c r="R1495" s="204"/>
      <c r="S1495" s="204"/>
      <c r="T1495" s="204"/>
      <c r="U1495" s="134"/>
      <c r="V1495" s="133"/>
      <c r="W1495" s="135" t="n">
        <f aca="false">I1495</f>
        <v>46105.9385305097</v>
      </c>
      <c r="X1495" s="153" t="s">
        <v>473</v>
      </c>
      <c r="Y1495" s="137" t="n">
        <f aca="false">IF(AND($X1495=$X1496, $X1495&lt;&gt;""), $W1496-$W1495, 0)</f>
        <v>0.00252777775462963</v>
      </c>
      <c r="Z1495" s="141"/>
      <c r="AA1495" s="0"/>
    </row>
    <row r="1496" customFormat="false" ht="21.75" hidden="false" customHeight="true" outlineLevel="0" collapsed="false">
      <c r="A1496" s="118" t="n">
        <v>1492</v>
      </c>
      <c r="B1496" s="119" t="s">
        <v>93</v>
      </c>
      <c r="C1496" s="120" t="s">
        <v>4160</v>
      </c>
      <c r="D1496" s="121" t="s">
        <v>423</v>
      </c>
      <c r="E1496" s="208" t="s">
        <v>4170</v>
      </c>
      <c r="F1496" s="208" t="s">
        <v>3900</v>
      </c>
      <c r="G1496" s="209" t="n">
        <v>600</v>
      </c>
      <c r="H1496" s="124" t="n">
        <f aca="true">INDIRECT("I" &amp; ROW())</f>
        <v>46105.9410582875</v>
      </c>
      <c r="I1496" s="125" t="n">
        <f aca="true">INDIRECT("I" &amp; ROW()-1) + J1496 * ((G1495/1000) * $M$5)</f>
        <v>46105.9410582875</v>
      </c>
      <c r="J1496" s="126" t="n">
        <v>6.5</v>
      </c>
      <c r="K1496" s="127" t="n">
        <f aca="true">INDIRECT("H" &amp; ROW())</f>
        <v>46105.9410582875</v>
      </c>
      <c r="L1496" s="128" t="s">
        <v>4171</v>
      </c>
      <c r="M1496" s="133"/>
      <c r="N1496" s="204"/>
      <c r="O1496" s="204"/>
      <c r="P1496" s="204"/>
      <c r="Q1496" s="204"/>
      <c r="R1496" s="204"/>
      <c r="S1496" s="204"/>
      <c r="T1496" s="204"/>
      <c r="U1496" s="134"/>
      <c r="V1496" s="133"/>
      <c r="W1496" s="135" t="n">
        <f aca="false">I1496</f>
        <v>46105.9410582875</v>
      </c>
      <c r="X1496" s="153" t="s">
        <v>473</v>
      </c>
      <c r="Y1496" s="137" t="n">
        <f aca="false">IF(AND($X1496=$X1497, $X1496&lt;&gt;""), $W1497-$W1496, 0)</f>
        <v>0.00270833331018519</v>
      </c>
      <c r="Z1496" s="141"/>
      <c r="AA1496" s="0"/>
    </row>
    <row r="1497" customFormat="false" ht="21.75" hidden="false" customHeight="true" outlineLevel="0" collapsed="false">
      <c r="A1497" s="118" t="n">
        <v>1493</v>
      </c>
      <c r="B1497" s="119" t="s">
        <v>93</v>
      </c>
      <c r="C1497" s="120" t="s">
        <v>4160</v>
      </c>
      <c r="D1497" s="121" t="s">
        <v>423</v>
      </c>
      <c r="E1497" s="208" t="s">
        <v>4172</v>
      </c>
      <c r="F1497" s="208" t="s">
        <v>4173</v>
      </c>
      <c r="G1497" s="209" t="n">
        <v>700</v>
      </c>
      <c r="H1497" s="124" t="n">
        <f aca="true">INDIRECT("I" &amp; ROW())</f>
        <v>46105.9437666208</v>
      </c>
      <c r="I1497" s="125" t="n">
        <f aca="true">INDIRECT("I" &amp; ROW()-1) + J1497 * ((G1496/1000) * $M$5)</f>
        <v>46105.9437666208</v>
      </c>
      <c r="J1497" s="126" t="n">
        <v>6.5</v>
      </c>
      <c r="K1497" s="127" t="n">
        <f aca="true">INDIRECT("H" &amp; ROW())</f>
        <v>46105.9437666208</v>
      </c>
      <c r="L1497" s="128" t="s">
        <v>4174</v>
      </c>
      <c r="M1497" s="133"/>
      <c r="N1497" s="204"/>
      <c r="O1497" s="204"/>
      <c r="P1497" s="204"/>
      <c r="Q1497" s="204"/>
      <c r="R1497" s="204"/>
      <c r="S1497" s="204"/>
      <c r="T1497" s="204"/>
      <c r="U1497" s="134"/>
      <c r="V1497" s="133"/>
      <c r="W1497" s="135" t="n">
        <f aca="false">I1497</f>
        <v>46105.9437666208</v>
      </c>
      <c r="X1497" s="153" t="s">
        <v>473</v>
      </c>
      <c r="Y1497" s="137" t="n">
        <f aca="false">IF(AND($X1497=$X1498, $X1497&lt;&gt;""), $W1498-$W1497, 0)</f>
        <v>0.00315972219907407</v>
      </c>
      <c r="Z1497" s="141"/>
      <c r="AA1497" s="0"/>
    </row>
    <row r="1498" customFormat="false" ht="21.75" hidden="false" customHeight="true" outlineLevel="0" collapsed="false">
      <c r="A1498" s="118" t="n">
        <v>1494</v>
      </c>
      <c r="B1498" s="119" t="s">
        <v>93</v>
      </c>
      <c r="C1498" s="120" t="s">
        <v>4160</v>
      </c>
      <c r="D1498" s="121" t="s">
        <v>423</v>
      </c>
      <c r="E1498" s="208" t="s">
        <v>4175</v>
      </c>
      <c r="F1498" s="208" t="s">
        <v>4176</v>
      </c>
      <c r="G1498" s="209" t="n">
        <v>1000</v>
      </c>
      <c r="H1498" s="124" t="n">
        <f aca="true">INDIRECT("I" &amp; ROW())</f>
        <v>46105.946926343</v>
      </c>
      <c r="I1498" s="125" t="n">
        <f aca="true">INDIRECT("I" &amp; ROW()-1) + J1498 * ((G1497/1000) * $M$5)</f>
        <v>46105.946926343</v>
      </c>
      <c r="J1498" s="126" t="n">
        <v>6.5</v>
      </c>
      <c r="K1498" s="127" t="n">
        <f aca="true">INDIRECT("H" &amp; ROW())</f>
        <v>46105.946926343</v>
      </c>
      <c r="L1498" s="128" t="s">
        <v>4177</v>
      </c>
      <c r="M1498" s="133"/>
      <c r="N1498" s="204"/>
      <c r="O1498" s="204"/>
      <c r="P1498" s="204"/>
      <c r="Q1498" s="204"/>
      <c r="R1498" s="204"/>
      <c r="S1498" s="204"/>
      <c r="T1498" s="204"/>
      <c r="U1498" s="134"/>
      <c r="V1498" s="133"/>
      <c r="W1498" s="135" t="n">
        <f aca="false">I1498</f>
        <v>46105.946926343</v>
      </c>
      <c r="X1498" s="153" t="s">
        <v>473</v>
      </c>
      <c r="Y1498" s="137" t="n">
        <f aca="false">IF(AND($X1498=$X1499, $X1498&lt;&gt;""), $W1499-$W1498, 0)</f>
        <v>0.00451388885416667</v>
      </c>
      <c r="Z1498" s="141"/>
      <c r="AA1498" s="0"/>
    </row>
    <row r="1499" customFormat="false" ht="21.75" hidden="false" customHeight="true" outlineLevel="0" collapsed="false">
      <c r="A1499" s="118" t="n">
        <v>1495</v>
      </c>
      <c r="B1499" s="119" t="s">
        <v>94</v>
      </c>
      <c r="C1499" s="120" t="s">
        <v>4178</v>
      </c>
      <c r="D1499" s="121" t="s">
        <v>423</v>
      </c>
      <c r="E1499" s="208" t="s">
        <v>4179</v>
      </c>
      <c r="F1499" s="208" t="s">
        <v>4180</v>
      </c>
      <c r="G1499" s="209" t="n">
        <v>600</v>
      </c>
      <c r="H1499" s="124" t="n">
        <f aca="true">INDIRECT("I" &amp; ROW())</f>
        <v>46105.9514402318</v>
      </c>
      <c r="I1499" s="125" t="n">
        <f aca="true">INDIRECT("I" &amp; ROW()-1) + J1499 * ((G1498/1000) * $M$5)</f>
        <v>46105.9514402318</v>
      </c>
      <c r="J1499" s="126" t="n">
        <v>6.5</v>
      </c>
      <c r="K1499" s="127" t="n">
        <f aca="true">INDIRECT("H" &amp; ROW())</f>
        <v>46105.9514402318</v>
      </c>
      <c r="L1499" s="128" t="s">
        <v>4181</v>
      </c>
      <c r="M1499" s="133"/>
      <c r="N1499" s="204"/>
      <c r="O1499" s="204"/>
      <c r="P1499" s="204"/>
      <c r="Q1499" s="204"/>
      <c r="R1499" s="204"/>
      <c r="S1499" s="204"/>
      <c r="T1499" s="204"/>
      <c r="U1499" s="134"/>
      <c r="V1499" s="133"/>
      <c r="W1499" s="135" t="n">
        <f aca="false">I1499</f>
        <v>46105.9514402318</v>
      </c>
      <c r="X1499" s="153" t="s">
        <v>473</v>
      </c>
      <c r="Y1499" s="137" t="n">
        <f aca="false">IF(AND($X1499=$X1500, $X1499&lt;&gt;""), $W1500-$W1499, 0)</f>
        <v>0.00270833331018519</v>
      </c>
      <c r="Z1499" s="141"/>
      <c r="AA1499" s="0"/>
    </row>
    <row r="1500" customFormat="false" ht="21.75" hidden="false" customHeight="true" outlineLevel="0" collapsed="false">
      <c r="A1500" s="118" t="n">
        <v>1496</v>
      </c>
      <c r="B1500" s="119" t="s">
        <v>94</v>
      </c>
      <c r="C1500" s="120" t="s">
        <v>4178</v>
      </c>
      <c r="D1500" s="121" t="s">
        <v>423</v>
      </c>
      <c r="E1500" s="208" t="s">
        <v>4179</v>
      </c>
      <c r="F1500" s="208" t="s">
        <v>4182</v>
      </c>
      <c r="G1500" s="209" t="n">
        <v>600</v>
      </c>
      <c r="H1500" s="124" t="n">
        <f aca="true">INDIRECT("I" &amp; ROW())</f>
        <v>46105.9541485652</v>
      </c>
      <c r="I1500" s="125" t="n">
        <f aca="true">INDIRECT("I" &amp; ROW()-1) + J1500 * ((G1499/1000) * $M$5)</f>
        <v>46105.9541485652</v>
      </c>
      <c r="J1500" s="126" t="n">
        <v>6.5</v>
      </c>
      <c r="K1500" s="127" t="n">
        <f aca="true">INDIRECT("H" &amp; ROW())</f>
        <v>46105.9541485652</v>
      </c>
      <c r="L1500" s="128" t="s">
        <v>4183</v>
      </c>
      <c r="M1500" s="133"/>
      <c r="N1500" s="204"/>
      <c r="O1500" s="204"/>
      <c r="P1500" s="204"/>
      <c r="Q1500" s="204"/>
      <c r="R1500" s="204"/>
      <c r="S1500" s="204"/>
      <c r="T1500" s="204"/>
      <c r="U1500" s="134"/>
      <c r="V1500" s="133"/>
      <c r="W1500" s="135" t="n">
        <f aca="false">I1500</f>
        <v>46105.9541485652</v>
      </c>
      <c r="X1500" s="153" t="s">
        <v>473</v>
      </c>
      <c r="Y1500" s="137" t="n">
        <f aca="false">IF(AND($X1500=$X1501, $X1500&lt;&gt;""), $W1501-$W1500, 0)</f>
        <v>0.00270833331018519</v>
      </c>
      <c r="Z1500" s="141"/>
      <c r="AA1500" s="0"/>
    </row>
    <row r="1501" customFormat="false" ht="21.75" hidden="false" customHeight="true" outlineLevel="0" collapsed="false">
      <c r="A1501" s="118" t="n">
        <v>1497</v>
      </c>
      <c r="B1501" s="119" t="s">
        <v>94</v>
      </c>
      <c r="C1501" s="120" t="s">
        <v>4178</v>
      </c>
      <c r="D1501" s="121" t="s">
        <v>423</v>
      </c>
      <c r="E1501" s="208" t="s">
        <v>4184</v>
      </c>
      <c r="F1501" s="208" t="s">
        <v>4185</v>
      </c>
      <c r="G1501" s="209" t="n">
        <v>600</v>
      </c>
      <c r="H1501" s="124" t="n">
        <f aca="true">INDIRECT("I" &amp; ROW())</f>
        <v>46105.9568568985</v>
      </c>
      <c r="I1501" s="125" t="n">
        <f aca="true">INDIRECT("I" &amp; ROW()-1) + J1501 * ((G1500/1000) * $M$5)</f>
        <v>46105.9568568985</v>
      </c>
      <c r="J1501" s="126" t="n">
        <v>6.5</v>
      </c>
      <c r="K1501" s="127" t="n">
        <f aca="true">INDIRECT("H" &amp; ROW())</f>
        <v>46105.9568568985</v>
      </c>
      <c r="L1501" s="128" t="s">
        <v>4186</v>
      </c>
      <c r="M1501" s="133"/>
      <c r="N1501" s="204"/>
      <c r="O1501" s="204"/>
      <c r="P1501" s="204"/>
      <c r="Q1501" s="204"/>
      <c r="R1501" s="204"/>
      <c r="S1501" s="204"/>
      <c r="T1501" s="204"/>
      <c r="U1501" s="134"/>
      <c r="V1501" s="133"/>
      <c r="W1501" s="135" t="n">
        <f aca="false">I1501</f>
        <v>46105.9568568985</v>
      </c>
      <c r="X1501" s="153" t="s">
        <v>473</v>
      </c>
      <c r="Y1501" s="137" t="n">
        <f aca="false">IF(AND($X1501=$X1502, $X1501&lt;&gt;""), $W1502-$W1501, 0)</f>
        <v>0.00270833331018519</v>
      </c>
      <c r="Z1501" s="141"/>
      <c r="AA1501" s="0"/>
    </row>
    <row r="1502" customFormat="false" ht="21.75" hidden="false" customHeight="true" outlineLevel="0" collapsed="false">
      <c r="A1502" s="118" t="n">
        <v>1498</v>
      </c>
      <c r="B1502" s="119" t="s">
        <v>94</v>
      </c>
      <c r="C1502" s="120" t="s">
        <v>4178</v>
      </c>
      <c r="D1502" s="121" t="s">
        <v>423</v>
      </c>
      <c r="E1502" s="208" t="s">
        <v>4184</v>
      </c>
      <c r="F1502" s="208" t="s">
        <v>4187</v>
      </c>
      <c r="G1502" s="209" t="n">
        <v>600</v>
      </c>
      <c r="H1502" s="124" t="n">
        <f aca="true">INDIRECT("I" &amp; ROW())</f>
        <v>46105.9595652318</v>
      </c>
      <c r="I1502" s="125" t="n">
        <f aca="true">INDIRECT("I" &amp; ROW()-1) + J1502 * ((G1501/1000) * $M$5)</f>
        <v>46105.9595652318</v>
      </c>
      <c r="J1502" s="126" t="n">
        <v>6.5</v>
      </c>
      <c r="K1502" s="127" t="n">
        <f aca="true">INDIRECT("H" &amp; ROW())</f>
        <v>46105.9595652318</v>
      </c>
      <c r="L1502" s="128" t="s">
        <v>4188</v>
      </c>
      <c r="M1502" s="133"/>
      <c r="N1502" s="204"/>
      <c r="O1502" s="204"/>
      <c r="P1502" s="204"/>
      <c r="Q1502" s="204"/>
      <c r="R1502" s="204"/>
      <c r="S1502" s="204"/>
      <c r="T1502" s="204"/>
      <c r="U1502" s="134"/>
      <c r="V1502" s="133"/>
      <c r="W1502" s="135" t="n">
        <f aca="false">I1502</f>
        <v>46105.9595652318</v>
      </c>
      <c r="X1502" s="153" t="s">
        <v>473</v>
      </c>
      <c r="Y1502" s="137" t="n">
        <f aca="false">IF(AND($X1502=$X1503, $X1502&lt;&gt;""), $W1503-$W1502, 0)</f>
        <v>0.00270833331018519</v>
      </c>
      <c r="Z1502" s="141"/>
      <c r="AA1502" s="0"/>
    </row>
    <row r="1503" customFormat="false" ht="21.75" hidden="false" customHeight="true" outlineLevel="0" collapsed="false">
      <c r="A1503" s="118" t="n">
        <v>1499</v>
      </c>
      <c r="B1503" s="119" t="s">
        <v>94</v>
      </c>
      <c r="C1503" s="120" t="s">
        <v>4178</v>
      </c>
      <c r="D1503" s="121" t="s">
        <v>423</v>
      </c>
      <c r="E1503" s="208" t="s">
        <v>4189</v>
      </c>
      <c r="F1503" s="208" t="s">
        <v>4190</v>
      </c>
      <c r="G1503" s="209" t="n">
        <v>560</v>
      </c>
      <c r="H1503" s="124" t="n">
        <f aca="true">INDIRECT("I" &amp; ROW())</f>
        <v>46105.9622735651</v>
      </c>
      <c r="I1503" s="125" t="n">
        <f aca="true">INDIRECT("I" &amp; ROW()-1) + J1503 * ((G1502/1000) * $M$5)</f>
        <v>46105.9622735651</v>
      </c>
      <c r="J1503" s="126" t="n">
        <v>6.5</v>
      </c>
      <c r="K1503" s="127" t="n">
        <f aca="true">INDIRECT("H" &amp; ROW())</f>
        <v>46105.9622735651</v>
      </c>
      <c r="L1503" s="128" t="s">
        <v>4191</v>
      </c>
      <c r="M1503" s="133"/>
      <c r="N1503" s="204"/>
      <c r="O1503" s="204"/>
      <c r="P1503" s="204"/>
      <c r="Q1503" s="204"/>
      <c r="R1503" s="204"/>
      <c r="S1503" s="204"/>
      <c r="T1503" s="204"/>
      <c r="U1503" s="134"/>
      <c r="V1503" s="133"/>
      <c r="W1503" s="135" t="n">
        <f aca="false">I1503</f>
        <v>46105.9622735651</v>
      </c>
      <c r="X1503" s="153" t="s">
        <v>473</v>
      </c>
      <c r="Y1503" s="137" t="n">
        <f aca="false">IF(AND($X1503=$X1504, $X1503&lt;&gt;""), $W1504-$W1503, 0)</f>
        <v>0.00252777775462963</v>
      </c>
      <c r="Z1503" s="141"/>
      <c r="AA1503" s="0"/>
    </row>
    <row r="1504" customFormat="false" ht="21.75" hidden="false" customHeight="true" outlineLevel="0" collapsed="false">
      <c r="A1504" s="118" t="n">
        <v>1500</v>
      </c>
      <c r="B1504" s="119" t="s">
        <v>94</v>
      </c>
      <c r="C1504" s="120" t="s">
        <v>4178</v>
      </c>
      <c r="D1504" s="121" t="s">
        <v>423</v>
      </c>
      <c r="E1504" s="208" t="s">
        <v>4192</v>
      </c>
      <c r="F1504" s="208" t="s">
        <v>4193</v>
      </c>
      <c r="G1504" s="209" t="n">
        <v>600</v>
      </c>
      <c r="H1504" s="124" t="n">
        <f aca="true">INDIRECT("I" &amp; ROW())</f>
        <v>46105.9648013428</v>
      </c>
      <c r="I1504" s="125" t="n">
        <f aca="true">INDIRECT("I" &amp; ROW()-1) + J1504 * ((G1503/1000) * $M$5)</f>
        <v>46105.9648013428</v>
      </c>
      <c r="J1504" s="126" t="n">
        <v>6.5</v>
      </c>
      <c r="K1504" s="127" t="n">
        <f aca="true">INDIRECT("H" &amp; ROW())</f>
        <v>46105.9648013428</v>
      </c>
      <c r="L1504" s="128" t="s">
        <v>4194</v>
      </c>
      <c r="M1504" s="133"/>
      <c r="N1504" s="204"/>
      <c r="O1504" s="204"/>
      <c r="P1504" s="204"/>
      <c r="Q1504" s="204"/>
      <c r="R1504" s="204"/>
      <c r="S1504" s="204"/>
      <c r="T1504" s="204"/>
      <c r="U1504" s="134"/>
      <c r="V1504" s="133"/>
      <c r="W1504" s="135" t="n">
        <f aca="false">I1504</f>
        <v>46105.9648013428</v>
      </c>
      <c r="X1504" s="153" t="s">
        <v>473</v>
      </c>
      <c r="Y1504" s="137" t="n">
        <f aca="false">IF(AND($X1504=$X1505, $X1504&lt;&gt;""), $W1505-$W1504, 0)</f>
        <v>0.00270833331018519</v>
      </c>
      <c r="Z1504" s="141"/>
      <c r="AA1504" s="0"/>
    </row>
    <row r="1505" customFormat="false" ht="21.75" hidden="false" customHeight="true" outlineLevel="0" collapsed="false">
      <c r="A1505" s="118" t="n">
        <v>1501</v>
      </c>
      <c r="B1505" s="119" t="s">
        <v>94</v>
      </c>
      <c r="C1505" s="120" t="s">
        <v>4178</v>
      </c>
      <c r="D1505" s="121" t="s">
        <v>423</v>
      </c>
      <c r="E1505" s="208" t="s">
        <v>4195</v>
      </c>
      <c r="F1505" s="208" t="s">
        <v>4196</v>
      </c>
      <c r="G1505" s="209" t="n">
        <v>650</v>
      </c>
      <c r="H1505" s="124" t="n">
        <f aca="true">INDIRECT("I" &amp; ROW())</f>
        <v>46105.9675096762</v>
      </c>
      <c r="I1505" s="125" t="n">
        <f aca="true">INDIRECT("I" &amp; ROW()-1) + J1505 * ((G1504/1000) * $M$5)</f>
        <v>46105.9675096762</v>
      </c>
      <c r="J1505" s="126" t="n">
        <v>6.5</v>
      </c>
      <c r="K1505" s="127" t="n">
        <f aca="true">INDIRECT("H" &amp; ROW())</f>
        <v>46105.9675096762</v>
      </c>
      <c r="L1505" s="128" t="s">
        <v>4197</v>
      </c>
      <c r="M1505" s="133"/>
      <c r="N1505" s="204"/>
      <c r="O1505" s="204"/>
      <c r="P1505" s="204"/>
      <c r="Q1505" s="204"/>
      <c r="R1505" s="204"/>
      <c r="S1505" s="204"/>
      <c r="T1505" s="204"/>
      <c r="U1505" s="134"/>
      <c r="V1505" s="133"/>
      <c r="W1505" s="135" t="n">
        <f aca="false">I1505</f>
        <v>46105.9675096762</v>
      </c>
      <c r="X1505" s="153" t="s">
        <v>473</v>
      </c>
      <c r="Y1505" s="137" t="n">
        <f aca="false">IF(AND($X1505=$X1506, $X1505&lt;&gt;""), $W1506-$W1505, 0)</f>
        <v>0.00293402775462963</v>
      </c>
      <c r="Z1505" s="141"/>
      <c r="AA1505" s="0"/>
    </row>
    <row r="1506" customFormat="false" ht="21.75" hidden="false" customHeight="true" outlineLevel="0" collapsed="false">
      <c r="A1506" s="118" t="n">
        <v>1502</v>
      </c>
      <c r="B1506" s="119" t="s">
        <v>94</v>
      </c>
      <c r="C1506" s="120" t="s">
        <v>4178</v>
      </c>
      <c r="D1506" s="121" t="s">
        <v>423</v>
      </c>
      <c r="E1506" s="208" t="s">
        <v>4198</v>
      </c>
      <c r="F1506" s="208" t="s">
        <v>4199</v>
      </c>
      <c r="G1506" s="209" t="n">
        <v>650</v>
      </c>
      <c r="H1506" s="124" t="n">
        <f aca="true">INDIRECT("I" &amp; ROW())</f>
        <v>46105.9704437039</v>
      </c>
      <c r="I1506" s="125" t="n">
        <f aca="true">INDIRECT("I" &amp; ROW()-1) + J1506 * ((G1505/1000) * $M$5)</f>
        <v>46105.9704437039</v>
      </c>
      <c r="J1506" s="126" t="n">
        <v>6.5</v>
      </c>
      <c r="K1506" s="127" t="n">
        <f aca="true">INDIRECT("H" &amp; ROW())</f>
        <v>46105.9704437039</v>
      </c>
      <c r="L1506" s="128" t="s">
        <v>4200</v>
      </c>
      <c r="M1506" s="133"/>
      <c r="N1506" s="204"/>
      <c r="O1506" s="204"/>
      <c r="P1506" s="204"/>
      <c r="Q1506" s="204"/>
      <c r="R1506" s="204"/>
      <c r="S1506" s="204"/>
      <c r="T1506" s="204"/>
      <c r="U1506" s="134"/>
      <c r="V1506" s="133"/>
      <c r="W1506" s="135" t="n">
        <f aca="false">I1506</f>
        <v>46105.9704437039</v>
      </c>
      <c r="X1506" s="153" t="s">
        <v>473</v>
      </c>
      <c r="Y1506" s="137" t="n">
        <f aca="false">IF(AND($X1506=$X1507, $X1506&lt;&gt;""), $W1507-$W1506, 0)</f>
        <v>0.00293402775462963</v>
      </c>
      <c r="Z1506" s="141"/>
      <c r="AA1506" s="0"/>
    </row>
    <row r="1507" customFormat="false" ht="21.75" hidden="false" customHeight="true" outlineLevel="0" collapsed="false">
      <c r="A1507" s="118" t="n">
        <v>1503</v>
      </c>
      <c r="B1507" s="119" t="s">
        <v>94</v>
      </c>
      <c r="C1507" s="120" t="s">
        <v>4178</v>
      </c>
      <c r="D1507" s="121" t="s">
        <v>423</v>
      </c>
      <c r="E1507" s="208" t="s">
        <v>4201</v>
      </c>
      <c r="F1507" s="208" t="s">
        <v>4202</v>
      </c>
      <c r="G1507" s="209" t="n">
        <v>600</v>
      </c>
      <c r="H1507" s="124" t="n">
        <f aca="true">INDIRECT("I" &amp; ROW())</f>
        <v>46105.9733777317</v>
      </c>
      <c r="I1507" s="125" t="n">
        <f aca="true">INDIRECT("I" &amp; ROW()-1) + J1507 * ((G1506/1000) * $M$5)</f>
        <v>46105.9733777317</v>
      </c>
      <c r="J1507" s="126" t="n">
        <v>6.5</v>
      </c>
      <c r="K1507" s="127" t="n">
        <f aca="true">INDIRECT("H" &amp; ROW())</f>
        <v>46105.9733777317</v>
      </c>
      <c r="L1507" s="128" t="s">
        <v>4203</v>
      </c>
      <c r="M1507" s="133"/>
      <c r="N1507" s="204"/>
      <c r="O1507" s="204"/>
      <c r="P1507" s="204"/>
      <c r="Q1507" s="204"/>
      <c r="R1507" s="204"/>
      <c r="S1507" s="204"/>
      <c r="T1507" s="204"/>
      <c r="U1507" s="134"/>
      <c r="V1507" s="133"/>
      <c r="W1507" s="135" t="n">
        <f aca="false">I1507</f>
        <v>46105.9733777317</v>
      </c>
      <c r="X1507" s="153" t="s">
        <v>473</v>
      </c>
      <c r="Y1507" s="137" t="n">
        <f aca="false">IF(AND($X1507=$X1508, $X1507&lt;&gt;""), $W1508-$W1507, 0)</f>
        <v>0.00270833331018519</v>
      </c>
      <c r="Z1507" s="141"/>
      <c r="AA1507" s="0"/>
    </row>
    <row r="1508" customFormat="false" ht="21.75" hidden="false" customHeight="true" outlineLevel="0" collapsed="false">
      <c r="A1508" s="118" t="n">
        <v>1504</v>
      </c>
      <c r="B1508" s="119" t="s">
        <v>94</v>
      </c>
      <c r="C1508" s="120" t="s">
        <v>4178</v>
      </c>
      <c r="D1508" s="121" t="s">
        <v>423</v>
      </c>
      <c r="E1508" s="208" t="s">
        <v>4204</v>
      </c>
      <c r="F1508" s="208" t="s">
        <v>4205</v>
      </c>
      <c r="G1508" s="209" t="n">
        <v>600</v>
      </c>
      <c r="H1508" s="124" t="n">
        <f aca="true">INDIRECT("I" &amp; ROW())</f>
        <v>46105.976086065</v>
      </c>
      <c r="I1508" s="125" t="n">
        <f aca="true">INDIRECT("I" &amp; ROW()-1) + J1508 * ((G1507/1000) * $M$5)</f>
        <v>46105.976086065</v>
      </c>
      <c r="J1508" s="126" t="n">
        <v>6.5</v>
      </c>
      <c r="K1508" s="127" t="n">
        <f aca="true">INDIRECT("H" &amp; ROW())</f>
        <v>46105.976086065</v>
      </c>
      <c r="L1508" s="128" t="s">
        <v>4206</v>
      </c>
      <c r="M1508" s="133"/>
      <c r="N1508" s="204"/>
      <c r="O1508" s="204"/>
      <c r="P1508" s="204"/>
      <c r="Q1508" s="204"/>
      <c r="R1508" s="204"/>
      <c r="S1508" s="204"/>
      <c r="T1508" s="204"/>
      <c r="U1508" s="134"/>
      <c r="V1508" s="133"/>
      <c r="W1508" s="135" t="n">
        <f aca="false">I1508</f>
        <v>46105.976086065</v>
      </c>
      <c r="X1508" s="153" t="s">
        <v>473</v>
      </c>
      <c r="Y1508" s="137" t="n">
        <f aca="false">IF(AND($X1508=$X1509, $X1508&lt;&gt;""), $W1509-$W1508, 0)</f>
        <v>0.00270833331018519</v>
      </c>
      <c r="Z1508" s="141"/>
      <c r="AA1508" s="0"/>
    </row>
    <row r="1509" customFormat="false" ht="21.75" hidden="false" customHeight="true" outlineLevel="0" collapsed="false">
      <c r="A1509" s="118" t="n">
        <v>1505</v>
      </c>
      <c r="B1509" s="119" t="s">
        <v>94</v>
      </c>
      <c r="C1509" s="120" t="s">
        <v>4178</v>
      </c>
      <c r="D1509" s="121" t="s">
        <v>423</v>
      </c>
      <c r="E1509" s="208" t="s">
        <v>4207</v>
      </c>
      <c r="F1509" s="208" t="s">
        <v>4208</v>
      </c>
      <c r="G1509" s="209" t="n">
        <v>600</v>
      </c>
      <c r="H1509" s="124" t="n">
        <f aca="true">INDIRECT("I" &amp; ROW())</f>
        <v>46105.9787943983</v>
      </c>
      <c r="I1509" s="125" t="n">
        <f aca="true">INDIRECT("I" &amp; ROW()-1) + J1509 * ((G1508/1000) * $M$5)</f>
        <v>46105.9787943983</v>
      </c>
      <c r="J1509" s="126" t="n">
        <v>6.5</v>
      </c>
      <c r="K1509" s="127" t="n">
        <f aca="true">INDIRECT("H" &amp; ROW())</f>
        <v>46105.9787943983</v>
      </c>
      <c r="L1509" s="128" t="s">
        <v>4209</v>
      </c>
      <c r="M1509" s="133"/>
      <c r="N1509" s="204"/>
      <c r="O1509" s="204"/>
      <c r="P1509" s="204"/>
      <c r="Q1509" s="204"/>
      <c r="R1509" s="204"/>
      <c r="S1509" s="204"/>
      <c r="T1509" s="204"/>
      <c r="U1509" s="134"/>
      <c r="V1509" s="133"/>
      <c r="W1509" s="135" t="n">
        <f aca="false">I1509</f>
        <v>46105.9787943983</v>
      </c>
      <c r="X1509" s="153" t="s">
        <v>473</v>
      </c>
      <c r="Y1509" s="137" t="n">
        <f aca="false">IF(AND($X1509=$X1510, $X1509&lt;&gt;""), $W1510-$W1509, 0)</f>
        <v>0.00270833331018519</v>
      </c>
      <c r="Z1509" s="141"/>
      <c r="AA1509" s="0"/>
    </row>
    <row r="1510" customFormat="false" ht="21.75" hidden="false" customHeight="true" outlineLevel="0" collapsed="false">
      <c r="A1510" s="118" t="n">
        <v>1506</v>
      </c>
      <c r="B1510" s="119" t="s">
        <v>94</v>
      </c>
      <c r="C1510" s="120" t="s">
        <v>4178</v>
      </c>
      <c r="D1510" s="121" t="s">
        <v>423</v>
      </c>
      <c r="E1510" s="208" t="s">
        <v>4210</v>
      </c>
      <c r="F1510" s="208" t="s">
        <v>4211</v>
      </c>
      <c r="G1510" s="209" t="n">
        <v>700</v>
      </c>
      <c r="H1510" s="124" t="n">
        <f aca="true">INDIRECT("I" &amp; ROW())</f>
        <v>46105.9815027316</v>
      </c>
      <c r="I1510" s="125" t="n">
        <f aca="true">INDIRECT("I" &amp; ROW()-1) + J1510 * ((G1509/1000) * $M$5)</f>
        <v>46105.9815027316</v>
      </c>
      <c r="J1510" s="126" t="n">
        <v>6.5</v>
      </c>
      <c r="K1510" s="127" t="n">
        <f aca="true">INDIRECT("H" &amp; ROW())</f>
        <v>46105.9815027316</v>
      </c>
      <c r="L1510" s="128" t="s">
        <v>4212</v>
      </c>
      <c r="M1510" s="133"/>
      <c r="N1510" s="204"/>
      <c r="O1510" s="204"/>
      <c r="P1510" s="204"/>
      <c r="Q1510" s="204"/>
      <c r="R1510" s="204"/>
      <c r="S1510" s="204"/>
      <c r="T1510" s="204"/>
      <c r="U1510" s="134"/>
      <c r="V1510" s="133"/>
      <c r="W1510" s="135" t="n">
        <f aca="false">I1510</f>
        <v>46105.9815027316</v>
      </c>
      <c r="X1510" s="153" t="s">
        <v>473</v>
      </c>
      <c r="Y1510" s="137" t="n">
        <f aca="false">IF(AND($X1510=$X1511, $X1510&lt;&gt;""), $W1511-$W1510, 0)</f>
        <v>0.00315972219907407</v>
      </c>
      <c r="Z1510" s="141"/>
      <c r="AA1510" s="0"/>
    </row>
    <row r="1511" customFormat="false" ht="21.75" hidden="false" customHeight="true" outlineLevel="0" collapsed="false">
      <c r="A1511" s="118" t="n">
        <v>1507</v>
      </c>
      <c r="B1511" s="119" t="s">
        <v>94</v>
      </c>
      <c r="C1511" s="120" t="s">
        <v>4178</v>
      </c>
      <c r="D1511" s="121" t="s">
        <v>423</v>
      </c>
      <c r="E1511" s="208" t="s">
        <v>4213</v>
      </c>
      <c r="F1511" s="208" t="s">
        <v>4214</v>
      </c>
      <c r="G1511" s="209" t="n">
        <v>1000</v>
      </c>
      <c r="H1511" s="124" t="n">
        <f aca="true">INDIRECT("I" &amp; ROW())</f>
        <v>46105.9846624538</v>
      </c>
      <c r="I1511" s="125" t="n">
        <f aca="true">INDIRECT("I" &amp; ROW()-1) + J1511 * ((G1510/1000) * $M$5)</f>
        <v>46105.9846624538</v>
      </c>
      <c r="J1511" s="126" t="n">
        <v>6.5</v>
      </c>
      <c r="K1511" s="127" t="n">
        <f aca="true">INDIRECT("H" &amp; ROW())</f>
        <v>46105.9846624538</v>
      </c>
      <c r="L1511" s="128" t="s">
        <v>4215</v>
      </c>
      <c r="M1511" s="133"/>
      <c r="N1511" s="204"/>
      <c r="O1511" s="204"/>
      <c r="P1511" s="204"/>
      <c r="Q1511" s="204"/>
      <c r="R1511" s="204"/>
      <c r="S1511" s="204"/>
      <c r="T1511" s="204"/>
      <c r="U1511" s="134"/>
      <c r="V1511" s="133"/>
      <c r="W1511" s="135" t="n">
        <f aca="false">I1511</f>
        <v>46105.9846624538</v>
      </c>
      <c r="X1511" s="153" t="s">
        <v>473</v>
      </c>
      <c r="Y1511" s="137" t="n">
        <f aca="false">IF(AND($X1511=$X1512, $X1511&lt;&gt;""), $W1512-$W1511, 0)</f>
        <v>0.00451388885416667</v>
      </c>
      <c r="Z1511" s="141"/>
      <c r="AA1511" s="0"/>
    </row>
    <row r="1512" customFormat="false" ht="21.75" hidden="false" customHeight="true" outlineLevel="0" collapsed="false">
      <c r="A1512" s="118" t="n">
        <v>1508</v>
      </c>
      <c r="B1512" s="119" t="s">
        <v>421</v>
      </c>
      <c r="C1512" s="120" t="s">
        <v>4216</v>
      </c>
      <c r="D1512" s="121" t="s">
        <v>423</v>
      </c>
      <c r="E1512" s="208" t="s">
        <v>4217</v>
      </c>
      <c r="F1512" s="208" t="s">
        <v>4218</v>
      </c>
      <c r="G1512" s="209" t="n">
        <v>620</v>
      </c>
      <c r="H1512" s="124" t="n">
        <f aca="true">INDIRECT("I" &amp; ROW())</f>
        <v>46105.9891763427</v>
      </c>
      <c r="I1512" s="125" t="n">
        <f aca="true">INDIRECT("I" &amp; ROW()-1) + J1512 * ((G1511/1000) * $M$5)</f>
        <v>46105.9891763427</v>
      </c>
      <c r="J1512" s="126" t="n">
        <v>6.5</v>
      </c>
      <c r="K1512" s="127" t="n">
        <f aca="true">INDIRECT("H" &amp; ROW())</f>
        <v>46105.9891763427</v>
      </c>
      <c r="L1512" s="128" t="s">
        <v>4219</v>
      </c>
      <c r="M1512" s="133"/>
      <c r="N1512" s="204"/>
      <c r="O1512" s="204"/>
      <c r="P1512" s="204"/>
      <c r="Q1512" s="204"/>
      <c r="R1512" s="204"/>
      <c r="S1512" s="204"/>
      <c r="T1512" s="204"/>
      <c r="U1512" s="134"/>
      <c r="V1512" s="133"/>
      <c r="W1512" s="135" t="n">
        <f aca="false">I1512</f>
        <v>46105.9891763427</v>
      </c>
      <c r="X1512" s="153" t="s">
        <v>473</v>
      </c>
      <c r="Y1512" s="137" t="n">
        <f aca="false">IF(AND($X1512=$X1513, $X1512&lt;&gt;""), $W1513-$W1512, 0)</f>
        <v>0.00279861109953704</v>
      </c>
      <c r="Z1512" s="141"/>
      <c r="AA1512" s="0"/>
    </row>
    <row r="1513" customFormat="false" ht="21.75" hidden="false" customHeight="true" outlineLevel="0" collapsed="false">
      <c r="A1513" s="118" t="n">
        <v>1509</v>
      </c>
      <c r="B1513" s="119" t="s">
        <v>421</v>
      </c>
      <c r="C1513" s="120" t="s">
        <v>4216</v>
      </c>
      <c r="D1513" s="121" t="s">
        <v>423</v>
      </c>
      <c r="E1513" s="208" t="s">
        <v>4220</v>
      </c>
      <c r="F1513" s="208" t="s">
        <v>4221</v>
      </c>
      <c r="G1513" s="209" t="n">
        <v>600</v>
      </c>
      <c r="H1513" s="124" t="n">
        <f aca="true">INDIRECT("I" &amp; ROW())</f>
        <v>46105.9919749537</v>
      </c>
      <c r="I1513" s="125" t="n">
        <f aca="true">INDIRECT("I" &amp; ROW()-1) + J1513 * ((G1512/1000) * $M$5)</f>
        <v>46105.9919749537</v>
      </c>
      <c r="J1513" s="126" t="n">
        <v>6.5</v>
      </c>
      <c r="K1513" s="127" t="n">
        <f aca="true">INDIRECT("H" &amp; ROW())</f>
        <v>46105.9919749537</v>
      </c>
      <c r="L1513" s="128" t="s">
        <v>4222</v>
      </c>
      <c r="M1513" s="133"/>
      <c r="N1513" s="204"/>
      <c r="O1513" s="204"/>
      <c r="P1513" s="204"/>
      <c r="Q1513" s="204"/>
      <c r="R1513" s="204"/>
      <c r="S1513" s="204"/>
      <c r="T1513" s="204"/>
      <c r="U1513" s="134"/>
      <c r="V1513" s="133"/>
      <c r="W1513" s="135" t="n">
        <f aca="false">I1513</f>
        <v>46105.9919749537</v>
      </c>
      <c r="X1513" s="153" t="s">
        <v>473</v>
      </c>
      <c r="Y1513" s="137" t="n">
        <f aca="false">IF(AND($X1513=$X1514, $X1513&lt;&gt;""), $W1514-$W1513, 0)</f>
        <v>0.00270833331018519</v>
      </c>
      <c r="Z1513" s="141"/>
      <c r="AA1513" s="0"/>
    </row>
    <row r="1514" customFormat="false" ht="21.75" hidden="false" customHeight="true" outlineLevel="0" collapsed="false">
      <c r="A1514" s="118" t="n">
        <v>1510</v>
      </c>
      <c r="B1514" s="119" t="s">
        <v>421</v>
      </c>
      <c r="C1514" s="120" t="s">
        <v>4216</v>
      </c>
      <c r="D1514" s="121" t="s">
        <v>423</v>
      </c>
      <c r="E1514" s="208" t="s">
        <v>4223</v>
      </c>
      <c r="F1514" s="208" t="s">
        <v>4224</v>
      </c>
      <c r="G1514" s="209" t="n">
        <v>710</v>
      </c>
      <c r="H1514" s="124" t="n">
        <f aca="true">INDIRECT("I" &amp; ROW())</f>
        <v>46105.9946832871</v>
      </c>
      <c r="I1514" s="125" t="n">
        <f aca="true">INDIRECT("I" &amp; ROW()-1) + J1514 * ((G1513/1000) * $M$5)</f>
        <v>46105.9946832871</v>
      </c>
      <c r="J1514" s="126" t="n">
        <v>6.5</v>
      </c>
      <c r="K1514" s="127" t="n">
        <f aca="true">INDIRECT("H" &amp; ROW())</f>
        <v>46105.9946832871</v>
      </c>
      <c r="L1514" s="128" t="s">
        <v>4225</v>
      </c>
      <c r="M1514" s="133"/>
      <c r="N1514" s="204"/>
      <c r="O1514" s="204"/>
      <c r="P1514" s="204"/>
      <c r="Q1514" s="204"/>
      <c r="R1514" s="204"/>
      <c r="S1514" s="204"/>
      <c r="T1514" s="204"/>
      <c r="U1514" s="134"/>
      <c r="V1514" s="133"/>
      <c r="W1514" s="135" t="n">
        <f aca="false">I1514</f>
        <v>46105.9946832871</v>
      </c>
      <c r="X1514" s="153" t="s">
        <v>473</v>
      </c>
      <c r="Y1514" s="137" t="n">
        <f aca="false">IF(AND($X1514=$X1515, $X1514&lt;&gt;""), $W1515-$W1514, 0)</f>
        <v>0.00320486108796296</v>
      </c>
      <c r="Z1514" s="141"/>
      <c r="AA1514" s="0"/>
    </row>
    <row r="1515" customFormat="false" ht="21.75" hidden="false" customHeight="true" outlineLevel="0" collapsed="false">
      <c r="A1515" s="118" t="n">
        <v>1511</v>
      </c>
      <c r="B1515" s="119" t="s">
        <v>421</v>
      </c>
      <c r="C1515" s="120" t="s">
        <v>4216</v>
      </c>
      <c r="D1515" s="121" t="s">
        <v>423</v>
      </c>
      <c r="E1515" s="208" t="s">
        <v>4226</v>
      </c>
      <c r="F1515" s="208" t="s">
        <v>4227</v>
      </c>
      <c r="G1515" s="209" t="n">
        <v>780</v>
      </c>
      <c r="H1515" s="124" t="n">
        <f aca="true">INDIRECT("I" &amp; ROW())</f>
        <v>46105.9978881481</v>
      </c>
      <c r="I1515" s="125" t="n">
        <f aca="true">INDIRECT("I" &amp; ROW()-1) + J1515 * ((G1514/1000) * $M$5)</f>
        <v>46105.9978881481</v>
      </c>
      <c r="J1515" s="126" t="n">
        <v>6.5</v>
      </c>
      <c r="K1515" s="127" t="n">
        <f aca="true">INDIRECT("H" &amp; ROW())</f>
        <v>46105.9978881481</v>
      </c>
      <c r="L1515" s="128" t="s">
        <v>4228</v>
      </c>
      <c r="M1515" s="133"/>
      <c r="N1515" s="204"/>
      <c r="O1515" s="204"/>
      <c r="P1515" s="204"/>
      <c r="Q1515" s="204"/>
      <c r="R1515" s="204"/>
      <c r="S1515" s="204"/>
      <c r="T1515" s="204"/>
      <c r="U1515" s="134"/>
      <c r="V1515" s="133"/>
      <c r="W1515" s="135" t="n">
        <f aca="false">I1515</f>
        <v>46105.9978881481</v>
      </c>
      <c r="X1515" s="153" t="s">
        <v>473</v>
      </c>
      <c r="Y1515" s="137" t="n">
        <f aca="false">IF(AND($X1515=$X1516, $X1515&lt;&gt;""), $W1516-$W1515, 0)</f>
        <v>0.00352083331018519</v>
      </c>
      <c r="Z1515" s="141"/>
      <c r="AA1515" s="0"/>
    </row>
    <row r="1516" customFormat="false" ht="21.75" hidden="false" customHeight="true" outlineLevel="0" collapsed="false">
      <c r="A1516" s="118" t="n">
        <v>1512</v>
      </c>
      <c r="B1516" s="119" t="s">
        <v>421</v>
      </c>
      <c r="C1516" s="120" t="s">
        <v>4216</v>
      </c>
      <c r="D1516" s="121" t="s">
        <v>423</v>
      </c>
      <c r="E1516" s="208" t="s">
        <v>4229</v>
      </c>
      <c r="F1516" s="208" t="s">
        <v>4230</v>
      </c>
      <c r="G1516" s="209" t="n">
        <v>540</v>
      </c>
      <c r="H1516" s="124" t="n">
        <f aca="true">INDIRECT("I" &amp; ROW())</f>
        <v>46106.0014089815</v>
      </c>
      <c r="I1516" s="125" t="n">
        <f aca="true">INDIRECT("I" &amp; ROW()-1) + J1516 * ((G1515/1000) * $M$5)</f>
        <v>46106.0014089815</v>
      </c>
      <c r="J1516" s="126" t="n">
        <v>6.5</v>
      </c>
      <c r="K1516" s="127" t="n">
        <f aca="true">INDIRECT("H" &amp; ROW())</f>
        <v>46106.0014089815</v>
      </c>
      <c r="L1516" s="128" t="s">
        <v>4231</v>
      </c>
      <c r="M1516" s="133"/>
      <c r="N1516" s="204"/>
      <c r="O1516" s="204"/>
      <c r="P1516" s="204"/>
      <c r="Q1516" s="204"/>
      <c r="R1516" s="204"/>
      <c r="S1516" s="204"/>
      <c r="T1516" s="204"/>
      <c r="U1516" s="134"/>
      <c r="V1516" s="133"/>
      <c r="W1516" s="135" t="n">
        <f aca="false">I1516</f>
        <v>46106.0014089815</v>
      </c>
      <c r="X1516" s="153" t="s">
        <v>473</v>
      </c>
      <c r="Y1516" s="137" t="n">
        <f aca="false">IF(AND($X1516=$X1517, $X1516&lt;&gt;""), $W1517-$W1516, 0)</f>
        <v>0.00243749998842593</v>
      </c>
      <c r="Z1516" s="141"/>
      <c r="AA1516" s="0"/>
    </row>
    <row r="1517" customFormat="false" ht="21.75" hidden="false" customHeight="true" outlineLevel="0" collapsed="false">
      <c r="A1517" s="118" t="n">
        <v>1513</v>
      </c>
      <c r="B1517" s="119" t="s">
        <v>421</v>
      </c>
      <c r="C1517" s="120" t="s">
        <v>4216</v>
      </c>
      <c r="D1517" s="121" t="s">
        <v>423</v>
      </c>
      <c r="E1517" s="208" t="s">
        <v>4229</v>
      </c>
      <c r="F1517" s="208" t="s">
        <v>3900</v>
      </c>
      <c r="G1517" s="209" t="n">
        <v>550</v>
      </c>
      <c r="H1517" s="124" t="n">
        <f aca="true">INDIRECT("I" &amp; ROW())</f>
        <v>46106.0038464814</v>
      </c>
      <c r="I1517" s="125" t="n">
        <f aca="true">INDIRECT("I" &amp; ROW()-1) + J1517 * ((G1516/1000) * $M$5)</f>
        <v>46106.0038464814</v>
      </c>
      <c r="J1517" s="126" t="n">
        <v>6.5</v>
      </c>
      <c r="K1517" s="127" t="n">
        <f aca="true">INDIRECT("H" &amp; ROW())</f>
        <v>46106.0038464814</v>
      </c>
      <c r="L1517" s="128" t="s">
        <v>4232</v>
      </c>
      <c r="M1517" s="133"/>
      <c r="N1517" s="204"/>
      <c r="O1517" s="204"/>
      <c r="P1517" s="204"/>
      <c r="Q1517" s="204"/>
      <c r="R1517" s="204"/>
      <c r="S1517" s="204"/>
      <c r="T1517" s="204"/>
      <c r="U1517" s="134"/>
      <c r="V1517" s="133"/>
      <c r="W1517" s="135" t="n">
        <f aca="false">I1517</f>
        <v>46106.0038464814</v>
      </c>
      <c r="X1517" s="153" t="s">
        <v>473</v>
      </c>
      <c r="Y1517" s="137" t="n">
        <f aca="false">IF(AND($X1517=$X1518, $X1517&lt;&gt;""), $W1518-$W1517, 0)</f>
        <v>0.00248263886574074</v>
      </c>
      <c r="Z1517" s="141"/>
      <c r="AA1517" s="0"/>
    </row>
    <row r="1518" customFormat="false" ht="21.75" hidden="false" customHeight="true" outlineLevel="0" collapsed="false">
      <c r="A1518" s="118" t="n">
        <v>1514</v>
      </c>
      <c r="B1518" s="119" t="s">
        <v>421</v>
      </c>
      <c r="C1518" s="120" t="s">
        <v>4216</v>
      </c>
      <c r="D1518" s="121" t="s">
        <v>423</v>
      </c>
      <c r="E1518" s="208" t="s">
        <v>4229</v>
      </c>
      <c r="F1518" s="208" t="s">
        <v>4233</v>
      </c>
      <c r="G1518" s="209" t="n">
        <v>760</v>
      </c>
      <c r="H1518" s="124" t="n">
        <f aca="true">INDIRECT("I" &amp; ROW())</f>
        <v>46106.0063291203</v>
      </c>
      <c r="I1518" s="125" t="n">
        <f aca="true">INDIRECT("I" &amp; ROW()-1) + J1518 * ((G1517/1000) * $M$5)</f>
        <v>46106.0063291203</v>
      </c>
      <c r="J1518" s="126" t="n">
        <v>6.5</v>
      </c>
      <c r="K1518" s="127" t="n">
        <f aca="true">INDIRECT("H" &amp; ROW())</f>
        <v>46106.0063291203</v>
      </c>
      <c r="L1518" s="128" t="s">
        <v>4234</v>
      </c>
      <c r="M1518" s="133"/>
      <c r="N1518" s="204"/>
      <c r="O1518" s="204"/>
      <c r="P1518" s="204"/>
      <c r="Q1518" s="204"/>
      <c r="R1518" s="204"/>
      <c r="S1518" s="204"/>
      <c r="T1518" s="204"/>
      <c r="U1518" s="134"/>
      <c r="V1518" s="133"/>
      <c r="W1518" s="135" t="n">
        <f aca="false">I1518</f>
        <v>46106.0063291203</v>
      </c>
      <c r="X1518" s="153" t="s">
        <v>473</v>
      </c>
      <c r="Y1518" s="137" t="n">
        <f aca="false">IF(AND($X1518=$X1519, $X1518&lt;&gt;""), $W1519-$W1518, 0)</f>
        <v>0.00343055553240741</v>
      </c>
      <c r="Z1518" s="141"/>
      <c r="AA1518" s="0"/>
    </row>
    <row r="1519" customFormat="false" ht="21.75" hidden="false" customHeight="true" outlineLevel="0" collapsed="false">
      <c r="A1519" s="118" t="n">
        <v>1515</v>
      </c>
      <c r="B1519" s="119" t="s">
        <v>421</v>
      </c>
      <c r="C1519" s="120" t="s">
        <v>4216</v>
      </c>
      <c r="D1519" s="121" t="s">
        <v>423</v>
      </c>
      <c r="E1519" s="208" t="s">
        <v>4235</v>
      </c>
      <c r="F1519" s="208" t="s">
        <v>4236</v>
      </c>
      <c r="G1519" s="209" t="n">
        <v>1000</v>
      </c>
      <c r="H1519" s="124" t="n">
        <f aca="true">INDIRECT("I" &amp; ROW())</f>
        <v>46106.0097596758</v>
      </c>
      <c r="I1519" s="125" t="n">
        <f aca="true">INDIRECT("I" &amp; ROW()-1) + J1519 * ((G1518/1000) * $M$5)</f>
        <v>46106.0097596758</v>
      </c>
      <c r="J1519" s="126" t="n">
        <v>6.5</v>
      </c>
      <c r="K1519" s="127" t="n">
        <f aca="true">INDIRECT("H" &amp; ROW())</f>
        <v>46106.0097596758</v>
      </c>
      <c r="L1519" s="128" t="s">
        <v>4237</v>
      </c>
      <c r="M1519" s="133"/>
      <c r="N1519" s="204"/>
      <c r="O1519" s="204"/>
      <c r="P1519" s="204"/>
      <c r="Q1519" s="204"/>
      <c r="R1519" s="204"/>
      <c r="S1519" s="204"/>
      <c r="T1519" s="204"/>
      <c r="U1519" s="134"/>
      <c r="V1519" s="133"/>
      <c r="W1519" s="135" t="n">
        <f aca="false">I1519</f>
        <v>46106.0097596758</v>
      </c>
      <c r="X1519" s="153" t="s">
        <v>473</v>
      </c>
      <c r="Y1519" s="137" t="n">
        <f aca="false">IF(AND($X1519=$X1520, $X1519&lt;&gt;""), $W1520-$W1519, 0)</f>
        <v>0.00451388885416667</v>
      </c>
      <c r="Z1519" s="141"/>
      <c r="AA1519" s="0"/>
    </row>
    <row r="1520" customFormat="false" ht="21.75" hidden="false" customHeight="true" outlineLevel="0" collapsed="false">
      <c r="A1520" s="118" t="n">
        <v>1516</v>
      </c>
      <c r="B1520" s="119" t="s">
        <v>421</v>
      </c>
      <c r="C1520" s="120" t="s">
        <v>4216</v>
      </c>
      <c r="D1520" s="121" t="s">
        <v>423</v>
      </c>
      <c r="E1520" s="208" t="s">
        <v>4235</v>
      </c>
      <c r="F1520" s="208" t="s">
        <v>4238</v>
      </c>
      <c r="G1520" s="209" t="n">
        <v>1000</v>
      </c>
      <c r="H1520" s="124" t="n">
        <f aca="true">INDIRECT("I" &amp; ROW())</f>
        <v>46106.0142735647</v>
      </c>
      <c r="I1520" s="125" t="n">
        <f aca="true">INDIRECT("I" &amp; ROW()-1) + J1520 * ((G1519/1000) * $M$5)</f>
        <v>46106.0142735647</v>
      </c>
      <c r="J1520" s="126" t="n">
        <v>6.5</v>
      </c>
      <c r="K1520" s="127" t="n">
        <f aca="true">INDIRECT("H" &amp; ROW())</f>
        <v>46106.0142735647</v>
      </c>
      <c r="L1520" s="128" t="s">
        <v>4239</v>
      </c>
      <c r="M1520" s="133"/>
      <c r="N1520" s="204"/>
      <c r="O1520" s="204"/>
      <c r="P1520" s="204"/>
      <c r="Q1520" s="204"/>
      <c r="R1520" s="204"/>
      <c r="S1520" s="204"/>
      <c r="T1520" s="204"/>
      <c r="U1520" s="134"/>
      <c r="V1520" s="133"/>
      <c r="W1520" s="135" t="n">
        <f aca="false">I1520</f>
        <v>46106.0142735647</v>
      </c>
      <c r="X1520" s="153" t="s">
        <v>473</v>
      </c>
      <c r="Y1520" s="137" t="n">
        <f aca="false">IF(AND($X1520=$X1521, $X1520&lt;&gt;""), $W1521-$W1520, 0)</f>
        <v>0.00451388885416667</v>
      </c>
      <c r="Z1520" s="141"/>
      <c r="AA1520" s="0"/>
    </row>
    <row r="1521" customFormat="false" ht="21.75" hidden="false" customHeight="true" outlineLevel="0" collapsed="false">
      <c r="A1521" s="118" t="n">
        <v>1517</v>
      </c>
      <c r="B1521" s="119" t="s">
        <v>421</v>
      </c>
      <c r="C1521" s="120" t="s">
        <v>4216</v>
      </c>
      <c r="D1521" s="121" t="s">
        <v>423</v>
      </c>
      <c r="E1521" s="208" t="s">
        <v>4240</v>
      </c>
      <c r="F1521" s="208" t="s">
        <v>4241</v>
      </c>
      <c r="G1521" s="209" t="n">
        <v>1000</v>
      </c>
      <c r="H1521" s="124" t="n">
        <f aca="true">INDIRECT("I" &amp; ROW())</f>
        <v>46106.0187874535</v>
      </c>
      <c r="I1521" s="125" t="n">
        <f aca="true">INDIRECT("I" &amp; ROW()-1) + J1521 * ((G1520/1000) * $M$5)</f>
        <v>46106.0187874535</v>
      </c>
      <c r="J1521" s="126" t="n">
        <v>6.5</v>
      </c>
      <c r="K1521" s="127" t="n">
        <f aca="true">INDIRECT("H" &amp; ROW())</f>
        <v>46106.0187874535</v>
      </c>
      <c r="L1521" s="128" t="s">
        <v>4242</v>
      </c>
      <c r="M1521" s="133"/>
      <c r="N1521" s="204"/>
      <c r="O1521" s="204"/>
      <c r="P1521" s="204"/>
      <c r="Q1521" s="204"/>
      <c r="R1521" s="204"/>
      <c r="S1521" s="204"/>
      <c r="T1521" s="204"/>
      <c r="U1521" s="134"/>
      <c r="V1521" s="133"/>
      <c r="W1521" s="135" t="n">
        <f aca="false">I1521</f>
        <v>46106.0187874535</v>
      </c>
      <c r="X1521" s="153" t="s">
        <v>473</v>
      </c>
      <c r="Y1521" s="137" t="n">
        <f aca="false">IF(AND($X1521=$X1522, $X1521&lt;&gt;""), $W1522-$W1521, 0)</f>
        <v>0.00451388885416667</v>
      </c>
      <c r="Z1521" s="141"/>
      <c r="AA1521" s="0"/>
    </row>
    <row r="1522" customFormat="false" ht="21.75" hidden="false" customHeight="true" outlineLevel="0" collapsed="false">
      <c r="A1522" s="118" t="n">
        <v>1518</v>
      </c>
      <c r="B1522" s="119" t="s">
        <v>421</v>
      </c>
      <c r="C1522" s="120" t="s">
        <v>4243</v>
      </c>
      <c r="D1522" s="121" t="s">
        <v>423</v>
      </c>
      <c r="E1522" s="208" t="s">
        <v>4244</v>
      </c>
      <c r="F1522" s="208" t="s">
        <v>4245</v>
      </c>
      <c r="G1522" s="209" t="n">
        <v>1000</v>
      </c>
      <c r="H1522" s="124" t="n">
        <f aca="true">INDIRECT("I" &amp; ROW())</f>
        <v>46106.0233013424</v>
      </c>
      <c r="I1522" s="125" t="n">
        <f aca="true">INDIRECT("I" &amp; ROW()-1) + J1522 * ((G1521/1000) * $M$5)</f>
        <v>46106.0233013424</v>
      </c>
      <c r="J1522" s="126" t="n">
        <v>6.5</v>
      </c>
      <c r="K1522" s="127" t="n">
        <f aca="true">INDIRECT("H" &amp; ROW())</f>
        <v>46106.0233013424</v>
      </c>
      <c r="L1522" s="128" t="s">
        <v>4246</v>
      </c>
      <c r="M1522" s="133"/>
      <c r="N1522" s="204"/>
      <c r="O1522" s="204"/>
      <c r="P1522" s="204"/>
      <c r="Q1522" s="204"/>
      <c r="R1522" s="204"/>
      <c r="S1522" s="204"/>
      <c r="T1522" s="204"/>
      <c r="U1522" s="134"/>
      <c r="V1522" s="133"/>
      <c r="W1522" s="135" t="n">
        <f aca="false">I1522</f>
        <v>46106.0233013424</v>
      </c>
      <c r="X1522" s="153" t="s">
        <v>473</v>
      </c>
      <c r="Y1522" s="137" t="n">
        <f aca="false">IF(AND($X1522=$X1523, $X1522&lt;&gt;""), $W1523-$W1522, 0)</f>
        <v>0.00451388885416667</v>
      </c>
      <c r="Z1522" s="141"/>
      <c r="AA1522" s="0"/>
    </row>
    <row r="1523" customFormat="false" ht="21.75" hidden="false" customHeight="true" outlineLevel="0" collapsed="false">
      <c r="A1523" s="118" t="n">
        <v>1519</v>
      </c>
      <c r="B1523" s="119" t="s">
        <v>421</v>
      </c>
      <c r="C1523" s="120" t="s">
        <v>4243</v>
      </c>
      <c r="D1523" s="121" t="s">
        <v>423</v>
      </c>
      <c r="E1523" s="208" t="s">
        <v>4247</v>
      </c>
      <c r="F1523" s="208" t="s">
        <v>4248</v>
      </c>
      <c r="G1523" s="209" t="n">
        <v>980</v>
      </c>
      <c r="H1523" s="124" t="n">
        <f aca="true">INDIRECT("I" &amp; ROW())</f>
        <v>46106.0278152312</v>
      </c>
      <c r="I1523" s="125" t="n">
        <f aca="true">INDIRECT("I" &amp; ROW()-1) + J1523 * ((G1522/1000) * $M$5)</f>
        <v>46106.0278152312</v>
      </c>
      <c r="J1523" s="126" t="n">
        <v>6.5</v>
      </c>
      <c r="K1523" s="127" t="n">
        <f aca="true">INDIRECT("H" &amp; ROW())</f>
        <v>46106.0278152312</v>
      </c>
      <c r="L1523" s="128" t="s">
        <v>4249</v>
      </c>
      <c r="M1523" s="133"/>
      <c r="N1523" s="204"/>
      <c r="O1523" s="204"/>
      <c r="P1523" s="204"/>
      <c r="Q1523" s="204"/>
      <c r="R1523" s="204"/>
      <c r="S1523" s="204"/>
      <c r="T1523" s="204"/>
      <c r="U1523" s="134"/>
      <c r="V1523" s="133"/>
      <c r="W1523" s="135" t="n">
        <f aca="false">I1523</f>
        <v>46106.0278152312</v>
      </c>
      <c r="X1523" s="153" t="s">
        <v>473</v>
      </c>
      <c r="Y1523" s="137" t="n">
        <f aca="false">IF(AND($X1523=$X1524, $X1523&lt;&gt;""), $W1524-$W1523, 0)</f>
        <v>0.00442361107638889</v>
      </c>
      <c r="Z1523" s="141"/>
      <c r="AA1523" s="0"/>
    </row>
    <row r="1524" customFormat="false" ht="21.75" hidden="false" customHeight="true" outlineLevel="0" collapsed="false">
      <c r="A1524" s="118" t="n">
        <v>1520</v>
      </c>
      <c r="B1524" s="119" t="s">
        <v>421</v>
      </c>
      <c r="C1524" s="120" t="s">
        <v>4250</v>
      </c>
      <c r="D1524" s="121" t="s">
        <v>423</v>
      </c>
      <c r="E1524" s="208" t="s">
        <v>4251</v>
      </c>
      <c r="F1524" s="208" t="s">
        <v>4252</v>
      </c>
      <c r="G1524" s="209" t="n">
        <v>990</v>
      </c>
      <c r="H1524" s="124" t="n">
        <f aca="true">INDIRECT("I" &amp; ROW())</f>
        <v>46106.0322388423</v>
      </c>
      <c r="I1524" s="125" t="n">
        <f aca="true">INDIRECT("I" &amp; ROW()-1) + J1524 * ((G1523/1000) * $M$5)</f>
        <v>46106.0322388423</v>
      </c>
      <c r="J1524" s="126" t="n">
        <v>6.5</v>
      </c>
      <c r="K1524" s="127" t="n">
        <f aca="true">INDIRECT("H" &amp; ROW())</f>
        <v>46106.0322388423</v>
      </c>
      <c r="L1524" s="128" t="s">
        <v>4253</v>
      </c>
      <c r="M1524" s="133"/>
      <c r="N1524" s="204"/>
      <c r="O1524" s="204"/>
      <c r="P1524" s="204"/>
      <c r="Q1524" s="204"/>
      <c r="R1524" s="204"/>
      <c r="S1524" s="204"/>
      <c r="T1524" s="204"/>
      <c r="U1524" s="134"/>
      <c r="V1524" s="133"/>
      <c r="W1524" s="135" t="n">
        <f aca="false">I1524</f>
        <v>46106.0322388423</v>
      </c>
      <c r="X1524" s="153" t="s">
        <v>473</v>
      </c>
      <c r="Y1524" s="137" t="n">
        <f aca="false">IF(AND($X1524=$X1525, $X1524&lt;&gt;""), $W1525-$W1524, 0)</f>
        <v>0.00446874996527778</v>
      </c>
      <c r="Z1524" s="141"/>
      <c r="AA1524" s="0"/>
    </row>
    <row r="1525" customFormat="false" ht="21.75" hidden="false" customHeight="true" outlineLevel="0" collapsed="false">
      <c r="A1525" s="118" t="n">
        <v>1521</v>
      </c>
      <c r="B1525" s="119" t="s">
        <v>421</v>
      </c>
      <c r="C1525" s="120" t="s">
        <v>4250</v>
      </c>
      <c r="D1525" s="121" t="s">
        <v>423</v>
      </c>
      <c r="E1525" s="208" t="s">
        <v>4254</v>
      </c>
      <c r="F1525" s="208" t="s">
        <v>4255</v>
      </c>
      <c r="G1525" s="209" t="n">
        <v>1000</v>
      </c>
      <c r="H1525" s="124" t="n">
        <f aca="true">INDIRECT("I" &amp; ROW())</f>
        <v>46106.0367075923</v>
      </c>
      <c r="I1525" s="125" t="n">
        <f aca="true">INDIRECT("I" &amp; ROW()-1) + J1525 * ((G1524/1000) * $M$5)</f>
        <v>46106.0367075923</v>
      </c>
      <c r="J1525" s="126" t="n">
        <v>6.5</v>
      </c>
      <c r="K1525" s="127" t="n">
        <f aca="true">INDIRECT("H" &amp; ROW())</f>
        <v>46106.0367075923</v>
      </c>
      <c r="L1525" s="128" t="s">
        <v>4256</v>
      </c>
      <c r="M1525" s="133"/>
      <c r="N1525" s="204"/>
      <c r="O1525" s="204"/>
      <c r="P1525" s="204"/>
      <c r="Q1525" s="204"/>
      <c r="R1525" s="204"/>
      <c r="S1525" s="204"/>
      <c r="T1525" s="204"/>
      <c r="U1525" s="134"/>
      <c r="V1525" s="133"/>
      <c r="W1525" s="135" t="n">
        <f aca="false">I1525</f>
        <v>46106.0367075923</v>
      </c>
      <c r="X1525" s="153" t="s">
        <v>473</v>
      </c>
      <c r="Y1525" s="137" t="n">
        <f aca="false">IF(AND($X1525=$X1526, $X1525&lt;&gt;""), $W1526-$W1525, 0)</f>
        <v>0.00451388885416667</v>
      </c>
      <c r="Z1525" s="141"/>
      <c r="AA1525" s="0"/>
    </row>
    <row r="1526" customFormat="false" ht="21.75" hidden="false" customHeight="true" outlineLevel="0" collapsed="false">
      <c r="A1526" s="118" t="n">
        <v>1522</v>
      </c>
      <c r="B1526" s="119" t="s">
        <v>421</v>
      </c>
      <c r="C1526" s="120" t="s">
        <v>4257</v>
      </c>
      <c r="D1526" s="121" t="s">
        <v>423</v>
      </c>
      <c r="E1526" s="208" t="s">
        <v>4258</v>
      </c>
      <c r="F1526" s="208" t="s">
        <v>4259</v>
      </c>
      <c r="G1526" s="209" t="n">
        <v>960</v>
      </c>
      <c r="H1526" s="124" t="n">
        <f aca="true">INDIRECT("I" &amp; ROW())</f>
        <v>46106.0412214811</v>
      </c>
      <c r="I1526" s="125" t="n">
        <f aca="true">INDIRECT("I" &amp; ROW()-1) + J1526 * ((G1525/1000) * $M$5)</f>
        <v>46106.0412214811</v>
      </c>
      <c r="J1526" s="126" t="n">
        <v>6.5</v>
      </c>
      <c r="K1526" s="127" t="n">
        <f aca="true">INDIRECT("H" &amp; ROW())</f>
        <v>46106.0412214811</v>
      </c>
      <c r="L1526" s="128" t="s">
        <v>4260</v>
      </c>
      <c r="M1526" s="133"/>
      <c r="N1526" s="204"/>
      <c r="O1526" s="204"/>
      <c r="P1526" s="204"/>
      <c r="Q1526" s="204"/>
      <c r="R1526" s="204"/>
      <c r="S1526" s="204"/>
      <c r="T1526" s="204"/>
      <c r="U1526" s="134"/>
      <c r="V1526" s="133"/>
      <c r="W1526" s="135" t="n">
        <f aca="false">I1526</f>
        <v>46106.0412214811</v>
      </c>
      <c r="X1526" s="153" t="s">
        <v>473</v>
      </c>
      <c r="Y1526" s="137" t="n">
        <f aca="false">IF(AND($X1526=$X1527, $X1526&lt;&gt;""), $W1527-$W1526, 0)</f>
        <v>0.00433333329861111</v>
      </c>
      <c r="Z1526" s="141"/>
      <c r="AA1526" s="0"/>
    </row>
    <row r="1527" customFormat="false" ht="21.75" hidden="false" customHeight="true" outlineLevel="0" collapsed="false">
      <c r="A1527" s="118" t="n">
        <v>1523</v>
      </c>
      <c r="B1527" s="119" t="s">
        <v>421</v>
      </c>
      <c r="C1527" s="120" t="s">
        <v>4257</v>
      </c>
      <c r="D1527" s="121" t="s">
        <v>423</v>
      </c>
      <c r="E1527" s="208" t="s">
        <v>4258</v>
      </c>
      <c r="F1527" s="208" t="s">
        <v>4261</v>
      </c>
      <c r="G1527" s="209" t="n">
        <v>1150</v>
      </c>
      <c r="H1527" s="124" t="n">
        <f aca="true">INDIRECT("I" &amp; ROW())</f>
        <v>46106.0455548144</v>
      </c>
      <c r="I1527" s="125" t="n">
        <f aca="true">INDIRECT("I" &amp; ROW()-1) + J1527 * ((G1526/1000) * $M$5)</f>
        <v>46106.0455548144</v>
      </c>
      <c r="J1527" s="126" t="n">
        <v>6.5</v>
      </c>
      <c r="K1527" s="127" t="n">
        <f aca="true">INDIRECT("H" &amp; ROW())</f>
        <v>46106.0455548144</v>
      </c>
      <c r="L1527" s="128" t="s">
        <v>4262</v>
      </c>
      <c r="M1527" s="133"/>
      <c r="N1527" s="204"/>
      <c r="O1527" s="204"/>
      <c r="P1527" s="204"/>
      <c r="Q1527" s="204"/>
      <c r="R1527" s="204"/>
      <c r="S1527" s="204"/>
      <c r="T1527" s="204"/>
      <c r="U1527" s="134"/>
      <c r="V1527" s="133"/>
      <c r="W1527" s="135" t="n">
        <f aca="false">I1527</f>
        <v>46106.0455548144</v>
      </c>
      <c r="X1527" s="153" t="s">
        <v>473</v>
      </c>
      <c r="Y1527" s="137" t="n">
        <f aca="false">IF(AND($X1527=$X1528, $X1527&lt;&gt;""), $W1528-$W1527, 0)</f>
        <v>0.0051909721875</v>
      </c>
      <c r="Z1527" s="141"/>
      <c r="AA1527" s="0"/>
    </row>
    <row r="1528" customFormat="false" ht="21.75" hidden="false" customHeight="true" outlineLevel="0" collapsed="false">
      <c r="A1528" s="118" t="n">
        <v>1524</v>
      </c>
      <c r="B1528" s="119" t="s">
        <v>421</v>
      </c>
      <c r="C1528" s="120" t="s">
        <v>4257</v>
      </c>
      <c r="D1528" s="121" t="s">
        <v>423</v>
      </c>
      <c r="E1528" s="208" t="s">
        <v>4258</v>
      </c>
      <c r="F1528" s="208" t="s">
        <v>4263</v>
      </c>
      <c r="G1528" s="209" t="n">
        <v>1100</v>
      </c>
      <c r="H1528" s="124" t="n">
        <f aca="true">INDIRECT("I" &amp; ROW())</f>
        <v>46106.0507457866</v>
      </c>
      <c r="I1528" s="125" t="n">
        <f aca="true">INDIRECT("I" &amp; ROW()-1) + J1528 * ((G1527/1000) * $M$5)</f>
        <v>46106.0507457866</v>
      </c>
      <c r="J1528" s="126" t="n">
        <v>6.5</v>
      </c>
      <c r="K1528" s="127" t="n">
        <f aca="true">INDIRECT("H" &amp; ROW())</f>
        <v>46106.0507457866</v>
      </c>
      <c r="L1528" s="128" t="s">
        <v>4264</v>
      </c>
      <c r="M1528" s="133"/>
      <c r="N1528" s="204"/>
      <c r="O1528" s="204"/>
      <c r="P1528" s="204"/>
      <c r="Q1528" s="204"/>
      <c r="R1528" s="204"/>
      <c r="S1528" s="204"/>
      <c r="T1528" s="204"/>
      <c r="U1528" s="134"/>
      <c r="V1528" s="133"/>
      <c r="W1528" s="135" t="n">
        <f aca="false">I1528</f>
        <v>46106.0507457866</v>
      </c>
      <c r="X1528" s="153" t="s">
        <v>473</v>
      </c>
      <c r="Y1528" s="137" t="n">
        <f aca="false">IF(AND($X1528=$X1529, $X1528&lt;&gt;""), $W1529-$W1528, 0)</f>
        <v>0.00496527774305556</v>
      </c>
      <c r="Z1528" s="141"/>
      <c r="AA1528" s="0"/>
    </row>
    <row r="1529" customFormat="false" ht="21.75" hidden="false" customHeight="true" outlineLevel="0" collapsed="false">
      <c r="A1529" s="118" t="n">
        <v>1525</v>
      </c>
      <c r="B1529" s="119" t="s">
        <v>421</v>
      </c>
      <c r="C1529" s="120" t="s">
        <v>4257</v>
      </c>
      <c r="D1529" s="121" t="s">
        <v>423</v>
      </c>
      <c r="E1529" s="208" t="s">
        <v>4265</v>
      </c>
      <c r="F1529" s="208" t="s">
        <v>4266</v>
      </c>
      <c r="G1529" s="209" t="n">
        <v>1000</v>
      </c>
      <c r="H1529" s="124" t="n">
        <f aca="true">INDIRECT("I" &amp; ROW())</f>
        <v>46106.0557110644</v>
      </c>
      <c r="I1529" s="125" t="n">
        <f aca="true">INDIRECT("I" &amp; ROW()-1) + J1529 * ((G1528/1000) * $M$5)</f>
        <v>46106.0557110644</v>
      </c>
      <c r="J1529" s="126" t="n">
        <v>6.5</v>
      </c>
      <c r="K1529" s="127" t="n">
        <f aca="true">INDIRECT("H" &amp; ROW())</f>
        <v>46106.0557110644</v>
      </c>
      <c r="L1529" s="128" t="s">
        <v>4267</v>
      </c>
      <c r="M1529" s="133"/>
      <c r="N1529" s="204"/>
      <c r="O1529" s="204"/>
      <c r="P1529" s="204"/>
      <c r="Q1529" s="204"/>
      <c r="R1529" s="204"/>
      <c r="S1529" s="204"/>
      <c r="T1529" s="204"/>
      <c r="U1529" s="134"/>
      <c r="V1529" s="133"/>
      <c r="W1529" s="135" t="n">
        <f aca="false">I1529</f>
        <v>46106.0557110644</v>
      </c>
      <c r="X1529" s="153" t="s">
        <v>473</v>
      </c>
      <c r="Y1529" s="137" t="n">
        <f aca="false">IF(AND($X1529=$X1530, $X1529&lt;&gt;""), $W1530-$W1529, 0)</f>
        <v>0.00451388885416667</v>
      </c>
      <c r="Z1529" s="141"/>
      <c r="AA1529" s="0"/>
    </row>
    <row r="1530" customFormat="false" ht="21.75" hidden="false" customHeight="true" outlineLevel="0" collapsed="false">
      <c r="A1530" s="118" t="n">
        <v>1526</v>
      </c>
      <c r="B1530" s="119" t="s">
        <v>421</v>
      </c>
      <c r="C1530" s="120" t="s">
        <v>4257</v>
      </c>
      <c r="D1530" s="121" t="s">
        <v>423</v>
      </c>
      <c r="E1530" s="208" t="s">
        <v>4268</v>
      </c>
      <c r="F1530" s="208" t="s">
        <v>4269</v>
      </c>
      <c r="G1530" s="209" t="n">
        <v>1000</v>
      </c>
      <c r="H1530" s="124" t="n">
        <f aca="true">INDIRECT("I" &amp; ROW())</f>
        <v>46106.0602249532</v>
      </c>
      <c r="I1530" s="125" t="n">
        <f aca="true">INDIRECT("I" &amp; ROW()-1) + J1530 * ((G1529/1000) * $M$5)</f>
        <v>46106.0602249532</v>
      </c>
      <c r="J1530" s="126" t="n">
        <v>6.5</v>
      </c>
      <c r="K1530" s="127" t="n">
        <f aca="true">INDIRECT("H" &amp; ROW())</f>
        <v>46106.0602249532</v>
      </c>
      <c r="L1530" s="128" t="s">
        <v>4270</v>
      </c>
      <c r="M1530" s="133"/>
      <c r="N1530" s="204"/>
      <c r="O1530" s="204"/>
      <c r="P1530" s="204"/>
      <c r="Q1530" s="204"/>
      <c r="R1530" s="204"/>
      <c r="S1530" s="204"/>
      <c r="T1530" s="204"/>
      <c r="U1530" s="134"/>
      <c r="V1530" s="133"/>
      <c r="W1530" s="135" t="n">
        <f aca="false">I1530</f>
        <v>46106.0602249532</v>
      </c>
      <c r="X1530" s="153" t="s">
        <v>473</v>
      </c>
      <c r="Y1530" s="137" t="n">
        <f aca="false">IF(AND($X1530=$X1531, $X1530&lt;&gt;""), $W1531-$W1530, 0)</f>
        <v>0.00451388885416667</v>
      </c>
      <c r="Z1530" s="141"/>
      <c r="AA1530" s="0"/>
    </row>
    <row r="1531" customFormat="false" ht="21.75" hidden="false" customHeight="true" outlineLevel="0" collapsed="false">
      <c r="A1531" s="118" t="n">
        <v>1527</v>
      </c>
      <c r="B1531" s="119" t="s">
        <v>421</v>
      </c>
      <c r="C1531" s="120" t="s">
        <v>4257</v>
      </c>
      <c r="D1531" s="121" t="s">
        <v>423</v>
      </c>
      <c r="E1531" s="208" t="s">
        <v>4271</v>
      </c>
      <c r="F1531" s="208" t="s">
        <v>4272</v>
      </c>
      <c r="G1531" s="209" t="n">
        <v>700</v>
      </c>
      <c r="H1531" s="124" t="n">
        <f aca="true">INDIRECT("I" &amp; ROW())</f>
        <v>46106.0647388421</v>
      </c>
      <c r="I1531" s="125" t="n">
        <f aca="true">INDIRECT("I" &amp; ROW()-1) + J1531 * ((G1530/1000) * $M$5)</f>
        <v>46106.0647388421</v>
      </c>
      <c r="J1531" s="126" t="n">
        <v>6.5</v>
      </c>
      <c r="K1531" s="127" t="n">
        <f aca="true">INDIRECT("H" &amp; ROW())</f>
        <v>46106.0647388421</v>
      </c>
      <c r="L1531" s="128" t="s">
        <v>4273</v>
      </c>
      <c r="M1531" s="133"/>
      <c r="N1531" s="204"/>
      <c r="O1531" s="204"/>
      <c r="P1531" s="204"/>
      <c r="Q1531" s="204"/>
      <c r="R1531" s="204"/>
      <c r="S1531" s="204"/>
      <c r="T1531" s="204"/>
      <c r="U1531" s="134"/>
      <c r="V1531" s="133"/>
      <c r="W1531" s="135" t="n">
        <f aca="false">I1531</f>
        <v>46106.0647388421</v>
      </c>
      <c r="X1531" s="153" t="s">
        <v>473</v>
      </c>
      <c r="Y1531" s="137" t="n">
        <f aca="false">IF(AND($X1531=$X1532, $X1531&lt;&gt;""), $W1532-$W1531, 0)</f>
        <v>0.00315972219907407</v>
      </c>
      <c r="Z1531" s="141"/>
      <c r="AA1531" s="0"/>
    </row>
    <row r="1532" customFormat="false" ht="21.75" hidden="false" customHeight="true" outlineLevel="0" collapsed="false">
      <c r="A1532" s="118" t="n">
        <v>1528</v>
      </c>
      <c r="B1532" s="119" t="s">
        <v>421</v>
      </c>
      <c r="C1532" s="120" t="s">
        <v>4257</v>
      </c>
      <c r="D1532" s="121" t="s">
        <v>423</v>
      </c>
      <c r="E1532" s="208" t="s">
        <v>4274</v>
      </c>
      <c r="F1532" s="208" t="s">
        <v>4275</v>
      </c>
      <c r="G1532" s="209" t="n">
        <v>600</v>
      </c>
      <c r="H1532" s="124" t="n">
        <f aca="true">INDIRECT("I" &amp; ROW())</f>
        <v>46106.0678985643</v>
      </c>
      <c r="I1532" s="125" t="n">
        <f aca="true">INDIRECT("I" &amp; ROW()-1) + J1532 * ((G1531/1000) * $M$5)</f>
        <v>46106.0678985643</v>
      </c>
      <c r="J1532" s="126" t="n">
        <v>6.5</v>
      </c>
      <c r="K1532" s="127" t="n">
        <f aca="true">INDIRECT("H" &amp; ROW())</f>
        <v>46106.0678985643</v>
      </c>
      <c r="L1532" s="128" t="s">
        <v>4276</v>
      </c>
      <c r="M1532" s="133"/>
      <c r="N1532" s="204"/>
      <c r="O1532" s="204"/>
      <c r="P1532" s="204"/>
      <c r="Q1532" s="204"/>
      <c r="R1532" s="204"/>
      <c r="S1532" s="204"/>
      <c r="T1532" s="204"/>
      <c r="U1532" s="134"/>
      <c r="V1532" s="133"/>
      <c r="W1532" s="135" t="n">
        <f aca="false">I1532</f>
        <v>46106.0678985643</v>
      </c>
      <c r="X1532" s="153" t="s">
        <v>473</v>
      </c>
      <c r="Y1532" s="137" t="n">
        <f aca="false">IF(AND($X1532=$X1533, $X1532&lt;&gt;""), $W1533-$W1532, 0)</f>
        <v>0.00270833331018519</v>
      </c>
      <c r="Z1532" s="141"/>
      <c r="AA1532" s="0"/>
    </row>
    <row r="1533" customFormat="false" ht="21.75" hidden="false" customHeight="true" outlineLevel="0" collapsed="false">
      <c r="A1533" s="118" t="n">
        <v>1529</v>
      </c>
      <c r="B1533" s="119" t="s">
        <v>421</v>
      </c>
      <c r="C1533" s="120" t="s">
        <v>4277</v>
      </c>
      <c r="D1533" s="121" t="s">
        <v>423</v>
      </c>
      <c r="E1533" s="208" t="s">
        <v>4278</v>
      </c>
      <c r="F1533" s="208" t="s">
        <v>4279</v>
      </c>
      <c r="G1533" s="209" t="n">
        <v>700</v>
      </c>
      <c r="H1533" s="124" t="n">
        <f aca="true">INDIRECT("I" &amp; ROW())</f>
        <v>46106.0706068976</v>
      </c>
      <c r="I1533" s="125" t="n">
        <f aca="true">INDIRECT("I" &amp; ROW()-1) + J1533 * ((G1532/1000) * $M$5)</f>
        <v>46106.0706068976</v>
      </c>
      <c r="J1533" s="126" t="n">
        <v>6.5</v>
      </c>
      <c r="K1533" s="127" t="n">
        <f aca="true">INDIRECT("H" &amp; ROW())</f>
        <v>46106.0706068976</v>
      </c>
      <c r="L1533" s="128" t="s">
        <v>4280</v>
      </c>
      <c r="M1533" s="133"/>
      <c r="N1533" s="204"/>
      <c r="O1533" s="204"/>
      <c r="P1533" s="204"/>
      <c r="Q1533" s="204"/>
      <c r="R1533" s="204"/>
      <c r="S1533" s="204"/>
      <c r="T1533" s="204"/>
      <c r="U1533" s="134"/>
      <c r="V1533" s="133"/>
      <c r="W1533" s="135" t="n">
        <f aca="false">I1533</f>
        <v>46106.0706068976</v>
      </c>
      <c r="X1533" s="153" t="s">
        <v>473</v>
      </c>
      <c r="Y1533" s="137" t="n">
        <f aca="false">IF(AND($X1533=$X1534, $X1533&lt;&gt;""), $W1534-$W1533, 0)</f>
        <v>0.00315972219907407</v>
      </c>
      <c r="Z1533" s="141"/>
      <c r="AA1533" s="0"/>
    </row>
    <row r="1534" customFormat="false" ht="21.75" hidden="false" customHeight="true" outlineLevel="0" collapsed="false">
      <c r="A1534" s="118" t="n">
        <v>1530</v>
      </c>
      <c r="B1534" s="119" t="s">
        <v>421</v>
      </c>
      <c r="C1534" s="120" t="s">
        <v>4277</v>
      </c>
      <c r="D1534" s="121" t="s">
        <v>423</v>
      </c>
      <c r="E1534" s="208" t="s">
        <v>4281</v>
      </c>
      <c r="F1534" s="208" t="s">
        <v>4282</v>
      </c>
      <c r="G1534" s="209" t="n">
        <v>590</v>
      </c>
      <c r="H1534" s="124" t="n">
        <f aca="true">INDIRECT("I" &amp; ROW())</f>
        <v>46106.0737666198</v>
      </c>
      <c r="I1534" s="125" t="n">
        <f aca="true">INDIRECT("I" &amp; ROW()-1) + J1534 * ((G1533/1000) * $M$5)</f>
        <v>46106.0737666198</v>
      </c>
      <c r="J1534" s="126" t="n">
        <v>6.5</v>
      </c>
      <c r="K1534" s="127" t="n">
        <f aca="true">INDIRECT("H" &amp; ROW())</f>
        <v>46106.0737666198</v>
      </c>
      <c r="L1534" s="128" t="s">
        <v>4283</v>
      </c>
      <c r="M1534" s="133"/>
      <c r="N1534" s="204"/>
      <c r="O1534" s="204"/>
      <c r="P1534" s="204"/>
      <c r="Q1534" s="204"/>
      <c r="R1534" s="204"/>
      <c r="S1534" s="204"/>
      <c r="T1534" s="204"/>
      <c r="U1534" s="134"/>
      <c r="V1534" s="133"/>
      <c r="W1534" s="135" t="n">
        <f aca="false">I1534</f>
        <v>46106.0737666198</v>
      </c>
      <c r="X1534" s="153" t="s">
        <v>473</v>
      </c>
      <c r="Y1534" s="137" t="n">
        <f aca="false">IF(AND($X1534=$X1535, $X1534&lt;&gt;""), $W1535-$W1534, 0)</f>
        <v>0.00266319443287037</v>
      </c>
      <c r="Z1534" s="141"/>
      <c r="AA1534" s="0"/>
    </row>
    <row r="1535" customFormat="false" ht="21.75" hidden="false" customHeight="true" outlineLevel="0" collapsed="false">
      <c r="A1535" s="118" t="n">
        <v>1531</v>
      </c>
      <c r="B1535" s="119" t="s">
        <v>421</v>
      </c>
      <c r="C1535" s="120" t="s">
        <v>4277</v>
      </c>
      <c r="D1535" s="121" t="s">
        <v>423</v>
      </c>
      <c r="E1535" s="208" t="s">
        <v>4284</v>
      </c>
      <c r="F1535" s="208" t="s">
        <v>4285</v>
      </c>
      <c r="G1535" s="209" t="n">
        <v>800</v>
      </c>
      <c r="H1535" s="124" t="n">
        <f aca="true">INDIRECT("I" &amp; ROW())</f>
        <v>46106.0764298142</v>
      </c>
      <c r="I1535" s="125" t="n">
        <f aca="true">INDIRECT("I" &amp; ROW()-1) + J1535 * ((G1534/1000) * $M$5)</f>
        <v>46106.0764298142</v>
      </c>
      <c r="J1535" s="126" t="n">
        <v>6.5</v>
      </c>
      <c r="K1535" s="127" t="n">
        <f aca="true">INDIRECT("H" &amp; ROW())</f>
        <v>46106.0764298142</v>
      </c>
      <c r="L1535" s="128" t="s">
        <v>4286</v>
      </c>
      <c r="M1535" s="133"/>
      <c r="N1535" s="204"/>
      <c r="O1535" s="204"/>
      <c r="P1535" s="204"/>
      <c r="Q1535" s="204"/>
      <c r="R1535" s="204"/>
      <c r="S1535" s="204"/>
      <c r="T1535" s="204"/>
      <c r="U1535" s="134"/>
      <c r="V1535" s="133"/>
      <c r="W1535" s="135" t="n">
        <f aca="false">I1535</f>
        <v>46106.0764298142</v>
      </c>
      <c r="X1535" s="153" t="s">
        <v>473</v>
      </c>
      <c r="Y1535" s="137" t="n">
        <f aca="false">IF(AND($X1535=$X1536, $X1535&lt;&gt;""), $W1536-$W1535, 0)</f>
        <v>0.00361111107638889</v>
      </c>
      <c r="Z1535" s="141"/>
      <c r="AA1535" s="0"/>
    </row>
    <row r="1536" customFormat="false" ht="21.75" hidden="false" customHeight="true" outlineLevel="0" collapsed="false">
      <c r="A1536" s="118" t="n">
        <v>1532</v>
      </c>
      <c r="B1536" s="119" t="s">
        <v>421</v>
      </c>
      <c r="C1536" s="120" t="s">
        <v>4257</v>
      </c>
      <c r="D1536" s="121" t="s">
        <v>423</v>
      </c>
      <c r="E1536" s="208" t="s">
        <v>4287</v>
      </c>
      <c r="F1536" s="208" t="s">
        <v>4288</v>
      </c>
      <c r="G1536" s="209" t="n">
        <v>920</v>
      </c>
      <c r="H1536" s="124" t="n">
        <f aca="true">INDIRECT("I" &amp; ROW())</f>
        <v>46106.0800409253</v>
      </c>
      <c r="I1536" s="125" t="n">
        <f aca="true">INDIRECT("I" &amp; ROW()-1) + J1536 * ((G1535/1000) * $M$5)</f>
        <v>46106.0800409253</v>
      </c>
      <c r="J1536" s="126" t="n">
        <v>6.5</v>
      </c>
      <c r="K1536" s="127" t="n">
        <f aca="true">INDIRECT("H" &amp; ROW())</f>
        <v>46106.0800409253</v>
      </c>
      <c r="L1536" s="128" t="s">
        <v>4289</v>
      </c>
      <c r="M1536" s="133"/>
      <c r="N1536" s="204"/>
      <c r="O1536" s="204"/>
      <c r="P1536" s="204"/>
      <c r="Q1536" s="204"/>
      <c r="R1536" s="204"/>
      <c r="S1536" s="204"/>
      <c r="T1536" s="204"/>
      <c r="U1536" s="134"/>
      <c r="V1536" s="133"/>
      <c r="W1536" s="135" t="n">
        <f aca="false">I1536</f>
        <v>46106.0800409253</v>
      </c>
      <c r="X1536" s="153" t="s">
        <v>473</v>
      </c>
      <c r="Y1536" s="137" t="n">
        <f aca="false">IF(AND($X1536=$X1537, $X1536&lt;&gt;""), $W1537-$W1536, 0)</f>
        <v>0.00415277775462963</v>
      </c>
      <c r="Z1536" s="141"/>
      <c r="AA1536" s="0"/>
    </row>
    <row r="1537" customFormat="false" ht="21.75" hidden="false" customHeight="true" outlineLevel="0" collapsed="false">
      <c r="A1537" s="118" t="n">
        <v>1533</v>
      </c>
      <c r="B1537" s="119" t="s">
        <v>421</v>
      </c>
      <c r="C1537" s="120" t="s">
        <v>4257</v>
      </c>
      <c r="D1537" s="121" t="s">
        <v>423</v>
      </c>
      <c r="E1537" s="208" t="s">
        <v>4290</v>
      </c>
      <c r="F1537" s="208" t="s">
        <v>4291</v>
      </c>
      <c r="G1537" s="209" t="n">
        <v>745</v>
      </c>
      <c r="H1537" s="124" t="n">
        <f aca="true">INDIRECT("I" &amp; ROW())</f>
        <v>46106.0841937031</v>
      </c>
      <c r="I1537" s="125" t="n">
        <f aca="true">INDIRECT("I" &amp; ROW()-1) + J1537 * ((G1536/1000) * $M$5)</f>
        <v>46106.0841937031</v>
      </c>
      <c r="J1537" s="126" t="n">
        <v>6.5</v>
      </c>
      <c r="K1537" s="127" t="n">
        <f aca="true">INDIRECT("H" &amp; ROW())</f>
        <v>46106.0841937031</v>
      </c>
      <c r="L1537" s="128" t="s">
        <v>4292</v>
      </c>
      <c r="M1537" s="133"/>
      <c r="N1537" s="204"/>
      <c r="O1537" s="204"/>
      <c r="P1537" s="204"/>
      <c r="Q1537" s="204"/>
      <c r="R1537" s="204"/>
      <c r="S1537" s="204"/>
      <c r="T1537" s="204"/>
      <c r="U1537" s="134"/>
      <c r="V1537" s="133"/>
      <c r="W1537" s="135" t="n">
        <f aca="false">I1537</f>
        <v>46106.0841937031</v>
      </c>
      <c r="X1537" s="153" t="s">
        <v>473</v>
      </c>
      <c r="Y1537" s="137" t="n">
        <f aca="false">IF(AND($X1537=$X1538, $X1537&lt;&gt;""), $W1538-$W1537, 0)</f>
        <v>0.00336284719907407</v>
      </c>
      <c r="Z1537" s="141"/>
      <c r="AA1537" s="0"/>
    </row>
    <row r="1538" customFormat="false" ht="21.75" hidden="false" customHeight="true" outlineLevel="0" collapsed="false">
      <c r="A1538" s="118" t="n">
        <v>1534</v>
      </c>
      <c r="B1538" s="119" t="s">
        <v>421</v>
      </c>
      <c r="C1538" s="120" t="s">
        <v>4257</v>
      </c>
      <c r="D1538" s="121" t="s">
        <v>423</v>
      </c>
      <c r="E1538" s="208" t="s">
        <v>4293</v>
      </c>
      <c r="F1538" s="208" t="s">
        <v>4294</v>
      </c>
      <c r="G1538" s="209" t="n">
        <v>1000</v>
      </c>
      <c r="H1538" s="124" t="n">
        <f aca="true">INDIRECT("I" &amp; ROW())</f>
        <v>46106.0875565503</v>
      </c>
      <c r="I1538" s="125" t="n">
        <f aca="true">INDIRECT("I" &amp; ROW()-1) + J1538 * ((G1537/1000) * $M$5)</f>
        <v>46106.0875565503</v>
      </c>
      <c r="J1538" s="126" t="n">
        <v>6.5</v>
      </c>
      <c r="K1538" s="127" t="n">
        <f aca="true">INDIRECT("H" &amp; ROW())</f>
        <v>46106.0875565503</v>
      </c>
      <c r="L1538" s="128" t="s">
        <v>4295</v>
      </c>
      <c r="M1538" s="133"/>
      <c r="N1538" s="204"/>
      <c r="O1538" s="204"/>
      <c r="P1538" s="204"/>
      <c r="Q1538" s="204"/>
      <c r="R1538" s="204"/>
      <c r="S1538" s="204"/>
      <c r="T1538" s="204"/>
      <c r="U1538" s="134"/>
      <c r="V1538" s="133"/>
      <c r="W1538" s="135" t="n">
        <f aca="false">I1538</f>
        <v>46106.0875565503</v>
      </c>
      <c r="X1538" s="153" t="s">
        <v>473</v>
      </c>
      <c r="Y1538" s="137" t="n">
        <f aca="false">IF(AND($X1538=$X1539, $X1538&lt;&gt;""), $W1539-$W1538, 0)</f>
        <v>0.00451388885416667</v>
      </c>
      <c r="Z1538" s="141"/>
      <c r="AA1538" s="0"/>
    </row>
    <row r="1539" customFormat="false" ht="21.75" hidden="false" customHeight="true" outlineLevel="0" collapsed="false">
      <c r="A1539" s="118" t="n">
        <v>1535</v>
      </c>
      <c r="B1539" s="119" t="s">
        <v>421</v>
      </c>
      <c r="C1539" s="120" t="s">
        <v>4296</v>
      </c>
      <c r="D1539" s="121" t="s">
        <v>423</v>
      </c>
      <c r="E1539" s="208" t="s">
        <v>4297</v>
      </c>
      <c r="F1539" s="208" t="s">
        <v>4298</v>
      </c>
      <c r="G1539" s="209" t="n">
        <v>950</v>
      </c>
      <c r="H1539" s="124" t="n">
        <f aca="true">INDIRECT("I" &amp; ROW())</f>
        <v>46106.0920704391</v>
      </c>
      <c r="I1539" s="125" t="n">
        <f aca="true">INDIRECT("I" &amp; ROW()-1) + J1539 * ((G1538/1000) * $M$5)</f>
        <v>46106.0920704391</v>
      </c>
      <c r="J1539" s="126" t="n">
        <v>6.5</v>
      </c>
      <c r="K1539" s="127" t="n">
        <f aca="true">INDIRECT("H" &amp; ROW())</f>
        <v>46106.0920704391</v>
      </c>
      <c r="L1539" s="128" t="s">
        <v>4299</v>
      </c>
      <c r="M1539" s="133"/>
      <c r="N1539" s="204"/>
      <c r="O1539" s="204"/>
      <c r="P1539" s="204"/>
      <c r="Q1539" s="204"/>
      <c r="R1539" s="204"/>
      <c r="S1539" s="204"/>
      <c r="T1539" s="204"/>
      <c r="U1539" s="134"/>
      <c r="V1539" s="133"/>
      <c r="W1539" s="135" t="n">
        <f aca="false">I1539</f>
        <v>46106.0920704391</v>
      </c>
      <c r="X1539" s="153" t="s">
        <v>473</v>
      </c>
      <c r="Y1539" s="137" t="n">
        <f aca="false">IF(AND($X1539=$X1540, $X1539&lt;&gt;""), $W1540-$W1539, 0)</f>
        <v>0.00428819440972222</v>
      </c>
      <c r="Z1539" s="141"/>
      <c r="AA1539" s="0"/>
    </row>
    <row r="1540" customFormat="false" ht="21.75" hidden="false" customHeight="true" outlineLevel="0" collapsed="false">
      <c r="A1540" s="118" t="n">
        <v>1536</v>
      </c>
      <c r="B1540" s="119" t="s">
        <v>421</v>
      </c>
      <c r="C1540" s="120" t="s">
        <v>4296</v>
      </c>
      <c r="D1540" s="121" t="s">
        <v>423</v>
      </c>
      <c r="E1540" s="208" t="s">
        <v>4300</v>
      </c>
      <c r="F1540" s="208" t="s">
        <v>4301</v>
      </c>
      <c r="G1540" s="209" t="n">
        <v>1200</v>
      </c>
      <c r="H1540" s="124" t="n">
        <f aca="true">INDIRECT("I" &amp; ROW())</f>
        <v>46106.0963586335</v>
      </c>
      <c r="I1540" s="125" t="n">
        <f aca="true">INDIRECT("I" &amp; ROW()-1) + J1540 * ((G1539/1000) * $M$5)</f>
        <v>46106.0963586335</v>
      </c>
      <c r="J1540" s="126" t="n">
        <v>6.5</v>
      </c>
      <c r="K1540" s="127" t="n">
        <f aca="true">INDIRECT("H" &amp; ROW())</f>
        <v>46106.0963586335</v>
      </c>
      <c r="L1540" s="128" t="s">
        <v>4302</v>
      </c>
      <c r="M1540" s="133"/>
      <c r="N1540" s="204"/>
      <c r="O1540" s="204"/>
      <c r="P1540" s="204"/>
      <c r="Q1540" s="204"/>
      <c r="R1540" s="204"/>
      <c r="S1540" s="204"/>
      <c r="T1540" s="204"/>
      <c r="U1540" s="134"/>
      <c r="V1540" s="133"/>
      <c r="W1540" s="135" t="n">
        <f aca="false">I1540</f>
        <v>46106.0963586335</v>
      </c>
      <c r="X1540" s="153" t="s">
        <v>473</v>
      </c>
      <c r="Y1540" s="137" t="n">
        <f aca="false">IF(AND($X1540=$X1541, $X1540&lt;&gt;""), $W1541-$W1540, 0)</f>
        <v>0.00541666663194444</v>
      </c>
      <c r="Z1540" s="141"/>
      <c r="AA1540" s="0"/>
    </row>
    <row r="1541" customFormat="false" ht="21.75" hidden="false" customHeight="true" outlineLevel="0" collapsed="false">
      <c r="A1541" s="118" t="n">
        <v>1537</v>
      </c>
      <c r="B1541" s="119" t="s">
        <v>421</v>
      </c>
      <c r="C1541" s="120" t="s">
        <v>4296</v>
      </c>
      <c r="D1541" s="121" t="s">
        <v>423</v>
      </c>
      <c r="E1541" s="208" t="s">
        <v>4300</v>
      </c>
      <c r="F1541" s="208" t="s">
        <v>4303</v>
      </c>
      <c r="G1541" s="209" t="n">
        <v>960</v>
      </c>
      <c r="H1541" s="124" t="n">
        <f aca="true">INDIRECT("I" &amp; ROW())</f>
        <v>46106.1017753001</v>
      </c>
      <c r="I1541" s="125" t="n">
        <f aca="true">INDIRECT("I" &amp; ROW()-1) + J1541 * ((G1540/1000) * $M$5)</f>
        <v>46106.1017753001</v>
      </c>
      <c r="J1541" s="126" t="n">
        <v>6.5</v>
      </c>
      <c r="K1541" s="127" t="n">
        <f aca="true">INDIRECT("H" &amp; ROW())</f>
        <v>46106.1017753001</v>
      </c>
      <c r="L1541" s="128" t="s">
        <v>4304</v>
      </c>
      <c r="M1541" s="133"/>
      <c r="N1541" s="204"/>
      <c r="O1541" s="204"/>
      <c r="P1541" s="204"/>
      <c r="Q1541" s="204"/>
      <c r="R1541" s="204"/>
      <c r="S1541" s="204"/>
      <c r="T1541" s="204"/>
      <c r="U1541" s="134"/>
      <c r="V1541" s="133"/>
      <c r="W1541" s="135" t="n">
        <f aca="false">I1541</f>
        <v>46106.1017753001</v>
      </c>
      <c r="X1541" s="153" t="s">
        <v>473</v>
      </c>
      <c r="Y1541" s="137" t="n">
        <f aca="false">IF(AND($X1541=$X1542, $X1541&lt;&gt;""), $W1542-$W1541, 0)</f>
        <v>0.00433333329861111</v>
      </c>
      <c r="Z1541" s="141"/>
      <c r="AA1541" s="0"/>
    </row>
    <row r="1542" customFormat="false" ht="21.75" hidden="false" customHeight="true" outlineLevel="0" collapsed="false">
      <c r="A1542" s="118" t="n">
        <v>1538</v>
      </c>
      <c r="B1542" s="119" t="s">
        <v>421</v>
      </c>
      <c r="C1542" s="120" t="s">
        <v>4296</v>
      </c>
      <c r="D1542" s="121" t="s">
        <v>423</v>
      </c>
      <c r="E1542" s="208" t="s">
        <v>4305</v>
      </c>
      <c r="F1542" s="208" t="s">
        <v>4306</v>
      </c>
      <c r="G1542" s="210" t="n">
        <v>950</v>
      </c>
      <c r="H1542" s="124" t="n">
        <f aca="true">INDIRECT("I" &amp; ROW())</f>
        <v>46106.1061086334</v>
      </c>
      <c r="I1542" s="125" t="n">
        <f aca="true">INDIRECT("I" &amp; ROW()-1) + J1542 * ((G1541/1000) * $M$5)</f>
        <v>46106.1061086334</v>
      </c>
      <c r="J1542" s="126" t="n">
        <v>6.5</v>
      </c>
      <c r="K1542" s="127" t="n">
        <f aca="true">INDIRECT("H" &amp; ROW())</f>
        <v>46106.1061086334</v>
      </c>
      <c r="L1542" s="128" t="s">
        <v>4307</v>
      </c>
      <c r="M1542" s="133"/>
      <c r="N1542" s="204"/>
      <c r="O1542" s="204"/>
      <c r="P1542" s="204"/>
      <c r="Q1542" s="204"/>
      <c r="R1542" s="204"/>
      <c r="S1542" s="204"/>
      <c r="T1542" s="204"/>
      <c r="U1542" s="134"/>
      <c r="V1542" s="133"/>
      <c r="W1542" s="135" t="n">
        <f aca="false">I1542</f>
        <v>46106.1061086334</v>
      </c>
      <c r="X1542" s="153" t="s">
        <v>473</v>
      </c>
      <c r="Y1542" s="137" t="n">
        <f aca="false">IF(AND($X1542=$X1543, $X1542&lt;&gt;""), $W1543-$W1542, 0)</f>
        <v>0.00428819440972222</v>
      </c>
      <c r="Z1542" s="141"/>
      <c r="AA1542" s="0"/>
    </row>
    <row r="1543" customFormat="false" ht="21.75" hidden="false" customHeight="true" outlineLevel="0" collapsed="false">
      <c r="A1543" s="118" t="n">
        <v>1539</v>
      </c>
      <c r="B1543" s="119" t="s">
        <v>421</v>
      </c>
      <c r="C1543" s="120" t="s">
        <v>4296</v>
      </c>
      <c r="D1543" s="121" t="s">
        <v>423</v>
      </c>
      <c r="E1543" s="208" t="s">
        <v>4308</v>
      </c>
      <c r="F1543" s="208" t="s">
        <v>4309</v>
      </c>
      <c r="G1543" s="210" t="n">
        <v>730</v>
      </c>
      <c r="H1543" s="124" t="n">
        <f aca="true">INDIRECT("I" &amp; ROW())</f>
        <v>46106.1103968279</v>
      </c>
      <c r="I1543" s="125" t="n">
        <f aca="true">INDIRECT("I" &amp; ROW()-1) + J1543 * ((G1542/1000) * $M$5)</f>
        <v>46106.1103968279</v>
      </c>
      <c r="J1543" s="126" t="n">
        <v>6.5</v>
      </c>
      <c r="K1543" s="127" t="n">
        <f aca="true">INDIRECT("H" &amp; ROW())</f>
        <v>46106.1103968279</v>
      </c>
      <c r="L1543" s="128" t="s">
        <v>4310</v>
      </c>
      <c r="M1543" s="133"/>
      <c r="N1543" s="204"/>
      <c r="O1543" s="204"/>
      <c r="P1543" s="204"/>
      <c r="Q1543" s="204"/>
      <c r="R1543" s="204"/>
      <c r="S1543" s="204"/>
      <c r="T1543" s="204"/>
      <c r="U1543" s="134"/>
      <c r="V1543" s="133"/>
      <c r="W1543" s="135" t="n">
        <f aca="false">I1543</f>
        <v>46106.1103968279</v>
      </c>
      <c r="X1543" s="153" t="s">
        <v>473</v>
      </c>
      <c r="Y1543" s="137" t="n">
        <f aca="false">IF(AND($X1543=$X1544, $X1543&lt;&gt;""), $W1544-$W1543, 0)</f>
        <v>0.00329513886574074</v>
      </c>
      <c r="Z1543" s="141"/>
      <c r="AA1543" s="0"/>
    </row>
    <row r="1544" customFormat="false" ht="21.75" hidden="false" customHeight="true" outlineLevel="0" collapsed="false">
      <c r="A1544" s="118" t="n">
        <v>1540</v>
      </c>
      <c r="B1544" s="119" t="s">
        <v>421</v>
      </c>
      <c r="C1544" s="120" t="s">
        <v>4296</v>
      </c>
      <c r="D1544" s="121" t="s">
        <v>423</v>
      </c>
      <c r="E1544" s="208" t="s">
        <v>4311</v>
      </c>
      <c r="F1544" s="208" t="s">
        <v>4312</v>
      </c>
      <c r="G1544" s="210" t="n">
        <v>850</v>
      </c>
      <c r="H1544" s="124" t="n">
        <f aca="true">INDIRECT("I" &amp; ROW())</f>
        <v>46106.1136919667</v>
      </c>
      <c r="I1544" s="125" t="n">
        <f aca="true">INDIRECT("I" &amp; ROW()-1) + J1544 * ((G1543/1000) * $M$5)</f>
        <v>46106.1136919667</v>
      </c>
      <c r="J1544" s="126" t="n">
        <v>6.5</v>
      </c>
      <c r="K1544" s="127" t="n">
        <f aca="true">INDIRECT("H" &amp; ROW())</f>
        <v>46106.1136919667</v>
      </c>
      <c r="L1544" s="128" t="s">
        <v>4313</v>
      </c>
      <c r="M1544" s="133"/>
      <c r="N1544" s="204"/>
      <c r="O1544" s="204"/>
      <c r="P1544" s="204"/>
      <c r="Q1544" s="204"/>
      <c r="R1544" s="204"/>
      <c r="S1544" s="204"/>
      <c r="T1544" s="204"/>
      <c r="U1544" s="134"/>
      <c r="V1544" s="133"/>
      <c r="W1544" s="135" t="n">
        <f aca="false">I1544</f>
        <v>46106.1136919667</v>
      </c>
      <c r="X1544" s="153" t="s">
        <v>473</v>
      </c>
      <c r="Y1544" s="137" t="n">
        <f aca="false">IF(AND($X1544=$X1545, $X1544&lt;&gt;""), $W1545-$W1544, 0)</f>
        <v>0.00383680552083333</v>
      </c>
      <c r="Z1544" s="141"/>
      <c r="AA1544" s="0"/>
    </row>
    <row r="1545" customFormat="false" ht="21.75" hidden="false" customHeight="true" outlineLevel="0" collapsed="false">
      <c r="A1545" s="118" t="n">
        <v>1541</v>
      </c>
      <c r="B1545" s="119" t="s">
        <v>421</v>
      </c>
      <c r="C1545" s="120" t="s">
        <v>4296</v>
      </c>
      <c r="D1545" s="121" t="s">
        <v>423</v>
      </c>
      <c r="E1545" s="208" t="s">
        <v>4314</v>
      </c>
      <c r="F1545" s="208" t="s">
        <v>4315</v>
      </c>
      <c r="G1545" s="210" t="n">
        <v>1100</v>
      </c>
      <c r="H1545" s="124" t="n">
        <f aca="true">INDIRECT("I" &amp; ROW())</f>
        <v>46106.1175287722</v>
      </c>
      <c r="I1545" s="125" t="n">
        <f aca="true">INDIRECT("I" &amp; ROW()-1) + J1545 * ((G1544/1000) * $M$5)</f>
        <v>46106.1175287722</v>
      </c>
      <c r="J1545" s="126" t="n">
        <v>6.5</v>
      </c>
      <c r="K1545" s="127" t="n">
        <f aca="true">INDIRECT("H" &amp; ROW())</f>
        <v>46106.1175287722</v>
      </c>
      <c r="L1545" s="128" t="s">
        <v>4316</v>
      </c>
      <c r="M1545" s="133"/>
      <c r="N1545" s="204"/>
      <c r="O1545" s="204"/>
      <c r="P1545" s="204"/>
      <c r="Q1545" s="204"/>
      <c r="R1545" s="204"/>
      <c r="S1545" s="204"/>
      <c r="T1545" s="204"/>
      <c r="U1545" s="134"/>
      <c r="V1545" s="133"/>
      <c r="W1545" s="135" t="n">
        <f aca="false">I1545</f>
        <v>46106.1175287722</v>
      </c>
      <c r="X1545" s="153" t="s">
        <v>473</v>
      </c>
      <c r="Y1545" s="137" t="n">
        <f aca="false">IF(AND($X1545=$X1546, $X1545&lt;&gt;""), $W1546-$W1545, 0)</f>
        <v>0.00496527774305556</v>
      </c>
      <c r="Z1545" s="141"/>
      <c r="AA1545" s="0"/>
    </row>
    <row r="1546" customFormat="false" ht="21.75" hidden="false" customHeight="true" outlineLevel="0" collapsed="false">
      <c r="A1546" s="118" t="n">
        <v>1542</v>
      </c>
      <c r="B1546" s="119" t="s">
        <v>421</v>
      </c>
      <c r="C1546" s="120" t="s">
        <v>4296</v>
      </c>
      <c r="D1546" s="121" t="s">
        <v>423</v>
      </c>
      <c r="E1546" s="208" t="s">
        <v>4317</v>
      </c>
      <c r="F1546" s="208" t="s">
        <v>4318</v>
      </c>
      <c r="G1546" s="210" t="n">
        <v>1000</v>
      </c>
      <c r="H1546" s="124" t="n">
        <f aca="true">INDIRECT("I" &amp; ROW())</f>
        <v>46106.12249405</v>
      </c>
      <c r="I1546" s="125" t="n">
        <f aca="true">INDIRECT("I" &amp; ROW()-1) + J1546 * ((G1545/1000) * $M$5)</f>
        <v>46106.12249405</v>
      </c>
      <c r="J1546" s="126" t="n">
        <v>6.5</v>
      </c>
      <c r="K1546" s="127" t="n">
        <f aca="true">INDIRECT("H" &amp; ROW())</f>
        <v>46106.12249405</v>
      </c>
      <c r="L1546" s="128" t="s">
        <v>4319</v>
      </c>
      <c r="M1546" s="133"/>
      <c r="N1546" s="204"/>
      <c r="O1546" s="204"/>
      <c r="P1546" s="204"/>
      <c r="Q1546" s="204"/>
      <c r="R1546" s="204"/>
      <c r="S1546" s="204"/>
      <c r="T1546" s="204"/>
      <c r="U1546" s="134"/>
      <c r="V1546" s="133"/>
      <c r="W1546" s="135" t="n">
        <f aca="false">I1546</f>
        <v>46106.12249405</v>
      </c>
      <c r="X1546" s="153" t="s">
        <v>473</v>
      </c>
      <c r="Y1546" s="137" t="n">
        <f aca="false">IF(AND($X1546=$X1547, $X1546&lt;&gt;""), $W1547-$W1546, 0)</f>
        <v>0.00451388885416667</v>
      </c>
      <c r="Z1546" s="141"/>
      <c r="AA1546" s="0"/>
    </row>
    <row r="1547" customFormat="false" ht="21.75" hidden="false" customHeight="true" outlineLevel="0" collapsed="false">
      <c r="A1547" s="118" t="n">
        <v>1543</v>
      </c>
      <c r="B1547" s="119" t="s">
        <v>421</v>
      </c>
      <c r="C1547" s="120" t="s">
        <v>4296</v>
      </c>
      <c r="D1547" s="121" t="s">
        <v>423</v>
      </c>
      <c r="E1547" s="208" t="s">
        <v>4320</v>
      </c>
      <c r="F1547" s="208" t="s">
        <v>4321</v>
      </c>
      <c r="G1547" s="210" t="n">
        <v>950</v>
      </c>
      <c r="H1547" s="124" t="n">
        <f aca="true">INDIRECT("I" &amp; ROW())</f>
        <v>46106.1270079388</v>
      </c>
      <c r="I1547" s="125" t="n">
        <f aca="true">INDIRECT("I" &amp; ROW()-1) + J1547 * ((G1546/1000) * $M$5)</f>
        <v>46106.1270079388</v>
      </c>
      <c r="J1547" s="126" t="n">
        <v>6.5</v>
      </c>
      <c r="K1547" s="127" t="n">
        <f aca="true">INDIRECT("H" &amp; ROW())</f>
        <v>46106.1270079388</v>
      </c>
      <c r="L1547" s="128" t="s">
        <v>4322</v>
      </c>
      <c r="M1547" s="133"/>
      <c r="N1547" s="204"/>
      <c r="O1547" s="204"/>
      <c r="P1547" s="204"/>
      <c r="Q1547" s="204"/>
      <c r="R1547" s="204"/>
      <c r="S1547" s="204"/>
      <c r="T1547" s="204"/>
      <c r="U1547" s="134"/>
      <c r="V1547" s="133"/>
      <c r="W1547" s="135" t="n">
        <f aca="false">I1547</f>
        <v>46106.1270079388</v>
      </c>
      <c r="X1547" s="153" t="s">
        <v>473</v>
      </c>
      <c r="Y1547" s="137" t="n">
        <f aca="false">IF(AND($X1547=$X1548, $X1547&lt;&gt;""), $W1548-$W1547, 0)</f>
        <v>0.00428819440972222</v>
      </c>
      <c r="Z1547" s="141"/>
      <c r="AA1547" s="0"/>
    </row>
    <row r="1548" customFormat="false" ht="21.75" hidden="false" customHeight="true" outlineLevel="0" collapsed="false">
      <c r="A1548" s="118" t="n">
        <v>1544</v>
      </c>
      <c r="B1548" s="119" t="s">
        <v>421</v>
      </c>
      <c r="C1548" s="120" t="s">
        <v>4296</v>
      </c>
      <c r="D1548" s="121" t="s">
        <v>423</v>
      </c>
      <c r="E1548" s="208" t="s">
        <v>4323</v>
      </c>
      <c r="F1548" s="208" t="s">
        <v>4324</v>
      </c>
      <c r="G1548" s="210" t="n">
        <v>920</v>
      </c>
      <c r="H1548" s="124" t="n">
        <f aca="true">INDIRECT("I" &amp; ROW())</f>
        <v>46106.1312961333</v>
      </c>
      <c r="I1548" s="125" t="n">
        <f aca="true">INDIRECT("I" &amp; ROW()-1) + J1548 * ((G1547/1000) * $M$5)</f>
        <v>46106.1312961333</v>
      </c>
      <c r="J1548" s="126" t="n">
        <v>6.5</v>
      </c>
      <c r="K1548" s="127" t="n">
        <f aca="true">INDIRECT("H" &amp; ROW())</f>
        <v>46106.1312961333</v>
      </c>
      <c r="L1548" s="128" t="s">
        <v>4325</v>
      </c>
      <c r="M1548" s="133"/>
      <c r="N1548" s="204"/>
      <c r="O1548" s="204"/>
      <c r="P1548" s="204"/>
      <c r="Q1548" s="204"/>
      <c r="R1548" s="204"/>
      <c r="S1548" s="204"/>
      <c r="T1548" s="204"/>
      <c r="U1548" s="134"/>
      <c r="V1548" s="133"/>
      <c r="W1548" s="135" t="n">
        <f aca="false">I1548</f>
        <v>46106.1312961333</v>
      </c>
      <c r="X1548" s="153" t="s">
        <v>473</v>
      </c>
      <c r="Y1548" s="137" t="n">
        <f aca="false">IF(AND($X1548=$X1549, $X1548&lt;&gt;""), $W1549-$W1548, 0)</f>
        <v>0.00415277775462963</v>
      </c>
      <c r="Z1548" s="141"/>
      <c r="AA1548" s="0"/>
    </row>
    <row r="1549" customFormat="false" ht="21.75" hidden="false" customHeight="true" outlineLevel="0" collapsed="false">
      <c r="A1549" s="118" t="n">
        <v>1545</v>
      </c>
      <c r="B1549" s="119" t="s">
        <v>421</v>
      </c>
      <c r="C1549" s="120" t="s">
        <v>4296</v>
      </c>
      <c r="D1549" s="121" t="s">
        <v>423</v>
      </c>
      <c r="E1549" s="208" t="s">
        <v>4326</v>
      </c>
      <c r="F1549" s="208" t="s">
        <v>4327</v>
      </c>
      <c r="G1549" s="210" t="n">
        <v>930</v>
      </c>
      <c r="H1549" s="124" t="n">
        <f aca="true">INDIRECT("I" &amp; ROW())</f>
        <v>46106.135448911</v>
      </c>
      <c r="I1549" s="125" t="n">
        <f aca="true">INDIRECT("I" &amp; ROW()-1) + J1549 * ((G1548/1000) * $M$5)</f>
        <v>46106.135448911</v>
      </c>
      <c r="J1549" s="126" t="n">
        <v>6.5</v>
      </c>
      <c r="K1549" s="127" t="n">
        <f aca="true">INDIRECT("H" &amp; ROW())</f>
        <v>46106.135448911</v>
      </c>
      <c r="L1549" s="128" t="s">
        <v>4328</v>
      </c>
      <c r="M1549" s="133"/>
      <c r="N1549" s="204"/>
      <c r="O1549" s="204"/>
      <c r="P1549" s="204"/>
      <c r="Q1549" s="204"/>
      <c r="R1549" s="204"/>
      <c r="S1549" s="204"/>
      <c r="T1549" s="204"/>
      <c r="U1549" s="134"/>
      <c r="V1549" s="133"/>
      <c r="W1549" s="135" t="n">
        <f aca="false">I1549</f>
        <v>46106.135448911</v>
      </c>
      <c r="X1549" s="153" t="s">
        <v>473</v>
      </c>
      <c r="Y1549" s="137" t="n">
        <f aca="false">IF(AND($X1549=$X1550, $X1549&lt;&gt;""), $W1550-$W1549, 0)</f>
        <v>0.00419791663194444</v>
      </c>
      <c r="Z1549" s="141"/>
      <c r="AA1549" s="0"/>
    </row>
    <row r="1550" customFormat="false" ht="21.75" hidden="false" customHeight="true" outlineLevel="0" collapsed="false">
      <c r="A1550" s="118" t="n">
        <v>1546</v>
      </c>
      <c r="B1550" s="119" t="s">
        <v>421</v>
      </c>
      <c r="C1550" s="120" t="s">
        <v>4296</v>
      </c>
      <c r="D1550" s="121" t="s">
        <v>423</v>
      </c>
      <c r="E1550" s="208" t="s">
        <v>4329</v>
      </c>
      <c r="F1550" s="208" t="s">
        <v>4330</v>
      </c>
      <c r="G1550" s="210" t="n">
        <v>1050</v>
      </c>
      <c r="H1550" s="124" t="n">
        <f aca="true">INDIRECT("I" &amp; ROW())</f>
        <v>46106.1396468276</v>
      </c>
      <c r="I1550" s="125" t="n">
        <f aca="true">INDIRECT("I" &amp; ROW()-1) + J1550 * ((G1549/1000) * $M$5)</f>
        <v>46106.1396468276</v>
      </c>
      <c r="J1550" s="126" t="n">
        <v>6.5</v>
      </c>
      <c r="K1550" s="127" t="n">
        <f aca="true">INDIRECT("H" &amp; ROW())</f>
        <v>46106.1396468276</v>
      </c>
      <c r="L1550" s="128" t="s">
        <v>4331</v>
      </c>
      <c r="M1550" s="133"/>
      <c r="N1550" s="204"/>
      <c r="O1550" s="204"/>
      <c r="P1550" s="204"/>
      <c r="Q1550" s="204"/>
      <c r="R1550" s="204"/>
      <c r="S1550" s="204"/>
      <c r="T1550" s="204"/>
      <c r="U1550" s="134"/>
      <c r="V1550" s="133"/>
      <c r="W1550" s="135" t="n">
        <f aca="false">I1550</f>
        <v>46106.1396468276</v>
      </c>
      <c r="X1550" s="153" t="s">
        <v>473</v>
      </c>
      <c r="Y1550" s="137" t="n">
        <f aca="false">IF(AND($X1550=$X1551, $X1550&lt;&gt;""), $W1551-$W1550, 0)</f>
        <v>0.00473958329861111</v>
      </c>
      <c r="Z1550" s="141"/>
      <c r="AA1550" s="0"/>
    </row>
    <row r="1551" customFormat="false" ht="21.75" hidden="false" customHeight="true" outlineLevel="0" collapsed="false">
      <c r="A1551" s="118" t="n">
        <v>1547</v>
      </c>
      <c r="B1551" s="119" t="s">
        <v>421</v>
      </c>
      <c r="C1551" s="120" t="s">
        <v>4296</v>
      </c>
      <c r="D1551" s="121" t="s">
        <v>423</v>
      </c>
      <c r="E1551" s="208" t="s">
        <v>4332</v>
      </c>
      <c r="F1551" s="208" t="s">
        <v>4333</v>
      </c>
      <c r="G1551" s="210" t="n">
        <v>940</v>
      </c>
      <c r="H1551" s="124" t="n">
        <f aca="true">INDIRECT("I" &amp; ROW())</f>
        <v>46106.1443864109</v>
      </c>
      <c r="I1551" s="125" t="n">
        <f aca="true">INDIRECT("I" &amp; ROW()-1) + J1551 * ((G1550/1000) * $M$5)</f>
        <v>46106.1443864109</v>
      </c>
      <c r="J1551" s="126" t="n">
        <v>6.5</v>
      </c>
      <c r="K1551" s="127" t="n">
        <f aca="true">INDIRECT("H" &amp; ROW())</f>
        <v>46106.1443864109</v>
      </c>
      <c r="L1551" s="128" t="s">
        <v>4334</v>
      </c>
      <c r="M1551" s="133"/>
      <c r="N1551" s="204"/>
      <c r="O1551" s="204"/>
      <c r="P1551" s="204"/>
      <c r="Q1551" s="204"/>
      <c r="R1551" s="204"/>
      <c r="S1551" s="204"/>
      <c r="T1551" s="204"/>
      <c r="U1551" s="134"/>
      <c r="V1551" s="133"/>
      <c r="W1551" s="135" t="n">
        <f aca="false">I1551</f>
        <v>46106.1443864109</v>
      </c>
      <c r="X1551" s="153" t="s">
        <v>473</v>
      </c>
      <c r="Y1551" s="137" t="n">
        <f aca="false">IF(AND($X1551=$X1552, $X1551&lt;&gt;""), $W1552-$W1551, 0)</f>
        <v>0.00424305552083333</v>
      </c>
      <c r="Z1551" s="141"/>
      <c r="AA1551" s="0"/>
    </row>
    <row r="1552" customFormat="false" ht="21.75" hidden="false" customHeight="true" outlineLevel="0" collapsed="false">
      <c r="A1552" s="118" t="n">
        <v>1548</v>
      </c>
      <c r="B1552" s="119" t="s">
        <v>421</v>
      </c>
      <c r="C1552" s="120" t="s">
        <v>4335</v>
      </c>
      <c r="D1552" s="121" t="s">
        <v>423</v>
      </c>
      <c r="E1552" s="208" t="s">
        <v>4336</v>
      </c>
      <c r="F1552" s="208" t="s">
        <v>4337</v>
      </c>
      <c r="G1552" s="210" t="n">
        <v>1000</v>
      </c>
      <c r="H1552" s="124" t="n">
        <f aca="true">INDIRECT("I" &amp; ROW())</f>
        <v>46106.1486294665</v>
      </c>
      <c r="I1552" s="125" t="n">
        <f aca="true">INDIRECT("I" &amp; ROW()-1) + J1552 * ((G1551/1000) * $M$5)</f>
        <v>46106.1486294665</v>
      </c>
      <c r="J1552" s="126" t="n">
        <v>6.5</v>
      </c>
      <c r="K1552" s="127" t="n">
        <f aca="true">INDIRECT("H" &amp; ROW())</f>
        <v>46106.1486294665</v>
      </c>
      <c r="L1552" s="128" t="s">
        <v>4338</v>
      </c>
      <c r="M1552" s="133"/>
      <c r="N1552" s="204"/>
      <c r="O1552" s="204"/>
      <c r="P1552" s="204"/>
      <c r="Q1552" s="204"/>
      <c r="R1552" s="204"/>
      <c r="S1552" s="204"/>
      <c r="T1552" s="204"/>
      <c r="U1552" s="134"/>
      <c r="V1552" s="133"/>
      <c r="W1552" s="135" t="n">
        <f aca="false">I1552</f>
        <v>46106.1486294665</v>
      </c>
      <c r="X1552" s="153" t="s">
        <v>473</v>
      </c>
      <c r="Y1552" s="137" t="n">
        <f aca="false">IF(AND($X1552=$X1553, $X1552&lt;&gt;""), $W1553-$W1552, 0)</f>
        <v>0.00451388885416667</v>
      </c>
      <c r="Z1552" s="141"/>
      <c r="AA1552" s="0"/>
    </row>
    <row r="1553" customFormat="false" ht="21.75" hidden="false" customHeight="true" outlineLevel="0" collapsed="false">
      <c r="A1553" s="118" t="n">
        <v>1549</v>
      </c>
      <c r="B1553" s="119" t="s">
        <v>421</v>
      </c>
      <c r="C1553" s="120" t="s">
        <v>4335</v>
      </c>
      <c r="D1553" s="121" t="s">
        <v>423</v>
      </c>
      <c r="E1553" s="208" t="s">
        <v>4339</v>
      </c>
      <c r="F1553" s="208" t="s">
        <v>4340</v>
      </c>
      <c r="G1553" s="210" t="n">
        <v>780</v>
      </c>
      <c r="H1553" s="124" t="n">
        <f aca="true">INDIRECT("I" &amp; ROW())</f>
        <v>46106.1531433553</v>
      </c>
      <c r="I1553" s="125" t="n">
        <f aca="true">INDIRECT("I" &amp; ROW()-1) + J1553 * ((G1552/1000) * $M$5)</f>
        <v>46106.1531433553</v>
      </c>
      <c r="J1553" s="126" t="n">
        <v>6.5</v>
      </c>
      <c r="K1553" s="127" t="n">
        <f aca="true">INDIRECT("H" &amp; ROW())</f>
        <v>46106.1531433553</v>
      </c>
      <c r="L1553" s="128" t="s">
        <v>4341</v>
      </c>
      <c r="M1553" s="133"/>
      <c r="N1553" s="204"/>
      <c r="O1553" s="204"/>
      <c r="P1553" s="204"/>
      <c r="Q1553" s="204"/>
      <c r="R1553" s="204"/>
      <c r="S1553" s="204"/>
      <c r="T1553" s="204"/>
      <c r="U1553" s="134"/>
      <c r="V1553" s="133"/>
      <c r="W1553" s="135" t="n">
        <f aca="false">I1553</f>
        <v>46106.1531433553</v>
      </c>
      <c r="X1553" s="153" t="s">
        <v>473</v>
      </c>
      <c r="Y1553" s="137" t="n">
        <f aca="false">IF(AND($X1553=$X1554, $X1553&lt;&gt;""), $W1554-$W1553, 0)</f>
        <v>0.00352083331018519</v>
      </c>
      <c r="Z1553" s="141"/>
      <c r="AA1553" s="0"/>
    </row>
    <row r="1554" customFormat="false" ht="21.75" hidden="false" customHeight="true" outlineLevel="0" collapsed="false">
      <c r="A1554" s="118" t="n">
        <v>1550</v>
      </c>
      <c r="B1554" s="119" t="s">
        <v>421</v>
      </c>
      <c r="C1554" s="120" t="s">
        <v>4335</v>
      </c>
      <c r="D1554" s="121" t="s">
        <v>423</v>
      </c>
      <c r="E1554" s="208" t="s">
        <v>4342</v>
      </c>
      <c r="F1554" s="208" t="s">
        <v>4343</v>
      </c>
      <c r="G1554" s="210" t="n">
        <v>600</v>
      </c>
      <c r="H1554" s="124" t="n">
        <f aca="true">INDIRECT("I" &amp; ROW())</f>
        <v>46106.1566641886</v>
      </c>
      <c r="I1554" s="125" t="n">
        <f aca="true">INDIRECT("I" &amp; ROW()-1) + J1554 * ((G1553/1000) * $M$5)</f>
        <v>46106.1566641886</v>
      </c>
      <c r="J1554" s="126" t="n">
        <v>6.5</v>
      </c>
      <c r="K1554" s="127" t="n">
        <f aca="true">INDIRECT("H" &amp; ROW())</f>
        <v>46106.1566641886</v>
      </c>
      <c r="L1554" s="128" t="s">
        <v>4344</v>
      </c>
      <c r="M1554" s="133"/>
      <c r="N1554" s="204"/>
      <c r="O1554" s="204"/>
      <c r="P1554" s="204"/>
      <c r="Q1554" s="204"/>
      <c r="R1554" s="204"/>
      <c r="S1554" s="204"/>
      <c r="T1554" s="204"/>
      <c r="U1554" s="134"/>
      <c r="V1554" s="133"/>
      <c r="W1554" s="135" t="n">
        <f aca="false">I1554</f>
        <v>46106.1566641886</v>
      </c>
      <c r="X1554" s="153" t="s">
        <v>473</v>
      </c>
      <c r="Y1554" s="137" t="n">
        <f aca="false">IF(AND($X1554=$X1555, $X1554&lt;&gt;""), $W1555-$W1554, 0)</f>
        <v>0.00270833331018519</v>
      </c>
      <c r="Z1554" s="141"/>
      <c r="AA1554" s="0"/>
    </row>
    <row r="1555" customFormat="false" ht="21.75" hidden="false" customHeight="true" outlineLevel="0" collapsed="false">
      <c r="A1555" s="118" t="n">
        <v>1551</v>
      </c>
      <c r="B1555" s="119" t="s">
        <v>421</v>
      </c>
      <c r="C1555" s="120" t="s">
        <v>4335</v>
      </c>
      <c r="D1555" s="121" t="s">
        <v>423</v>
      </c>
      <c r="E1555" s="208" t="s">
        <v>4345</v>
      </c>
      <c r="F1555" s="208" t="s">
        <v>4346</v>
      </c>
      <c r="G1555" s="210" t="n">
        <v>940</v>
      </c>
      <c r="H1555" s="124" t="n">
        <f aca="true">INDIRECT("I" &amp; ROW())</f>
        <v>46106.1593725219</v>
      </c>
      <c r="I1555" s="125" t="n">
        <f aca="true">INDIRECT("I" &amp; ROW()-1) + J1555 * ((G1554/1000) * $M$5)</f>
        <v>46106.1593725219</v>
      </c>
      <c r="J1555" s="126" t="n">
        <v>6.5</v>
      </c>
      <c r="K1555" s="127" t="n">
        <f aca="true">INDIRECT("H" &amp; ROW())</f>
        <v>46106.1593725219</v>
      </c>
      <c r="L1555" s="128" t="s">
        <v>4347</v>
      </c>
      <c r="M1555" s="133"/>
      <c r="N1555" s="204"/>
      <c r="O1555" s="204"/>
      <c r="P1555" s="204"/>
      <c r="Q1555" s="204"/>
      <c r="R1555" s="204"/>
      <c r="S1555" s="204"/>
      <c r="T1555" s="204"/>
      <c r="U1555" s="134"/>
      <c r="V1555" s="133"/>
      <c r="W1555" s="135" t="n">
        <f aca="false">I1555</f>
        <v>46106.1593725219</v>
      </c>
      <c r="X1555" s="153" t="s">
        <v>473</v>
      </c>
      <c r="Y1555" s="137" t="n">
        <f aca="false">IF(AND($X1555=$X1556, $X1555&lt;&gt;""), $W1556-$W1555, 0)</f>
        <v>0.00424305552083333</v>
      </c>
      <c r="Z1555" s="141"/>
      <c r="AA1555" s="0"/>
    </row>
    <row r="1556" customFormat="false" ht="21.75" hidden="false" customHeight="true" outlineLevel="0" collapsed="false">
      <c r="A1556" s="118" t="n">
        <v>1552</v>
      </c>
      <c r="B1556" s="119" t="s">
        <v>421</v>
      </c>
      <c r="C1556" s="120" t="s">
        <v>4335</v>
      </c>
      <c r="D1556" s="121" t="s">
        <v>423</v>
      </c>
      <c r="E1556" s="208" t="s">
        <v>4348</v>
      </c>
      <c r="F1556" s="208" t="s">
        <v>4349</v>
      </c>
      <c r="G1556" s="210" t="n">
        <v>980</v>
      </c>
      <c r="H1556" s="124" t="n">
        <f aca="true">INDIRECT("I" &amp; ROW())</f>
        <v>46106.1636155775</v>
      </c>
      <c r="I1556" s="125" t="n">
        <f aca="true">INDIRECT("I" &amp; ROW()-1) + J1556 * ((G1555/1000) * $M$5)</f>
        <v>46106.1636155775</v>
      </c>
      <c r="J1556" s="126" t="n">
        <v>6.5</v>
      </c>
      <c r="K1556" s="127" t="n">
        <f aca="true">INDIRECT("H" &amp; ROW())</f>
        <v>46106.1636155775</v>
      </c>
      <c r="L1556" s="128" t="s">
        <v>4350</v>
      </c>
      <c r="M1556" s="133"/>
      <c r="N1556" s="204"/>
      <c r="O1556" s="204"/>
      <c r="P1556" s="204"/>
      <c r="Q1556" s="204"/>
      <c r="R1556" s="204"/>
      <c r="S1556" s="204"/>
      <c r="T1556" s="204"/>
      <c r="U1556" s="134"/>
      <c r="V1556" s="133"/>
      <c r="W1556" s="135" t="n">
        <f aca="false">I1556</f>
        <v>46106.1636155775</v>
      </c>
      <c r="X1556" s="153" t="s">
        <v>473</v>
      </c>
      <c r="Y1556" s="137" t="n">
        <f aca="false">IF(AND($X1556=$X1557, $X1556&lt;&gt;""), $W1557-$W1556, 0)</f>
        <v>0.00442361107638889</v>
      </c>
      <c r="Z1556" s="141"/>
      <c r="AA1556" s="0"/>
    </row>
    <row r="1557" customFormat="false" ht="21.75" hidden="false" customHeight="true" outlineLevel="0" collapsed="false">
      <c r="A1557" s="118" t="n">
        <v>1553</v>
      </c>
      <c r="B1557" s="119" t="s">
        <v>421</v>
      </c>
      <c r="C1557" s="120" t="s">
        <v>4335</v>
      </c>
      <c r="D1557" s="121" t="s">
        <v>423</v>
      </c>
      <c r="E1557" s="208" t="s">
        <v>4351</v>
      </c>
      <c r="F1557" s="208" t="s">
        <v>4352</v>
      </c>
      <c r="G1557" s="210" t="n">
        <v>1000</v>
      </c>
      <c r="H1557" s="124" t="n">
        <f aca="true">INDIRECT("I" &amp; ROW())</f>
        <v>46106.1680391885</v>
      </c>
      <c r="I1557" s="125" t="n">
        <f aca="true">INDIRECT("I" &amp; ROW()-1) + J1557 * ((G1556/1000) * $M$5)</f>
        <v>46106.1680391885</v>
      </c>
      <c r="J1557" s="126" t="n">
        <v>6.5</v>
      </c>
      <c r="K1557" s="127" t="n">
        <f aca="true">INDIRECT("H" &amp; ROW())</f>
        <v>46106.1680391885</v>
      </c>
      <c r="L1557" s="128" t="s">
        <v>4353</v>
      </c>
      <c r="M1557" s="133"/>
      <c r="N1557" s="204"/>
      <c r="O1557" s="204"/>
      <c r="P1557" s="204"/>
      <c r="Q1557" s="204"/>
      <c r="R1557" s="204"/>
      <c r="S1557" s="204"/>
      <c r="T1557" s="204"/>
      <c r="U1557" s="134"/>
      <c r="V1557" s="133"/>
      <c r="W1557" s="135" t="n">
        <f aca="false">I1557</f>
        <v>46106.1680391885</v>
      </c>
      <c r="X1557" s="153" t="s">
        <v>473</v>
      </c>
      <c r="Y1557" s="137" t="n">
        <f aca="false">IF(AND($X1557=$X1558, $X1557&lt;&gt;""), $W1558-$W1557, 0)</f>
        <v>0.00451388885416667</v>
      </c>
      <c r="Z1557" s="141"/>
      <c r="AA1557" s="0"/>
    </row>
    <row r="1558" customFormat="false" ht="21.75" hidden="false" customHeight="true" outlineLevel="0" collapsed="false">
      <c r="A1558" s="118" t="n">
        <v>1554</v>
      </c>
      <c r="B1558" s="119" t="s">
        <v>421</v>
      </c>
      <c r="C1558" s="120" t="s">
        <v>4335</v>
      </c>
      <c r="D1558" s="121" t="s">
        <v>423</v>
      </c>
      <c r="E1558" s="208" t="s">
        <v>4354</v>
      </c>
      <c r="F1558" s="208" t="s">
        <v>4355</v>
      </c>
      <c r="G1558" s="210" t="n">
        <v>800</v>
      </c>
      <c r="H1558" s="124" t="n">
        <f aca="true">INDIRECT("I" &amp; ROW())</f>
        <v>46106.1725530774</v>
      </c>
      <c r="I1558" s="125" t="n">
        <f aca="true">INDIRECT("I" &amp; ROW()-1) + J1558 * ((G1557/1000) * $M$5)</f>
        <v>46106.1725530774</v>
      </c>
      <c r="J1558" s="126" t="n">
        <v>6.5</v>
      </c>
      <c r="K1558" s="127" t="n">
        <f aca="true">INDIRECT("H" &amp; ROW())</f>
        <v>46106.1725530774</v>
      </c>
      <c r="L1558" s="128" t="s">
        <v>4356</v>
      </c>
      <c r="M1558" s="133"/>
      <c r="N1558" s="204"/>
      <c r="O1558" s="204"/>
      <c r="P1558" s="204"/>
      <c r="Q1558" s="204"/>
      <c r="R1558" s="204"/>
      <c r="S1558" s="204"/>
      <c r="T1558" s="204"/>
      <c r="U1558" s="134"/>
      <c r="V1558" s="133"/>
      <c r="W1558" s="135" t="n">
        <f aca="false">I1558</f>
        <v>46106.1725530774</v>
      </c>
      <c r="X1558" s="153" t="s">
        <v>473</v>
      </c>
      <c r="Y1558" s="137" t="n">
        <f aca="false">IF(AND($X1558=$X1559, $X1558&lt;&gt;""), $W1559-$W1558, 0)</f>
        <v>0.00361111107638889</v>
      </c>
      <c r="Z1558" s="141"/>
      <c r="AA1558" s="0"/>
    </row>
    <row r="1559" customFormat="false" ht="21.75" hidden="false" customHeight="true" outlineLevel="0" collapsed="false">
      <c r="A1559" s="118" t="n">
        <v>1555</v>
      </c>
      <c r="B1559" s="119" t="s">
        <v>421</v>
      </c>
      <c r="C1559" s="120" t="s">
        <v>4335</v>
      </c>
      <c r="D1559" s="121" t="s">
        <v>423</v>
      </c>
      <c r="E1559" s="208" t="s">
        <v>4357</v>
      </c>
      <c r="F1559" s="208" t="s">
        <v>4358</v>
      </c>
      <c r="G1559" s="210" t="n">
        <v>840</v>
      </c>
      <c r="H1559" s="124" t="n">
        <f aca="true">INDIRECT("I" &amp; ROW())</f>
        <v>46106.1761641885</v>
      </c>
      <c r="I1559" s="125" t="n">
        <f aca="true">INDIRECT("I" &amp; ROW()-1) + J1559 * ((G1558/1000) * $M$5)</f>
        <v>46106.1761641885</v>
      </c>
      <c r="J1559" s="126" t="n">
        <v>6.5</v>
      </c>
      <c r="K1559" s="127" t="n">
        <f aca="true">INDIRECT("H" &amp; ROW())</f>
        <v>46106.1761641885</v>
      </c>
      <c r="L1559" s="128" t="s">
        <v>4359</v>
      </c>
      <c r="M1559" s="133"/>
      <c r="N1559" s="204"/>
      <c r="O1559" s="204"/>
      <c r="P1559" s="204"/>
      <c r="Q1559" s="204"/>
      <c r="R1559" s="204"/>
      <c r="S1559" s="204"/>
      <c r="T1559" s="204"/>
      <c r="U1559" s="134"/>
      <c r="V1559" s="133"/>
      <c r="W1559" s="135" t="n">
        <f aca="false">I1559</f>
        <v>46106.1761641885</v>
      </c>
      <c r="X1559" s="153" t="s">
        <v>473</v>
      </c>
      <c r="Y1559" s="137" t="n">
        <f aca="false">IF(AND($X1559=$X1560, $X1559&lt;&gt;""), $W1560-$W1559, 0)</f>
        <v>0.00379166664351852</v>
      </c>
      <c r="Z1559" s="141"/>
      <c r="AA1559" s="0"/>
    </row>
    <row r="1560" customFormat="false" ht="21.75" hidden="false" customHeight="true" outlineLevel="0" collapsed="false">
      <c r="A1560" s="118" t="n">
        <v>1556</v>
      </c>
      <c r="B1560" s="119" t="s">
        <v>421</v>
      </c>
      <c r="C1560" s="120" t="s">
        <v>4335</v>
      </c>
      <c r="D1560" s="121" t="s">
        <v>423</v>
      </c>
      <c r="E1560" s="208" t="s">
        <v>4360</v>
      </c>
      <c r="F1560" s="208" t="s">
        <v>4361</v>
      </c>
      <c r="G1560" s="210" t="n">
        <v>870</v>
      </c>
      <c r="H1560" s="124" t="n">
        <f aca="true">INDIRECT("I" &amp; ROW())</f>
        <v>46106.1799558551</v>
      </c>
      <c r="I1560" s="125" t="n">
        <f aca="true">INDIRECT("I" &amp; ROW()-1) + J1560 * ((G1559/1000) * $M$5)</f>
        <v>46106.1799558551</v>
      </c>
      <c r="J1560" s="126" t="n">
        <v>6.5</v>
      </c>
      <c r="K1560" s="127" t="n">
        <f aca="true">INDIRECT("H" &amp; ROW())</f>
        <v>46106.1799558551</v>
      </c>
      <c r="L1560" s="128" t="s">
        <v>4362</v>
      </c>
      <c r="M1560" s="133"/>
      <c r="N1560" s="204"/>
      <c r="O1560" s="204"/>
      <c r="P1560" s="204"/>
      <c r="Q1560" s="204"/>
      <c r="R1560" s="204"/>
      <c r="S1560" s="204"/>
      <c r="T1560" s="204"/>
      <c r="U1560" s="134"/>
      <c r="V1560" s="133"/>
      <c r="W1560" s="135" t="n">
        <f aca="false">I1560</f>
        <v>46106.1799558551</v>
      </c>
      <c r="X1560" s="153" t="s">
        <v>473</v>
      </c>
      <c r="Y1560" s="137" t="n">
        <f aca="false">IF(AND($X1560=$X1561, $X1560&lt;&gt;""), $W1561-$W1560, 0)</f>
        <v>0.00392708331018519</v>
      </c>
      <c r="Z1560" s="141"/>
      <c r="AA1560" s="0"/>
    </row>
    <row r="1561" customFormat="false" ht="21.75" hidden="false" customHeight="true" outlineLevel="0" collapsed="false">
      <c r="A1561" s="118" t="n">
        <v>1557</v>
      </c>
      <c r="B1561" s="119" t="s">
        <v>421</v>
      </c>
      <c r="C1561" s="120" t="s">
        <v>4363</v>
      </c>
      <c r="D1561" s="121" t="s">
        <v>423</v>
      </c>
      <c r="E1561" s="208" t="s">
        <v>4364</v>
      </c>
      <c r="F1561" s="208" t="s">
        <v>4365</v>
      </c>
      <c r="G1561" s="210" t="n">
        <v>1000</v>
      </c>
      <c r="H1561" s="124" t="n">
        <f aca="true">INDIRECT("I" &amp; ROW())</f>
        <v>46106.1838829384</v>
      </c>
      <c r="I1561" s="125" t="n">
        <f aca="true">INDIRECT("I" &amp; ROW()-1) + J1561 * ((G1560/1000) * $M$5)</f>
        <v>46106.1838829384</v>
      </c>
      <c r="J1561" s="126" t="n">
        <v>6.5</v>
      </c>
      <c r="K1561" s="127" t="n">
        <f aca="true">INDIRECT("H" &amp; ROW())</f>
        <v>46106.1838829384</v>
      </c>
      <c r="L1561" s="128" t="s">
        <v>4366</v>
      </c>
      <c r="M1561" s="133"/>
      <c r="N1561" s="204"/>
      <c r="O1561" s="204"/>
      <c r="P1561" s="204"/>
      <c r="Q1561" s="204"/>
      <c r="R1561" s="204"/>
      <c r="S1561" s="204"/>
      <c r="T1561" s="204"/>
      <c r="U1561" s="134"/>
      <c r="V1561" s="133"/>
      <c r="W1561" s="135" t="n">
        <f aca="false">I1561</f>
        <v>46106.1838829384</v>
      </c>
      <c r="X1561" s="153" t="s">
        <v>473</v>
      </c>
      <c r="Y1561" s="137" t="n">
        <f aca="false">IF(AND($X1561=$X1562, $X1561&lt;&gt;""), $W1562-$W1561, 0)</f>
        <v>0.00451388885416667</v>
      </c>
      <c r="Z1561" s="141"/>
      <c r="AA1561" s="0"/>
    </row>
    <row r="1562" customFormat="false" ht="21.75" hidden="false" customHeight="true" outlineLevel="0" collapsed="false">
      <c r="A1562" s="118" t="n">
        <v>1558</v>
      </c>
      <c r="B1562" s="119" t="s">
        <v>421</v>
      </c>
      <c r="C1562" s="120" t="s">
        <v>4363</v>
      </c>
      <c r="D1562" s="121" t="s">
        <v>423</v>
      </c>
      <c r="E1562" s="208" t="s">
        <v>4367</v>
      </c>
      <c r="F1562" s="208" t="s">
        <v>4368</v>
      </c>
      <c r="G1562" s="210" t="n">
        <v>950</v>
      </c>
      <c r="H1562" s="124" t="n">
        <f aca="true">INDIRECT("I" &amp; ROW())</f>
        <v>46106.1883968273</v>
      </c>
      <c r="I1562" s="125" t="n">
        <f aca="true">INDIRECT("I" &amp; ROW()-1) + J1562 * ((G1561/1000) * $M$5)</f>
        <v>46106.1883968273</v>
      </c>
      <c r="J1562" s="126" t="n">
        <v>6.5</v>
      </c>
      <c r="K1562" s="127" t="n">
        <f aca="true">INDIRECT("H" &amp; ROW())</f>
        <v>46106.1883968273</v>
      </c>
      <c r="L1562" s="128" t="s">
        <v>4369</v>
      </c>
      <c r="M1562" s="133"/>
      <c r="N1562" s="204"/>
      <c r="O1562" s="204"/>
      <c r="P1562" s="204"/>
      <c r="Q1562" s="204"/>
      <c r="R1562" s="204"/>
      <c r="S1562" s="204"/>
      <c r="T1562" s="204"/>
      <c r="U1562" s="134"/>
      <c r="V1562" s="133"/>
      <c r="W1562" s="135" t="n">
        <f aca="false">I1562</f>
        <v>46106.1883968273</v>
      </c>
      <c r="X1562" s="153" t="s">
        <v>473</v>
      </c>
      <c r="Y1562" s="137" t="n">
        <f aca="false">IF(AND($X1562=$X1563, $X1562&lt;&gt;""), $W1563-$W1562, 0)</f>
        <v>0.00428819440972222</v>
      </c>
      <c r="Z1562" s="141"/>
      <c r="AA1562" s="0"/>
    </row>
    <row r="1563" customFormat="false" ht="21.75" hidden="false" customHeight="true" outlineLevel="0" collapsed="false">
      <c r="A1563" s="118" t="n">
        <v>1559</v>
      </c>
      <c r="B1563" s="119" t="s">
        <v>421</v>
      </c>
      <c r="C1563" s="120" t="s">
        <v>4370</v>
      </c>
      <c r="D1563" s="121" t="s">
        <v>423</v>
      </c>
      <c r="E1563" s="208" t="s">
        <v>4371</v>
      </c>
      <c r="F1563" s="208" t="s">
        <v>4372</v>
      </c>
      <c r="G1563" s="210" t="n">
        <v>800</v>
      </c>
      <c r="H1563" s="124" t="n">
        <f aca="true">INDIRECT("I" &amp; ROW())</f>
        <v>46106.1926850217</v>
      </c>
      <c r="I1563" s="125" t="n">
        <f aca="true">INDIRECT("I" &amp; ROW()-1) + J1563 * ((G1562/1000) * $M$5)</f>
        <v>46106.1926850217</v>
      </c>
      <c r="J1563" s="126" t="n">
        <v>6.5</v>
      </c>
      <c r="K1563" s="127" t="n">
        <f aca="true">INDIRECT("H" &amp; ROW())</f>
        <v>46106.1926850217</v>
      </c>
      <c r="L1563" s="128" t="s">
        <v>4373</v>
      </c>
      <c r="M1563" s="133"/>
      <c r="N1563" s="204"/>
      <c r="O1563" s="204"/>
      <c r="P1563" s="204"/>
      <c r="Q1563" s="204"/>
      <c r="R1563" s="204"/>
      <c r="S1563" s="204"/>
      <c r="T1563" s="204"/>
      <c r="U1563" s="134"/>
      <c r="V1563" s="133"/>
      <c r="W1563" s="135" t="n">
        <f aca="false">I1563</f>
        <v>46106.1926850217</v>
      </c>
      <c r="X1563" s="153" t="s">
        <v>473</v>
      </c>
      <c r="Y1563" s="137" t="n">
        <f aca="false">IF(AND($X1563=$X1564, $X1563&lt;&gt;""), $W1564-$W1563, 0)</f>
        <v>0.00361111107638889</v>
      </c>
      <c r="Z1563" s="141"/>
      <c r="AA1563" s="0"/>
    </row>
    <row r="1564" customFormat="false" ht="21.75" hidden="false" customHeight="true" outlineLevel="0" collapsed="false">
      <c r="A1564" s="118" t="n">
        <v>1560</v>
      </c>
      <c r="B1564" s="119" t="s">
        <v>421</v>
      </c>
      <c r="C1564" s="120" t="s">
        <v>4370</v>
      </c>
      <c r="D1564" s="121" t="s">
        <v>423</v>
      </c>
      <c r="E1564" s="208" t="s">
        <v>4374</v>
      </c>
      <c r="F1564" s="208" t="s">
        <v>4375</v>
      </c>
      <c r="G1564" s="210" t="n">
        <v>620</v>
      </c>
      <c r="H1564" s="124" t="n">
        <f aca="true">INDIRECT("I" &amp; ROW())</f>
        <v>46106.1962961328</v>
      </c>
      <c r="I1564" s="125" t="n">
        <f aca="true">INDIRECT("I" &amp; ROW()-1) + J1564 * ((G1563/1000) * $M$5)</f>
        <v>46106.1962961328</v>
      </c>
      <c r="J1564" s="126" t="n">
        <v>6.5</v>
      </c>
      <c r="K1564" s="127" t="n">
        <f aca="true">INDIRECT("H" &amp; ROW())</f>
        <v>46106.1962961328</v>
      </c>
      <c r="L1564" s="128" t="s">
        <v>4376</v>
      </c>
      <c r="M1564" s="133"/>
      <c r="N1564" s="204"/>
      <c r="O1564" s="204"/>
      <c r="P1564" s="204"/>
      <c r="Q1564" s="204"/>
      <c r="R1564" s="204"/>
      <c r="S1564" s="204"/>
      <c r="T1564" s="204"/>
      <c r="U1564" s="134"/>
      <c r="V1564" s="133"/>
      <c r="W1564" s="135" t="n">
        <f aca="false">I1564</f>
        <v>46106.1962961328</v>
      </c>
      <c r="X1564" s="153" t="s">
        <v>473</v>
      </c>
      <c r="Y1564" s="137" t="n">
        <f aca="false">IF(AND($X1564=$X1565, $X1564&lt;&gt;""), $W1565-$W1564, 0)</f>
        <v>0.00279861109953704</v>
      </c>
      <c r="Z1564" s="141"/>
      <c r="AA1564" s="0"/>
    </row>
    <row r="1565" customFormat="false" ht="21.75" hidden="false" customHeight="true" outlineLevel="0" collapsed="false">
      <c r="A1565" s="118" t="n">
        <v>1561</v>
      </c>
      <c r="B1565" s="119" t="s">
        <v>421</v>
      </c>
      <c r="C1565" s="120" t="s">
        <v>4370</v>
      </c>
      <c r="D1565" s="121" t="s">
        <v>423</v>
      </c>
      <c r="E1565" s="208" t="s">
        <v>4377</v>
      </c>
      <c r="F1565" s="208" t="s">
        <v>4378</v>
      </c>
      <c r="G1565" s="210" t="n">
        <v>850</v>
      </c>
      <c r="H1565" s="124" t="n">
        <f aca="true">INDIRECT("I" &amp; ROW())</f>
        <v>46106.1990947439</v>
      </c>
      <c r="I1565" s="125" t="n">
        <f aca="true">INDIRECT("I" &amp; ROW()-1) + J1565 * ((G1564/1000) * $M$5)</f>
        <v>46106.1990947439</v>
      </c>
      <c r="J1565" s="126" t="n">
        <v>6.5</v>
      </c>
      <c r="K1565" s="127" t="n">
        <f aca="true">INDIRECT("H" &amp; ROW())</f>
        <v>46106.1990947439</v>
      </c>
      <c r="L1565" s="128" t="s">
        <v>4379</v>
      </c>
      <c r="M1565" s="133"/>
      <c r="N1565" s="204"/>
      <c r="O1565" s="204"/>
      <c r="P1565" s="204"/>
      <c r="Q1565" s="204"/>
      <c r="R1565" s="204"/>
      <c r="S1565" s="204"/>
      <c r="T1565" s="204"/>
      <c r="U1565" s="134"/>
      <c r="V1565" s="133"/>
      <c r="W1565" s="135" t="n">
        <f aca="false">I1565</f>
        <v>46106.1990947439</v>
      </c>
      <c r="X1565" s="153" t="s">
        <v>473</v>
      </c>
      <c r="Y1565" s="137" t="n">
        <f aca="false">IF(AND($X1565=$X1566, $X1565&lt;&gt;""), $W1566-$W1565, 0)</f>
        <v>0.00383680552083333</v>
      </c>
      <c r="Z1565" s="141"/>
      <c r="AA1565" s="0"/>
    </row>
    <row r="1566" customFormat="false" ht="21.75" hidden="false" customHeight="true" outlineLevel="0" collapsed="false">
      <c r="A1566" s="118" t="n">
        <v>1562</v>
      </c>
      <c r="B1566" s="119" t="s">
        <v>421</v>
      </c>
      <c r="C1566" s="120" t="s">
        <v>4370</v>
      </c>
      <c r="D1566" s="121" t="s">
        <v>423</v>
      </c>
      <c r="E1566" s="208" t="s">
        <v>4380</v>
      </c>
      <c r="F1566" s="208" t="s">
        <v>4381</v>
      </c>
      <c r="G1566" s="210" t="n">
        <v>800</v>
      </c>
      <c r="H1566" s="124" t="n">
        <f aca="true">INDIRECT("I" &amp; ROW())</f>
        <v>46106.2029315494</v>
      </c>
      <c r="I1566" s="125" t="n">
        <f aca="true">INDIRECT("I" &amp; ROW()-1) + J1566 * ((G1565/1000) * $M$5)</f>
        <v>46106.2029315494</v>
      </c>
      <c r="J1566" s="126" t="n">
        <v>6.5</v>
      </c>
      <c r="K1566" s="127" t="n">
        <f aca="true">INDIRECT("H" &amp; ROW())</f>
        <v>46106.2029315494</v>
      </c>
      <c r="L1566" s="128" t="s">
        <v>4382</v>
      </c>
      <c r="M1566" s="133"/>
      <c r="N1566" s="204"/>
      <c r="O1566" s="204"/>
      <c r="P1566" s="204"/>
      <c r="Q1566" s="204"/>
      <c r="R1566" s="204"/>
      <c r="S1566" s="204"/>
      <c r="T1566" s="204"/>
      <c r="U1566" s="134"/>
      <c r="V1566" s="133"/>
      <c r="W1566" s="135" t="n">
        <f aca="false">I1566</f>
        <v>46106.2029315494</v>
      </c>
      <c r="X1566" s="153" t="s">
        <v>473</v>
      </c>
      <c r="Y1566" s="137" t="n">
        <f aca="false">IF(AND($X1566=$X1567, $X1566&lt;&gt;""), $W1567-$W1566, 0)</f>
        <v>0.00361111107638889</v>
      </c>
      <c r="Z1566" s="141"/>
      <c r="AA1566" s="0"/>
    </row>
    <row r="1567" customFormat="false" ht="21.75" hidden="false" customHeight="true" outlineLevel="0" collapsed="false">
      <c r="A1567" s="118" t="n">
        <v>1563</v>
      </c>
      <c r="B1567" s="181" t="s">
        <v>3645</v>
      </c>
      <c r="C1567" s="182" t="s">
        <v>3646</v>
      </c>
      <c r="D1567" s="183" t="s">
        <v>190</v>
      </c>
      <c r="E1567" s="184" t="s">
        <v>4383</v>
      </c>
      <c r="F1567" s="184" t="s">
        <v>4384</v>
      </c>
      <c r="G1567" s="185" t="n">
        <v>480</v>
      </c>
      <c r="H1567" s="186" t="n">
        <f aca="true">INDIRECT("I" &amp; ROW())</f>
        <v>46106.2065426605</v>
      </c>
      <c r="I1567" s="187" t="n">
        <f aca="true">INDIRECT("I" &amp; ROW()-1) + J1567 * ((G1566/1000) * $M$5)</f>
        <v>46106.2065426605</v>
      </c>
      <c r="J1567" s="188" t="n">
        <v>6.5</v>
      </c>
      <c r="K1567" s="189" t="n">
        <f aca="true">INDIRECT("H" &amp; ROW())</f>
        <v>46106.2065426605</v>
      </c>
      <c r="L1567" s="128" t="s">
        <v>4385</v>
      </c>
      <c r="M1567" s="133"/>
      <c r="N1567" s="204"/>
      <c r="O1567" s="204"/>
      <c r="P1567" s="204"/>
      <c r="Q1567" s="204"/>
      <c r="R1567" s="204"/>
      <c r="S1567" s="204"/>
      <c r="T1567" s="204"/>
      <c r="U1567" s="134"/>
      <c r="V1567" s="133"/>
      <c r="W1567" s="135" t="n">
        <f aca="false">I1567</f>
        <v>46106.2065426605</v>
      </c>
      <c r="X1567" s="153" t="s">
        <v>473</v>
      </c>
      <c r="Y1567" s="137" t="n">
        <f aca="false">IF(AND($X1567=$X1568, $X1567&lt;&gt;""), $W1568-$W1567, 0)</f>
        <v>0.00216666665509259</v>
      </c>
      <c r="Z1567" s="141"/>
      <c r="AA1567" s="0"/>
    </row>
    <row r="1568" customFormat="false" ht="21.75" hidden="false" customHeight="true" outlineLevel="0" collapsed="false">
      <c r="A1568" s="118" t="n">
        <v>1564</v>
      </c>
      <c r="B1568" s="181" t="s">
        <v>3645</v>
      </c>
      <c r="C1568" s="182" t="s">
        <v>3646</v>
      </c>
      <c r="D1568" s="183" t="s">
        <v>190</v>
      </c>
      <c r="E1568" s="184" t="s">
        <v>4386</v>
      </c>
      <c r="F1568" s="184" t="s">
        <v>4387</v>
      </c>
      <c r="G1568" s="185" t="n">
        <v>550</v>
      </c>
      <c r="H1568" s="186" t="n">
        <f aca="true">INDIRECT("I" &amp; ROW())</f>
        <v>46106.2087093271</v>
      </c>
      <c r="I1568" s="187" t="n">
        <f aca="true">INDIRECT("I" &amp; ROW()-1) + J1568 * ((G1567/1000) * $M$5)</f>
        <v>46106.2087093271</v>
      </c>
      <c r="J1568" s="188" t="n">
        <v>6.5</v>
      </c>
      <c r="K1568" s="189" t="n">
        <f aca="true">INDIRECT("H" &amp; ROW())</f>
        <v>46106.2087093271</v>
      </c>
      <c r="L1568" s="128" t="s">
        <v>4388</v>
      </c>
      <c r="M1568" s="133"/>
      <c r="N1568" s="204"/>
      <c r="O1568" s="204"/>
      <c r="P1568" s="204"/>
      <c r="Q1568" s="204"/>
      <c r="R1568" s="204"/>
      <c r="S1568" s="204"/>
      <c r="T1568" s="204"/>
      <c r="U1568" s="134"/>
      <c r="V1568" s="133"/>
      <c r="W1568" s="135" t="n">
        <f aca="false">I1568</f>
        <v>46106.2087093271</v>
      </c>
      <c r="X1568" s="153" t="s">
        <v>473</v>
      </c>
      <c r="Y1568" s="137" t="n">
        <f aca="false">IF(AND($X1568=$X1569, $X1568&lt;&gt;""), $W1569-$W1568, 0)</f>
        <v>0.00248263886574074</v>
      </c>
      <c r="Z1568" s="141"/>
      <c r="AA1568" s="0"/>
    </row>
    <row r="1569" customFormat="false" ht="21.75" hidden="false" customHeight="true" outlineLevel="0" collapsed="false">
      <c r="A1569" s="118" t="n">
        <v>1565</v>
      </c>
      <c r="B1569" s="181" t="s">
        <v>3645</v>
      </c>
      <c r="C1569" s="182" t="s">
        <v>3646</v>
      </c>
      <c r="D1569" s="183" t="s">
        <v>190</v>
      </c>
      <c r="E1569" s="184" t="s">
        <v>4389</v>
      </c>
      <c r="F1569" s="184" t="s">
        <v>4390</v>
      </c>
      <c r="G1569" s="185" t="n">
        <v>500</v>
      </c>
      <c r="H1569" s="186" t="n">
        <f aca="true">INDIRECT("I" &amp; ROW())</f>
        <v>46106.211191966</v>
      </c>
      <c r="I1569" s="187" t="n">
        <f aca="true">INDIRECT("I" &amp; ROW()-1) + J1569 * ((G1568/1000) * $M$5)</f>
        <v>46106.211191966</v>
      </c>
      <c r="J1569" s="188" t="n">
        <v>6.5</v>
      </c>
      <c r="K1569" s="189" t="n">
        <f aca="true">INDIRECT("H" &amp; ROW())</f>
        <v>46106.211191966</v>
      </c>
      <c r="L1569" s="128" t="s">
        <v>4391</v>
      </c>
      <c r="M1569" s="133"/>
      <c r="N1569" s="204"/>
      <c r="O1569" s="204"/>
      <c r="P1569" s="204"/>
      <c r="Q1569" s="204"/>
      <c r="R1569" s="204"/>
      <c r="S1569" s="204"/>
      <c r="T1569" s="204"/>
      <c r="U1569" s="134"/>
      <c r="V1569" s="133"/>
      <c r="W1569" s="135" t="n">
        <f aca="false">I1569</f>
        <v>46106.211191966</v>
      </c>
      <c r="X1569" s="153" t="s">
        <v>473</v>
      </c>
      <c r="Y1569" s="137" t="n">
        <f aca="false">IF(AND($X1569=$X1570, $X1569&lt;&gt;""), $W1570-$W1569, 0)</f>
        <v>0.0022569444212963</v>
      </c>
      <c r="Z1569" s="141"/>
      <c r="AA1569" s="0"/>
    </row>
    <row r="1570" customFormat="false" ht="21.75" hidden="false" customHeight="true" outlineLevel="0" collapsed="false">
      <c r="A1570" s="118" t="n">
        <v>1566</v>
      </c>
      <c r="B1570" s="181" t="s">
        <v>3645</v>
      </c>
      <c r="C1570" s="182" t="s">
        <v>3646</v>
      </c>
      <c r="D1570" s="183" t="s">
        <v>190</v>
      </c>
      <c r="E1570" s="184" t="s">
        <v>4392</v>
      </c>
      <c r="F1570" s="184" t="s">
        <v>4390</v>
      </c>
      <c r="G1570" s="185" t="n">
        <v>830</v>
      </c>
      <c r="H1570" s="186" t="n">
        <f aca="true">INDIRECT("I" &amp; ROW())</f>
        <v>46106.2134489104</v>
      </c>
      <c r="I1570" s="187" t="n">
        <f aca="true">INDIRECT("I" &amp; ROW()-1) + J1570 * ((G1569/1000) * $M$5)</f>
        <v>46106.2134489104</v>
      </c>
      <c r="J1570" s="188" t="n">
        <v>6.5</v>
      </c>
      <c r="K1570" s="189" t="n">
        <f aca="true">INDIRECT("H" &amp; ROW())</f>
        <v>46106.2134489104</v>
      </c>
      <c r="L1570" s="128" t="s">
        <v>4393</v>
      </c>
      <c r="M1570" s="133"/>
      <c r="N1570" s="204"/>
      <c r="O1570" s="204"/>
      <c r="P1570" s="204"/>
      <c r="Q1570" s="204"/>
      <c r="R1570" s="204"/>
      <c r="S1570" s="204"/>
      <c r="T1570" s="204"/>
      <c r="U1570" s="134"/>
      <c r="V1570" s="133"/>
      <c r="W1570" s="135" t="n">
        <f aca="false">I1570</f>
        <v>46106.2134489104</v>
      </c>
      <c r="X1570" s="153" t="s">
        <v>473</v>
      </c>
      <c r="Y1570" s="137" t="n">
        <f aca="false">IF(AND($X1570=$X1571, $X1570&lt;&gt;""), $W1571-$W1570, 0)</f>
        <v>0.00374652775462963</v>
      </c>
      <c r="Z1570" s="141"/>
      <c r="AA1570" s="0"/>
    </row>
    <row r="1571" customFormat="false" ht="21.75" hidden="false" customHeight="true" outlineLevel="0" collapsed="false">
      <c r="A1571" s="118" t="n">
        <v>1567</v>
      </c>
      <c r="B1571" s="181" t="s">
        <v>3645</v>
      </c>
      <c r="C1571" s="182" t="s">
        <v>3646</v>
      </c>
      <c r="D1571" s="183" t="s">
        <v>190</v>
      </c>
      <c r="E1571" s="184" t="s">
        <v>4394</v>
      </c>
      <c r="F1571" s="184" t="s">
        <v>4395</v>
      </c>
      <c r="G1571" s="185" t="n">
        <v>750</v>
      </c>
      <c r="H1571" s="186" t="n">
        <f aca="true">INDIRECT("I" &amp; ROW())</f>
        <v>46106.2171954382</v>
      </c>
      <c r="I1571" s="187" t="n">
        <f aca="true">INDIRECT("I" &amp; ROW()-1) + J1571 * ((G1570/1000) * $M$5)</f>
        <v>46106.2171954382</v>
      </c>
      <c r="J1571" s="188" t="n">
        <v>6.5</v>
      </c>
      <c r="K1571" s="189" t="n">
        <f aca="true">INDIRECT("H" &amp; ROW())</f>
        <v>46106.2171954382</v>
      </c>
      <c r="L1571" s="128" t="s">
        <v>4396</v>
      </c>
      <c r="M1571" s="133"/>
      <c r="N1571" s="204"/>
      <c r="O1571" s="204"/>
      <c r="P1571" s="204"/>
      <c r="Q1571" s="204"/>
      <c r="R1571" s="204"/>
      <c r="S1571" s="204"/>
      <c r="T1571" s="204"/>
      <c r="U1571" s="134"/>
      <c r="V1571" s="133"/>
      <c r="W1571" s="135" t="n">
        <f aca="false">I1571</f>
        <v>46106.2171954382</v>
      </c>
      <c r="X1571" s="153" t="s">
        <v>473</v>
      </c>
      <c r="Y1571" s="137" t="n">
        <f aca="false">IF(AND($X1571=$X1572, $X1571&lt;&gt;""), $W1572-$W1571, 0)</f>
        <v>0.00338541664351852</v>
      </c>
      <c r="Z1571" s="141"/>
      <c r="AA1571" s="0"/>
    </row>
    <row r="1572" customFormat="false" ht="21.75" hidden="false" customHeight="true" outlineLevel="0" collapsed="false">
      <c r="A1572" s="118" t="n">
        <v>1568</v>
      </c>
      <c r="B1572" s="181" t="s">
        <v>3645</v>
      </c>
      <c r="C1572" s="182" t="s">
        <v>4397</v>
      </c>
      <c r="D1572" s="183" t="s">
        <v>190</v>
      </c>
      <c r="E1572" s="184" t="s">
        <v>4398</v>
      </c>
      <c r="F1572" s="184" t="s">
        <v>4399</v>
      </c>
      <c r="G1572" s="185" t="n">
        <v>440</v>
      </c>
      <c r="H1572" s="186" t="n">
        <f aca="true">INDIRECT("I" &amp; ROW())</f>
        <v>46106.2205808548</v>
      </c>
      <c r="I1572" s="187" t="n">
        <f aca="true">INDIRECT("I" &amp; ROW()-1) + J1572 * ((G1571/1000) * $M$5)</f>
        <v>46106.2205808548</v>
      </c>
      <c r="J1572" s="188" t="n">
        <v>6.5</v>
      </c>
      <c r="K1572" s="189" t="n">
        <f aca="true">INDIRECT("H" &amp; ROW())</f>
        <v>46106.2205808548</v>
      </c>
      <c r="L1572" s="128" t="s">
        <v>4400</v>
      </c>
      <c r="M1572" s="133"/>
      <c r="N1572" s="204"/>
      <c r="O1572" s="204"/>
      <c r="P1572" s="204"/>
      <c r="Q1572" s="204"/>
      <c r="R1572" s="204"/>
      <c r="S1572" s="204"/>
      <c r="T1572" s="204"/>
      <c r="U1572" s="134"/>
      <c r="V1572" s="133"/>
      <c r="W1572" s="135" t="n">
        <f aca="false">I1572</f>
        <v>46106.2205808548</v>
      </c>
      <c r="X1572" s="153" t="s">
        <v>473</v>
      </c>
      <c r="Y1572" s="137" t="n">
        <f aca="false">IF(AND($X1572=$X1573, $X1572&lt;&gt;""), $W1573-$W1572, 0)</f>
        <v>0.00198611109953704</v>
      </c>
      <c r="Z1572" s="141"/>
      <c r="AA1572" s="0"/>
    </row>
    <row r="1573" customFormat="false" ht="21.75" hidden="false" customHeight="true" outlineLevel="0" collapsed="false">
      <c r="A1573" s="118" t="n">
        <v>1569</v>
      </c>
      <c r="B1573" s="181" t="s">
        <v>3645</v>
      </c>
      <c r="C1573" s="182" t="s">
        <v>4397</v>
      </c>
      <c r="D1573" s="183" t="s">
        <v>190</v>
      </c>
      <c r="E1573" s="184" t="s">
        <v>4401</v>
      </c>
      <c r="F1573" s="184" t="s">
        <v>4402</v>
      </c>
      <c r="G1573" s="185" t="n">
        <v>450</v>
      </c>
      <c r="H1573" s="186" t="n">
        <f aca="true">INDIRECT("I" &amp; ROW())</f>
        <v>46106.2225669659</v>
      </c>
      <c r="I1573" s="187" t="n">
        <f aca="true">INDIRECT("I" &amp; ROW()-1) + J1573 * ((G1572/1000) * $M$5)</f>
        <v>46106.2225669659</v>
      </c>
      <c r="J1573" s="188" t="n">
        <v>6.5</v>
      </c>
      <c r="K1573" s="189" t="n">
        <f aca="true">INDIRECT("H" &amp; ROW())</f>
        <v>46106.2225669659</v>
      </c>
      <c r="L1573" s="128" t="s">
        <v>4403</v>
      </c>
      <c r="M1573" s="133"/>
      <c r="N1573" s="204"/>
      <c r="O1573" s="204"/>
      <c r="P1573" s="204"/>
      <c r="Q1573" s="204"/>
      <c r="R1573" s="204"/>
      <c r="S1573" s="204"/>
      <c r="T1573" s="204"/>
      <c r="U1573" s="134"/>
      <c r="V1573" s="133"/>
      <c r="W1573" s="135" t="n">
        <f aca="false">I1573</f>
        <v>46106.2225669659</v>
      </c>
      <c r="X1573" s="153" t="s">
        <v>473</v>
      </c>
      <c r="Y1573" s="137" t="n">
        <f aca="false">IF(AND($X1573=$X1574, $X1573&lt;&gt;""), $W1574-$W1573, 0)</f>
        <v>0.00203124998842593</v>
      </c>
      <c r="Z1573" s="141"/>
      <c r="AA1573" s="0"/>
    </row>
    <row r="1574" customFormat="false" ht="21.75" hidden="false" customHeight="true" outlineLevel="0" collapsed="false">
      <c r="A1574" s="118" t="n">
        <v>1570</v>
      </c>
      <c r="B1574" s="181" t="s">
        <v>3645</v>
      </c>
      <c r="C1574" s="182" t="s">
        <v>4397</v>
      </c>
      <c r="D1574" s="183" t="s">
        <v>190</v>
      </c>
      <c r="E1574" s="184" t="s">
        <v>4404</v>
      </c>
      <c r="F1574" s="184" t="s">
        <v>4405</v>
      </c>
      <c r="G1574" s="185" t="n">
        <v>530</v>
      </c>
      <c r="H1574" s="186" t="n">
        <f aca="true">INDIRECT("I" &amp; ROW())</f>
        <v>46106.2245982159</v>
      </c>
      <c r="I1574" s="187" t="n">
        <f aca="true">INDIRECT("I" &amp; ROW()-1) + J1574 * ((G1573/1000) * $M$5)</f>
        <v>46106.2245982159</v>
      </c>
      <c r="J1574" s="188" t="n">
        <v>6.5</v>
      </c>
      <c r="K1574" s="189" t="n">
        <f aca="true">INDIRECT("H" &amp; ROW())</f>
        <v>46106.2245982159</v>
      </c>
      <c r="L1574" s="128" t="s">
        <v>4406</v>
      </c>
      <c r="M1574" s="133"/>
      <c r="N1574" s="204"/>
      <c r="O1574" s="204"/>
      <c r="P1574" s="204"/>
      <c r="Q1574" s="204"/>
      <c r="R1574" s="204"/>
      <c r="S1574" s="204"/>
      <c r="T1574" s="204"/>
      <c r="U1574" s="134"/>
      <c r="V1574" s="133"/>
      <c r="W1574" s="135" t="n">
        <f aca="false">I1574</f>
        <v>46106.2245982159</v>
      </c>
      <c r="X1574" s="153" t="s">
        <v>473</v>
      </c>
      <c r="Y1574" s="137" t="n">
        <f aca="false">IF(AND($X1574=$X1575, $X1574&lt;&gt;""), $W1575-$W1574, 0)</f>
        <v>0.00239236108796296</v>
      </c>
      <c r="Z1574" s="141"/>
      <c r="AA1574" s="0"/>
    </row>
    <row r="1575" customFormat="false" ht="21.75" hidden="false" customHeight="true" outlineLevel="0" collapsed="false">
      <c r="A1575" s="118" t="n">
        <v>1571</v>
      </c>
      <c r="B1575" s="181" t="s">
        <v>3645</v>
      </c>
      <c r="C1575" s="182" t="s">
        <v>4397</v>
      </c>
      <c r="D1575" s="183" t="s">
        <v>190</v>
      </c>
      <c r="E1575" s="184" t="s">
        <v>4407</v>
      </c>
      <c r="F1575" s="184" t="s">
        <v>4408</v>
      </c>
      <c r="G1575" s="185" t="n">
        <v>550</v>
      </c>
      <c r="H1575" s="186" t="n">
        <f aca="true">INDIRECT("I" &amp; ROW())</f>
        <v>46106.226990577</v>
      </c>
      <c r="I1575" s="187" t="n">
        <f aca="true">INDIRECT("I" &amp; ROW()-1) + J1575 * ((G1574/1000) * $M$5)</f>
        <v>46106.226990577</v>
      </c>
      <c r="J1575" s="188" t="n">
        <v>6.5</v>
      </c>
      <c r="K1575" s="189" t="n">
        <f aca="true">INDIRECT("H" &amp; ROW())</f>
        <v>46106.226990577</v>
      </c>
      <c r="L1575" s="128" t="s">
        <v>4409</v>
      </c>
      <c r="M1575" s="133"/>
      <c r="N1575" s="204"/>
      <c r="O1575" s="204"/>
      <c r="P1575" s="204"/>
      <c r="Q1575" s="204"/>
      <c r="R1575" s="204"/>
      <c r="S1575" s="204"/>
      <c r="T1575" s="204"/>
      <c r="U1575" s="134"/>
      <c r="V1575" s="133"/>
      <c r="W1575" s="135" t="n">
        <f aca="false">I1575</f>
        <v>46106.226990577</v>
      </c>
      <c r="X1575" s="153" t="s">
        <v>473</v>
      </c>
      <c r="Y1575" s="137" t="n">
        <f aca="false">IF(AND($X1575=$X1576, $X1575&lt;&gt;""), $W1576-$W1575, 0)</f>
        <v>0.00248263886574074</v>
      </c>
      <c r="Z1575" s="141"/>
      <c r="AA1575" s="0"/>
    </row>
    <row r="1576" customFormat="false" ht="21.75" hidden="false" customHeight="true" outlineLevel="0" collapsed="false">
      <c r="A1576" s="118" t="n">
        <v>1572</v>
      </c>
      <c r="B1576" s="181" t="s">
        <v>3645</v>
      </c>
      <c r="C1576" s="182" t="s">
        <v>4397</v>
      </c>
      <c r="D1576" s="183" t="s">
        <v>190</v>
      </c>
      <c r="E1576" s="184" t="s">
        <v>4410</v>
      </c>
      <c r="F1576" s="184"/>
      <c r="G1576" s="185" t="n">
        <v>300</v>
      </c>
      <c r="H1576" s="186" t="n">
        <f aca="true">INDIRECT("I" &amp; ROW())</f>
        <v>46106.2294732159</v>
      </c>
      <c r="I1576" s="187" t="n">
        <f aca="true">INDIRECT("I" &amp; ROW()-1) + J1576 * ((G1575/1000) * $M$5)</f>
        <v>46106.2294732159</v>
      </c>
      <c r="J1576" s="188" t="n">
        <v>6.5</v>
      </c>
      <c r="K1576" s="189" t="n">
        <f aca="true">INDIRECT("H" &amp; ROW())</f>
        <v>46106.2294732159</v>
      </c>
      <c r="L1576" s="128" t="s">
        <v>4411</v>
      </c>
      <c r="M1576" s="133"/>
      <c r="N1576" s="204"/>
      <c r="O1576" s="204"/>
      <c r="P1576" s="204"/>
      <c r="Q1576" s="204"/>
      <c r="R1576" s="204"/>
      <c r="S1576" s="204"/>
      <c r="T1576" s="204"/>
      <c r="U1576" s="134"/>
      <c r="V1576" s="133"/>
      <c r="W1576" s="135" t="n">
        <f aca="false">I1576</f>
        <v>46106.2294732159</v>
      </c>
      <c r="X1576" s="153" t="s">
        <v>473</v>
      </c>
      <c r="Y1576" s="137" t="n">
        <f aca="false">IF(AND($X1576=$X1577, $X1576&lt;&gt;""), $W1577-$W1576, 0)</f>
        <v>0.00135416666666667</v>
      </c>
      <c r="Z1576" s="141"/>
      <c r="AA1576" s="0"/>
    </row>
    <row r="1577" customFormat="false" ht="21.75" hidden="false" customHeight="true" outlineLevel="0" collapsed="false">
      <c r="A1577" s="118" t="n">
        <v>1573</v>
      </c>
      <c r="B1577" s="181" t="s">
        <v>3645</v>
      </c>
      <c r="C1577" s="182" t="s">
        <v>4397</v>
      </c>
      <c r="D1577" s="183" t="s">
        <v>190</v>
      </c>
      <c r="E1577" s="184" t="s">
        <v>4412</v>
      </c>
      <c r="F1577" s="184" t="s">
        <v>2176</v>
      </c>
      <c r="G1577" s="185" t="n">
        <v>300</v>
      </c>
      <c r="H1577" s="186" t="n">
        <f aca="true">INDIRECT("I" &amp; ROW())</f>
        <v>46106.2308273825</v>
      </c>
      <c r="I1577" s="187" t="n">
        <f aca="true">INDIRECT("I" &amp; ROW()-1) + J1577 * ((G1576/1000) * $M$5)</f>
        <v>46106.2308273825</v>
      </c>
      <c r="J1577" s="188" t="n">
        <v>6.5</v>
      </c>
      <c r="K1577" s="189" t="n">
        <f aca="true">INDIRECT("H" &amp; ROW())</f>
        <v>46106.2308273825</v>
      </c>
      <c r="L1577" s="128" t="s">
        <v>4413</v>
      </c>
      <c r="M1577" s="133"/>
      <c r="N1577" s="204"/>
      <c r="O1577" s="204"/>
      <c r="P1577" s="204"/>
      <c r="Q1577" s="204"/>
      <c r="R1577" s="204"/>
      <c r="S1577" s="204"/>
      <c r="T1577" s="204"/>
      <c r="U1577" s="134"/>
      <c r="V1577" s="133"/>
      <c r="W1577" s="135" t="n">
        <f aca="false">I1577</f>
        <v>46106.2308273825</v>
      </c>
      <c r="X1577" s="153" t="s">
        <v>473</v>
      </c>
      <c r="Y1577" s="137" t="n">
        <f aca="false">IF(AND($X1577=$X1578, $X1577&lt;&gt;""), $W1578-$W1577, 0)</f>
        <v>0.00135416666666667</v>
      </c>
      <c r="Z1577" s="141"/>
      <c r="AA1577" s="0"/>
    </row>
    <row r="1578" customFormat="false" ht="21.75" hidden="false" customHeight="true" outlineLevel="0" collapsed="false">
      <c r="A1578" s="118" t="n">
        <v>1574</v>
      </c>
      <c r="B1578" s="181" t="s">
        <v>3645</v>
      </c>
      <c r="C1578" s="182" t="s">
        <v>4397</v>
      </c>
      <c r="D1578" s="183" t="s">
        <v>190</v>
      </c>
      <c r="E1578" s="184" t="s">
        <v>4414</v>
      </c>
      <c r="F1578" s="184"/>
      <c r="G1578" s="185" t="n">
        <v>350</v>
      </c>
      <c r="H1578" s="186" t="n">
        <f aca="true">INDIRECT("I" &amp; ROW())</f>
        <v>46106.2321815492</v>
      </c>
      <c r="I1578" s="187" t="n">
        <f aca="true">INDIRECT("I" &amp; ROW()-1) + J1578 * ((G1577/1000) * $M$5)</f>
        <v>46106.2321815492</v>
      </c>
      <c r="J1578" s="188" t="n">
        <v>6.5</v>
      </c>
      <c r="K1578" s="189" t="n">
        <f aca="true">INDIRECT("H" &amp; ROW())</f>
        <v>46106.2321815492</v>
      </c>
      <c r="L1578" s="128" t="s">
        <v>4415</v>
      </c>
      <c r="M1578" s="133"/>
      <c r="N1578" s="204"/>
      <c r="O1578" s="204"/>
      <c r="P1578" s="204"/>
      <c r="Q1578" s="204"/>
      <c r="R1578" s="204"/>
      <c r="S1578" s="204"/>
      <c r="T1578" s="204"/>
      <c r="U1578" s="134"/>
      <c r="V1578" s="133"/>
      <c r="W1578" s="135" t="n">
        <f aca="false">I1578</f>
        <v>46106.2321815492</v>
      </c>
      <c r="X1578" s="153" t="s">
        <v>473</v>
      </c>
      <c r="Y1578" s="137" t="n">
        <f aca="false">IF(AND($X1578=$X1579, $X1578&lt;&gt;""), $W1579-$W1578, 0)</f>
        <v>0.00157986109953704</v>
      </c>
      <c r="Z1578" s="141"/>
      <c r="AA1578" s="0"/>
    </row>
    <row r="1579" customFormat="false" ht="21.75" hidden="false" customHeight="true" outlineLevel="0" collapsed="false">
      <c r="A1579" s="118" t="n">
        <v>1575</v>
      </c>
      <c r="B1579" s="181" t="s">
        <v>3645</v>
      </c>
      <c r="C1579" s="182" t="s">
        <v>4397</v>
      </c>
      <c r="D1579" s="183" t="s">
        <v>190</v>
      </c>
      <c r="E1579" s="184" t="s">
        <v>4416</v>
      </c>
      <c r="F1579" s="184" t="s">
        <v>4417</v>
      </c>
      <c r="G1579" s="185" t="n">
        <v>310</v>
      </c>
      <c r="H1579" s="186" t="n">
        <f aca="true">INDIRECT("I" &amp; ROW())</f>
        <v>46106.2337614103</v>
      </c>
      <c r="I1579" s="187" t="n">
        <f aca="true">INDIRECT("I" &amp; ROW()-1) + J1579 * ((G1578/1000) * $M$5)</f>
        <v>46106.2337614103</v>
      </c>
      <c r="J1579" s="188" t="n">
        <v>6.5</v>
      </c>
      <c r="K1579" s="189" t="n">
        <f aca="true">INDIRECT("H" &amp; ROW())</f>
        <v>46106.2337614103</v>
      </c>
      <c r="L1579" s="128" t="s">
        <v>4418</v>
      </c>
      <c r="M1579" s="133"/>
      <c r="N1579" s="204"/>
      <c r="O1579" s="204"/>
      <c r="P1579" s="204"/>
      <c r="Q1579" s="204"/>
      <c r="R1579" s="204"/>
      <c r="S1579" s="204"/>
      <c r="T1579" s="204"/>
      <c r="U1579" s="134"/>
      <c r="V1579" s="133"/>
      <c r="W1579" s="135" t="n">
        <f aca="false">I1579</f>
        <v>46106.2337614103</v>
      </c>
      <c r="X1579" s="153" t="s">
        <v>473</v>
      </c>
      <c r="Y1579" s="137" t="n">
        <f aca="false">IF(AND($X1579=$X1580, $X1579&lt;&gt;""), $W1580-$W1579, 0)</f>
        <v>0.00139930554398148</v>
      </c>
      <c r="Z1579" s="141"/>
      <c r="AA1579" s="0"/>
    </row>
    <row r="1580" customFormat="false" ht="21.75" hidden="false" customHeight="true" outlineLevel="0" collapsed="false">
      <c r="A1580" s="118" t="n">
        <v>1576</v>
      </c>
      <c r="B1580" s="181" t="s">
        <v>3645</v>
      </c>
      <c r="C1580" s="182" t="s">
        <v>4397</v>
      </c>
      <c r="D1580" s="183" t="s">
        <v>190</v>
      </c>
      <c r="E1580" s="184" t="s">
        <v>4419</v>
      </c>
      <c r="F1580" s="184" t="s">
        <v>4420</v>
      </c>
      <c r="G1580" s="185" t="n">
        <v>340</v>
      </c>
      <c r="H1580" s="186" t="n">
        <f aca="true">INDIRECT("I" &amp; ROW())</f>
        <v>46106.2351607158</v>
      </c>
      <c r="I1580" s="187" t="n">
        <f aca="true">INDIRECT("I" &amp; ROW()-1) + J1580 * ((G1579/1000) * $M$5)</f>
        <v>46106.2351607158</v>
      </c>
      <c r="J1580" s="188" t="n">
        <v>6.5</v>
      </c>
      <c r="K1580" s="189" t="n">
        <f aca="true">INDIRECT("H" &amp; ROW())</f>
        <v>46106.2351607158</v>
      </c>
      <c r="L1580" s="128" t="s">
        <v>4421</v>
      </c>
      <c r="M1580" s="133"/>
      <c r="N1580" s="204"/>
      <c r="O1580" s="204"/>
      <c r="P1580" s="204"/>
      <c r="Q1580" s="204"/>
      <c r="R1580" s="204"/>
      <c r="S1580" s="204"/>
      <c r="T1580" s="204"/>
      <c r="U1580" s="134"/>
      <c r="V1580" s="133"/>
      <c r="W1580" s="135" t="n">
        <f aca="false">I1580</f>
        <v>46106.2351607158</v>
      </c>
      <c r="X1580" s="153" t="s">
        <v>473</v>
      </c>
      <c r="Y1580" s="137" t="n">
        <f aca="false">IF(AND($X1580=$X1581, $X1580&lt;&gt;""), $W1581-$W1580, 0)</f>
        <v>0.00153472221064815</v>
      </c>
      <c r="Z1580" s="141"/>
      <c r="AA1580" s="0"/>
    </row>
    <row r="1581" customFormat="false" ht="21.75" hidden="false" customHeight="true" outlineLevel="0" collapsed="false">
      <c r="A1581" s="118" t="n">
        <v>1577</v>
      </c>
      <c r="B1581" s="181" t="s">
        <v>3645</v>
      </c>
      <c r="C1581" s="182" t="s">
        <v>4397</v>
      </c>
      <c r="D1581" s="183" t="s">
        <v>190</v>
      </c>
      <c r="E1581" s="184" t="s">
        <v>4422</v>
      </c>
      <c r="F1581" s="184" t="s">
        <v>4423</v>
      </c>
      <c r="G1581" s="185" t="n">
        <v>320</v>
      </c>
      <c r="H1581" s="186" t="n">
        <f aca="true">INDIRECT("I" &amp; ROW())</f>
        <v>46106.236695438</v>
      </c>
      <c r="I1581" s="187" t="n">
        <f aca="true">INDIRECT("I" &amp; ROW()-1) + J1581 * ((G1580/1000) * $M$5)</f>
        <v>46106.236695438</v>
      </c>
      <c r="J1581" s="188" t="n">
        <v>6.5</v>
      </c>
      <c r="K1581" s="189" t="n">
        <f aca="true">INDIRECT("H" &amp; ROW())</f>
        <v>46106.236695438</v>
      </c>
      <c r="L1581" s="128" t="s">
        <v>4424</v>
      </c>
      <c r="M1581" s="133"/>
      <c r="N1581" s="204"/>
      <c r="O1581" s="204"/>
      <c r="P1581" s="204"/>
      <c r="Q1581" s="204"/>
      <c r="R1581" s="204"/>
      <c r="S1581" s="204"/>
      <c r="T1581" s="204"/>
      <c r="U1581" s="134"/>
      <c r="V1581" s="133"/>
      <c r="W1581" s="135" t="n">
        <f aca="false">I1581</f>
        <v>46106.236695438</v>
      </c>
      <c r="X1581" s="153" t="s">
        <v>473</v>
      </c>
      <c r="Y1581" s="137" t="n">
        <f aca="false">IF(AND($X1581=$X1582, $X1581&lt;&gt;""), $W1582-$W1581, 0)</f>
        <v>0.00144444443287037</v>
      </c>
      <c r="Z1581" s="141"/>
      <c r="AA1581" s="0"/>
    </row>
    <row r="1582" customFormat="false" ht="21.75" hidden="false" customHeight="true" outlineLevel="0" collapsed="false">
      <c r="A1582" s="118" t="n">
        <v>1578</v>
      </c>
      <c r="B1582" s="181" t="s">
        <v>3645</v>
      </c>
      <c r="C1582" s="182" t="s">
        <v>4397</v>
      </c>
      <c r="D1582" s="183" t="s">
        <v>190</v>
      </c>
      <c r="E1582" s="184" t="s">
        <v>4425</v>
      </c>
      <c r="F1582" s="184" t="s">
        <v>4426</v>
      </c>
      <c r="G1582" s="185" t="n">
        <v>330</v>
      </c>
      <c r="H1582" s="186" t="n">
        <f aca="true">INDIRECT("I" &amp; ROW())</f>
        <v>46106.2381398825</v>
      </c>
      <c r="I1582" s="187" t="n">
        <f aca="true">INDIRECT("I" &amp; ROW()-1) + J1582 * ((G1581/1000) * $M$5)</f>
        <v>46106.2381398825</v>
      </c>
      <c r="J1582" s="188" t="n">
        <v>6.5</v>
      </c>
      <c r="K1582" s="189" t="n">
        <f aca="true">INDIRECT("H" &amp; ROW())</f>
        <v>46106.2381398825</v>
      </c>
      <c r="L1582" s="128" t="s">
        <v>4427</v>
      </c>
      <c r="M1582" s="133"/>
      <c r="N1582" s="204"/>
      <c r="O1582" s="204"/>
      <c r="P1582" s="204"/>
      <c r="Q1582" s="204"/>
      <c r="R1582" s="204"/>
      <c r="S1582" s="204"/>
      <c r="T1582" s="204"/>
      <c r="U1582" s="134"/>
      <c r="V1582" s="133"/>
      <c r="W1582" s="135" t="n">
        <f aca="false">I1582</f>
        <v>46106.2381398825</v>
      </c>
      <c r="X1582" s="153" t="s">
        <v>473</v>
      </c>
      <c r="Y1582" s="137" t="n">
        <f aca="false">IF(AND($X1582=$X1583, $X1582&lt;&gt;""), $W1583-$W1582, 0)</f>
        <v>0.00148958332175926</v>
      </c>
      <c r="Z1582" s="141"/>
      <c r="AA1582" s="0"/>
    </row>
    <row r="1583" customFormat="false" ht="21.75" hidden="false" customHeight="true" outlineLevel="0" collapsed="false">
      <c r="A1583" s="118" t="n">
        <v>1579</v>
      </c>
      <c r="B1583" s="181" t="s">
        <v>3645</v>
      </c>
      <c r="C1583" s="182" t="s">
        <v>4397</v>
      </c>
      <c r="D1583" s="183" t="s">
        <v>190</v>
      </c>
      <c r="E1583" s="184" t="s">
        <v>4428</v>
      </c>
      <c r="F1583" s="184" t="s">
        <v>4429</v>
      </c>
      <c r="G1583" s="185" t="n">
        <v>320</v>
      </c>
      <c r="H1583" s="186" t="n">
        <f aca="true">INDIRECT("I" &amp; ROW())</f>
        <v>46106.2396294658</v>
      </c>
      <c r="I1583" s="187" t="n">
        <f aca="true">INDIRECT("I" &amp; ROW()-1) + J1583 * ((G1582/1000) * $M$5)</f>
        <v>46106.2396294658</v>
      </c>
      <c r="J1583" s="188" t="n">
        <v>6.5</v>
      </c>
      <c r="K1583" s="189" t="n">
        <f aca="true">INDIRECT("H" &amp; ROW())</f>
        <v>46106.2396294658</v>
      </c>
      <c r="L1583" s="128" t="s">
        <v>4430</v>
      </c>
      <c r="M1583" s="133"/>
      <c r="N1583" s="204"/>
      <c r="O1583" s="204"/>
      <c r="P1583" s="204"/>
      <c r="Q1583" s="204"/>
      <c r="R1583" s="204"/>
      <c r="S1583" s="204"/>
      <c r="T1583" s="204"/>
      <c r="U1583" s="134"/>
      <c r="V1583" s="133"/>
      <c r="W1583" s="135" t="n">
        <f aca="false">I1583</f>
        <v>46106.2396294658</v>
      </c>
      <c r="X1583" s="153" t="s">
        <v>473</v>
      </c>
      <c r="Y1583" s="137" t="n">
        <f aca="false">IF(AND($X1583=$X1584, $X1583&lt;&gt;""), $W1584-$W1583, 0)</f>
        <v>0.00144444443287037</v>
      </c>
      <c r="Z1583" s="141"/>
      <c r="AA1583" s="0"/>
    </row>
    <row r="1584" customFormat="false" ht="21.75" hidden="false" customHeight="true" outlineLevel="0" collapsed="false">
      <c r="A1584" s="118" t="n">
        <v>1580</v>
      </c>
      <c r="B1584" s="181" t="s">
        <v>3645</v>
      </c>
      <c r="C1584" s="182" t="s">
        <v>4397</v>
      </c>
      <c r="D1584" s="183" t="s">
        <v>190</v>
      </c>
      <c r="E1584" s="184" t="s">
        <v>4431</v>
      </c>
      <c r="F1584" s="184" t="s">
        <v>3628</v>
      </c>
      <c r="G1584" s="185" t="n">
        <v>350</v>
      </c>
      <c r="H1584" s="186" t="n">
        <f aca="true">INDIRECT("I" &amp; ROW())</f>
        <v>46106.2410739102</v>
      </c>
      <c r="I1584" s="187" t="n">
        <f aca="true">INDIRECT("I" &amp; ROW()-1) + J1584 * ((G1583/1000) * $M$5)</f>
        <v>46106.2410739102</v>
      </c>
      <c r="J1584" s="188" t="n">
        <v>6.5</v>
      </c>
      <c r="K1584" s="189" t="n">
        <f aca="true">INDIRECT("H" &amp; ROW())</f>
        <v>46106.2410739102</v>
      </c>
      <c r="L1584" s="128" t="s">
        <v>4432</v>
      </c>
      <c r="M1584" s="133"/>
      <c r="N1584" s="204"/>
      <c r="O1584" s="204"/>
      <c r="P1584" s="204"/>
      <c r="Q1584" s="204"/>
      <c r="R1584" s="204"/>
      <c r="S1584" s="204"/>
      <c r="T1584" s="204"/>
      <c r="U1584" s="134"/>
      <c r="V1584" s="133"/>
      <c r="W1584" s="135" t="n">
        <f aca="false">I1584</f>
        <v>46106.2410739102</v>
      </c>
      <c r="X1584" s="153" t="s">
        <v>473</v>
      </c>
      <c r="Y1584" s="137" t="n">
        <f aca="false">IF(AND($X1584=$X1585, $X1584&lt;&gt;""), $W1585-$W1584, 0)</f>
        <v>0</v>
      </c>
      <c r="Z1584" s="141"/>
      <c r="AA1584" s="0"/>
    </row>
    <row r="1585" customFormat="false" ht="21.75" hidden="false" customHeight="true" outlineLevel="0" collapsed="false">
      <c r="A1585" s="118" t="n">
        <v>1581</v>
      </c>
      <c r="B1585" s="181" t="s">
        <v>3645</v>
      </c>
      <c r="C1585" s="182" t="s">
        <v>4397</v>
      </c>
      <c r="D1585" s="183" t="s">
        <v>190</v>
      </c>
      <c r="E1585" s="184" t="s">
        <v>4433</v>
      </c>
      <c r="F1585" s="184" t="s">
        <v>4434</v>
      </c>
      <c r="G1585" s="185" t="n">
        <v>340</v>
      </c>
      <c r="H1585" s="186" t="n">
        <f aca="true">INDIRECT("I" &amp; ROW())</f>
        <v>46106.2426537713</v>
      </c>
      <c r="I1585" s="187" t="n">
        <f aca="true">INDIRECT("I" &amp; ROW()-1) + J1585 * ((G1584/1000) * $M$5)</f>
        <v>46106.2426537713</v>
      </c>
      <c r="J1585" s="188" t="n">
        <v>6.5</v>
      </c>
      <c r="K1585" s="189" t="n">
        <f aca="true">INDIRECT("H" &amp; ROW())</f>
        <v>46106.2426537713</v>
      </c>
      <c r="L1585" s="128" t="s">
        <v>4435</v>
      </c>
      <c r="M1585" s="133"/>
      <c r="N1585" s="204"/>
      <c r="O1585" s="204"/>
      <c r="P1585" s="204"/>
      <c r="Q1585" s="204"/>
      <c r="R1585" s="204"/>
      <c r="S1585" s="204"/>
      <c r="T1585" s="204"/>
      <c r="U1585" s="134"/>
      <c r="V1585" s="133"/>
      <c r="W1585" s="135" t="n">
        <f aca="false">I1585</f>
        <v>46106.2426537713</v>
      </c>
      <c r="X1585" s="136" t="s">
        <v>174</v>
      </c>
      <c r="Y1585" s="137" t="n">
        <f aca="false">IF(AND($X1585=$X1586, $X1585&lt;&gt;""), $W1586-$W1585, 0)</f>
        <v>0.00153472221064815</v>
      </c>
      <c r="Z1585" s="137" t="n">
        <f aca="false">SUM(Y1585:Y1881)</f>
        <v>0.581799649143519</v>
      </c>
      <c r="AA1585" s="0"/>
    </row>
    <row r="1586" customFormat="false" ht="21.75" hidden="false" customHeight="true" outlineLevel="0" collapsed="false">
      <c r="A1586" s="118" t="n">
        <v>1582</v>
      </c>
      <c r="B1586" s="181" t="s">
        <v>3645</v>
      </c>
      <c r="C1586" s="182" t="s">
        <v>4397</v>
      </c>
      <c r="D1586" s="183" t="s">
        <v>190</v>
      </c>
      <c r="E1586" s="184" t="s">
        <v>4436</v>
      </c>
      <c r="F1586" s="184" t="s">
        <v>4437</v>
      </c>
      <c r="G1586" s="185" t="n">
        <v>340</v>
      </c>
      <c r="H1586" s="186" t="n">
        <f aca="true">INDIRECT("I" &amp; ROW())</f>
        <v>46106.2441884935</v>
      </c>
      <c r="I1586" s="187" t="n">
        <f aca="true">INDIRECT("I" &amp; ROW()-1) + J1586 * ((G1585/1000) * $M$5)</f>
        <v>46106.2441884935</v>
      </c>
      <c r="J1586" s="188" t="n">
        <v>6.5</v>
      </c>
      <c r="K1586" s="189" t="n">
        <f aca="true">INDIRECT("H" &amp; ROW())</f>
        <v>46106.2441884935</v>
      </c>
      <c r="L1586" s="128" t="s">
        <v>4438</v>
      </c>
      <c r="M1586" s="133"/>
      <c r="N1586" s="204"/>
      <c r="O1586" s="204"/>
      <c r="P1586" s="204"/>
      <c r="Q1586" s="204"/>
      <c r="R1586" s="204"/>
      <c r="S1586" s="204"/>
      <c r="T1586" s="204"/>
      <c r="U1586" s="134"/>
      <c r="V1586" s="133"/>
      <c r="W1586" s="135" t="n">
        <f aca="false">I1586</f>
        <v>46106.2441884935</v>
      </c>
      <c r="X1586" s="136" t="s">
        <v>174</v>
      </c>
      <c r="Y1586" s="137" t="n">
        <f aca="false">IF(AND($X1586=$X1587, $X1586&lt;&gt;""), $W1587-$W1586, 0)</f>
        <v>0.00153472221064815</v>
      </c>
      <c r="Z1586" s="141"/>
      <c r="AA1586" s="0"/>
    </row>
    <row r="1587" customFormat="false" ht="21.75" hidden="false" customHeight="true" outlineLevel="0" collapsed="false">
      <c r="A1587" s="118" t="n">
        <v>1583</v>
      </c>
      <c r="B1587" s="181" t="s">
        <v>3645</v>
      </c>
      <c r="C1587" s="182" t="s">
        <v>4397</v>
      </c>
      <c r="D1587" s="183" t="s">
        <v>190</v>
      </c>
      <c r="E1587" s="184" t="s">
        <v>4439</v>
      </c>
      <c r="F1587" s="184" t="s">
        <v>4440</v>
      </c>
      <c r="G1587" s="185" t="n">
        <v>310</v>
      </c>
      <c r="H1587" s="186" t="n">
        <f aca="true">INDIRECT("I" &amp; ROW())</f>
        <v>46106.2457232157</v>
      </c>
      <c r="I1587" s="187" t="n">
        <f aca="true">INDIRECT("I" &amp; ROW()-1) + J1587 * ((G1586/1000) * $M$5)</f>
        <v>46106.2457232157</v>
      </c>
      <c r="J1587" s="188" t="n">
        <v>6.5</v>
      </c>
      <c r="K1587" s="189" t="n">
        <f aca="true">INDIRECT("H" &amp; ROW())</f>
        <v>46106.2457232157</v>
      </c>
      <c r="L1587" s="128" t="s">
        <v>4441</v>
      </c>
      <c r="M1587" s="133"/>
      <c r="N1587" s="204"/>
      <c r="O1587" s="204"/>
      <c r="P1587" s="204"/>
      <c r="Q1587" s="204"/>
      <c r="R1587" s="204"/>
      <c r="S1587" s="204"/>
      <c r="T1587" s="204"/>
      <c r="U1587" s="134"/>
      <c r="V1587" s="133"/>
      <c r="W1587" s="135" t="n">
        <f aca="false">I1587</f>
        <v>46106.2457232157</v>
      </c>
      <c r="X1587" s="136" t="s">
        <v>174</v>
      </c>
      <c r="Y1587" s="137" t="n">
        <f aca="false">IF(AND($X1587=$X1588, $X1587&lt;&gt;""), $W1588-$W1587, 0)</f>
        <v>0.00139930554398148</v>
      </c>
      <c r="Z1587" s="141"/>
      <c r="AA1587" s="0"/>
    </row>
    <row r="1588" customFormat="false" ht="21.75" hidden="false" customHeight="true" outlineLevel="0" collapsed="false">
      <c r="A1588" s="118" t="n">
        <v>1584</v>
      </c>
      <c r="B1588" s="181" t="s">
        <v>3645</v>
      </c>
      <c r="C1588" s="182" t="s">
        <v>4397</v>
      </c>
      <c r="D1588" s="183" t="s">
        <v>190</v>
      </c>
      <c r="E1588" s="184" t="s">
        <v>4442</v>
      </c>
      <c r="F1588" s="184"/>
      <c r="G1588" s="185" t="n">
        <v>440</v>
      </c>
      <c r="H1588" s="186" t="n">
        <f aca="true">INDIRECT("I" &amp; ROW())</f>
        <v>46106.2471225213</v>
      </c>
      <c r="I1588" s="187" t="n">
        <f aca="true">INDIRECT("I" &amp; ROW()-1) + J1588 * ((G1587/1000) * $M$5)</f>
        <v>46106.2471225213</v>
      </c>
      <c r="J1588" s="188" t="n">
        <v>6.5</v>
      </c>
      <c r="K1588" s="189" t="n">
        <f aca="true">INDIRECT("H" &amp; ROW())</f>
        <v>46106.2471225213</v>
      </c>
      <c r="L1588" s="128" t="s">
        <v>4443</v>
      </c>
      <c r="M1588" s="133"/>
      <c r="N1588" s="204"/>
      <c r="O1588" s="204"/>
      <c r="P1588" s="204"/>
      <c r="Q1588" s="204"/>
      <c r="R1588" s="204"/>
      <c r="S1588" s="204"/>
      <c r="T1588" s="204"/>
      <c r="U1588" s="134"/>
      <c r="V1588" s="133"/>
      <c r="W1588" s="135" t="n">
        <f aca="false">I1588</f>
        <v>46106.2471225213</v>
      </c>
      <c r="X1588" s="136" t="s">
        <v>174</v>
      </c>
      <c r="Y1588" s="137" t="n">
        <f aca="false">IF(AND($X1588=$X1589, $X1588&lt;&gt;""), $W1589-$W1588, 0)</f>
        <v>0.00198611109953704</v>
      </c>
      <c r="Z1588" s="141"/>
      <c r="AA1588" s="0"/>
    </row>
    <row r="1589" customFormat="false" ht="21.75" hidden="false" customHeight="true" outlineLevel="0" collapsed="false">
      <c r="A1589" s="118" t="n">
        <v>1585</v>
      </c>
      <c r="B1589" s="181" t="s">
        <v>3645</v>
      </c>
      <c r="C1589" s="182" t="s">
        <v>4397</v>
      </c>
      <c r="D1589" s="183" t="s">
        <v>190</v>
      </c>
      <c r="E1589" s="184" t="s">
        <v>4444</v>
      </c>
      <c r="F1589" s="184"/>
      <c r="G1589" s="185" t="n">
        <v>440</v>
      </c>
      <c r="H1589" s="186" t="n">
        <f aca="true">INDIRECT("I" &amp; ROW())</f>
        <v>46106.2491086324</v>
      </c>
      <c r="I1589" s="187" t="n">
        <f aca="true">INDIRECT("I" &amp; ROW()-1) + J1589 * ((G1588/1000) * $M$5)</f>
        <v>46106.2491086324</v>
      </c>
      <c r="J1589" s="188" t="n">
        <v>6.5</v>
      </c>
      <c r="K1589" s="189" t="n">
        <f aca="true">INDIRECT("H" &amp; ROW())</f>
        <v>46106.2491086324</v>
      </c>
      <c r="L1589" s="128" t="s">
        <v>4445</v>
      </c>
      <c r="M1589" s="133"/>
      <c r="N1589" s="204"/>
      <c r="O1589" s="204"/>
      <c r="P1589" s="204"/>
      <c r="Q1589" s="204"/>
      <c r="R1589" s="204"/>
      <c r="S1589" s="204"/>
      <c r="T1589" s="204"/>
      <c r="U1589" s="134"/>
      <c r="V1589" s="133"/>
      <c r="W1589" s="135" t="n">
        <f aca="false">I1589</f>
        <v>46106.2491086324</v>
      </c>
      <c r="X1589" s="136" t="s">
        <v>174</v>
      </c>
      <c r="Y1589" s="137" t="n">
        <f aca="false">IF(AND($X1589=$X1590, $X1589&lt;&gt;""), $W1590-$W1589, 0)</f>
        <v>0.00198611109953704</v>
      </c>
      <c r="Z1589" s="141"/>
      <c r="AA1589" s="0"/>
    </row>
    <row r="1590" customFormat="false" ht="21.75" hidden="false" customHeight="true" outlineLevel="0" collapsed="false">
      <c r="A1590" s="118" t="n">
        <v>1586</v>
      </c>
      <c r="B1590" s="181" t="s">
        <v>3645</v>
      </c>
      <c r="C1590" s="182" t="s">
        <v>4397</v>
      </c>
      <c r="D1590" s="183" t="s">
        <v>190</v>
      </c>
      <c r="E1590" s="184" t="s">
        <v>4446</v>
      </c>
      <c r="F1590" s="184" t="s">
        <v>4447</v>
      </c>
      <c r="G1590" s="185" t="n">
        <v>540</v>
      </c>
      <c r="H1590" s="186" t="n">
        <f aca="true">INDIRECT("I" &amp; ROW())</f>
        <v>46106.2510947435</v>
      </c>
      <c r="I1590" s="187" t="n">
        <f aca="true">INDIRECT("I" &amp; ROW()-1) + J1590 * ((G1589/1000) * $M$5)</f>
        <v>46106.2510947435</v>
      </c>
      <c r="J1590" s="188" t="n">
        <v>6.5</v>
      </c>
      <c r="K1590" s="189" t="n">
        <f aca="true">INDIRECT("H" &amp; ROW())</f>
        <v>46106.2510947435</v>
      </c>
      <c r="L1590" s="128" t="s">
        <v>4448</v>
      </c>
      <c r="M1590" s="133"/>
      <c r="N1590" s="204"/>
      <c r="O1590" s="204"/>
      <c r="P1590" s="204"/>
      <c r="Q1590" s="204"/>
      <c r="R1590" s="204"/>
      <c r="S1590" s="204"/>
      <c r="T1590" s="204"/>
      <c r="U1590" s="134"/>
      <c r="V1590" s="133"/>
      <c r="W1590" s="135" t="n">
        <f aca="false">I1590</f>
        <v>46106.2510947435</v>
      </c>
      <c r="X1590" s="136" t="s">
        <v>174</v>
      </c>
      <c r="Y1590" s="137" t="n">
        <f aca="false">IF(AND($X1590=$X1591, $X1590&lt;&gt;""), $W1591-$W1590, 0)</f>
        <v>0.00243749998842593</v>
      </c>
      <c r="Z1590" s="141"/>
      <c r="AA1590" s="0"/>
    </row>
    <row r="1591" customFormat="false" ht="21.75" hidden="false" customHeight="true" outlineLevel="0" collapsed="false">
      <c r="A1591" s="118" t="n">
        <v>1587</v>
      </c>
      <c r="B1591" s="181" t="s">
        <v>3645</v>
      </c>
      <c r="C1591" s="182" t="s">
        <v>4397</v>
      </c>
      <c r="D1591" s="183" t="s">
        <v>190</v>
      </c>
      <c r="E1591" s="184" t="s">
        <v>4449</v>
      </c>
      <c r="F1591" s="184" t="s">
        <v>4450</v>
      </c>
      <c r="G1591" s="185" t="n">
        <v>540</v>
      </c>
      <c r="H1591" s="186" t="n">
        <f aca="true">INDIRECT("I" &amp; ROW())</f>
        <v>46106.2535322435</v>
      </c>
      <c r="I1591" s="187" t="n">
        <f aca="true">INDIRECT("I" &amp; ROW()-1) + J1591 * ((G1590/1000) * $M$5)</f>
        <v>46106.2535322435</v>
      </c>
      <c r="J1591" s="188" t="n">
        <v>6.5</v>
      </c>
      <c r="K1591" s="189" t="n">
        <f aca="true">INDIRECT("H" &amp; ROW())</f>
        <v>46106.2535322435</v>
      </c>
      <c r="L1591" s="128" t="s">
        <v>4451</v>
      </c>
      <c r="M1591" s="133"/>
      <c r="N1591" s="204"/>
      <c r="O1591" s="204"/>
      <c r="P1591" s="204"/>
      <c r="Q1591" s="204"/>
      <c r="R1591" s="204"/>
      <c r="S1591" s="204"/>
      <c r="T1591" s="204"/>
      <c r="U1591" s="134"/>
      <c r="V1591" s="133"/>
      <c r="W1591" s="135" t="n">
        <f aca="false">I1591</f>
        <v>46106.2535322435</v>
      </c>
      <c r="X1591" s="136" t="s">
        <v>174</v>
      </c>
      <c r="Y1591" s="137" t="n">
        <f aca="false">IF(AND($X1591=$X1592, $X1591&lt;&gt;""), $W1592-$W1591, 0)</f>
        <v>0.00243749998842593</v>
      </c>
      <c r="Z1591" s="141"/>
      <c r="AA1591" s="0"/>
    </row>
    <row r="1592" customFormat="false" ht="21.75" hidden="false" customHeight="true" outlineLevel="0" collapsed="false">
      <c r="A1592" s="118" t="n">
        <v>1588</v>
      </c>
      <c r="B1592" s="181" t="s">
        <v>3645</v>
      </c>
      <c r="C1592" s="182" t="s">
        <v>3646</v>
      </c>
      <c r="D1592" s="183" t="s">
        <v>190</v>
      </c>
      <c r="E1592" s="184" t="s">
        <v>4452</v>
      </c>
      <c r="F1592" s="184" t="s">
        <v>4453</v>
      </c>
      <c r="G1592" s="185" t="n">
        <v>660</v>
      </c>
      <c r="H1592" s="186" t="n">
        <f aca="true">INDIRECT("I" &amp; ROW())</f>
        <v>46106.2559697435</v>
      </c>
      <c r="I1592" s="187" t="n">
        <f aca="true">INDIRECT("I" &amp; ROW()-1) + J1592 * ((G1591/1000) * $M$5)</f>
        <v>46106.2559697435</v>
      </c>
      <c r="J1592" s="188" t="n">
        <v>6.5</v>
      </c>
      <c r="K1592" s="189" t="n">
        <f aca="true">INDIRECT("H" &amp; ROW())</f>
        <v>46106.2559697435</v>
      </c>
      <c r="L1592" s="128" t="s">
        <v>4454</v>
      </c>
      <c r="M1592" s="133"/>
      <c r="N1592" s="204"/>
      <c r="O1592" s="204"/>
      <c r="P1592" s="204"/>
      <c r="Q1592" s="204"/>
      <c r="R1592" s="204"/>
      <c r="S1592" s="204"/>
      <c r="T1592" s="204"/>
      <c r="U1592" s="134"/>
      <c r="V1592" s="133"/>
      <c r="W1592" s="135" t="n">
        <f aca="false">I1592</f>
        <v>46106.2559697435</v>
      </c>
      <c r="X1592" s="136" t="s">
        <v>174</v>
      </c>
      <c r="Y1592" s="137" t="n">
        <f aca="false">IF(AND($X1592=$X1593, $X1592&lt;&gt;""), $W1593-$W1592, 0)</f>
        <v>0.00297916664351852</v>
      </c>
      <c r="Z1592" s="141"/>
      <c r="AA1592" s="0"/>
    </row>
    <row r="1593" customFormat="false" ht="21.75" hidden="false" customHeight="true" outlineLevel="0" collapsed="false">
      <c r="A1593" s="118" t="n">
        <v>1589</v>
      </c>
      <c r="B1593" s="181" t="s">
        <v>3645</v>
      </c>
      <c r="C1593" s="182" t="s">
        <v>3646</v>
      </c>
      <c r="D1593" s="183" t="s">
        <v>190</v>
      </c>
      <c r="E1593" s="184" t="s">
        <v>4455</v>
      </c>
      <c r="F1593" s="184" t="s">
        <v>4456</v>
      </c>
      <c r="G1593" s="185" t="n">
        <v>820</v>
      </c>
      <c r="H1593" s="186" t="n">
        <f aca="true">INDIRECT("I" &amp; ROW())</f>
        <v>46106.2589489101</v>
      </c>
      <c r="I1593" s="187" t="n">
        <f aca="true">INDIRECT("I" &amp; ROW()-1) + J1593 * ((G1592/1000) * $M$5)</f>
        <v>46106.2589489101</v>
      </c>
      <c r="J1593" s="188" t="n">
        <v>6.5</v>
      </c>
      <c r="K1593" s="189" t="n">
        <f aca="true">INDIRECT("H" &amp; ROW())</f>
        <v>46106.2589489101</v>
      </c>
      <c r="L1593" s="128" t="s">
        <v>4457</v>
      </c>
      <c r="M1593" s="133"/>
      <c r="N1593" s="204"/>
      <c r="O1593" s="204"/>
      <c r="P1593" s="204"/>
      <c r="Q1593" s="204"/>
      <c r="R1593" s="204"/>
      <c r="S1593" s="204"/>
      <c r="T1593" s="204"/>
      <c r="U1593" s="134"/>
      <c r="V1593" s="133"/>
      <c r="W1593" s="135" t="n">
        <f aca="false">I1593</f>
        <v>46106.2589489101</v>
      </c>
      <c r="X1593" s="136" t="s">
        <v>174</v>
      </c>
      <c r="Y1593" s="137" t="n">
        <f aca="false">IF(AND($X1593=$X1594, $X1593&lt;&gt;""), $W1594-$W1593, 0)</f>
        <v>0.00370138886574074</v>
      </c>
      <c r="Z1593" s="141"/>
      <c r="AA1593" s="0"/>
    </row>
    <row r="1594" customFormat="false" ht="21.75" hidden="false" customHeight="true" outlineLevel="0" collapsed="false">
      <c r="A1594" s="118" t="n">
        <v>1590</v>
      </c>
      <c r="B1594" s="181" t="s">
        <v>3645</v>
      </c>
      <c r="C1594" s="182" t="s">
        <v>3646</v>
      </c>
      <c r="D1594" s="183" t="s">
        <v>190</v>
      </c>
      <c r="E1594" s="184" t="s">
        <v>4458</v>
      </c>
      <c r="F1594" s="184" t="s">
        <v>4459</v>
      </c>
      <c r="G1594" s="185" t="n">
        <v>780</v>
      </c>
      <c r="H1594" s="186" t="n">
        <f aca="true">INDIRECT("I" &amp; ROW())</f>
        <v>46106.262650299</v>
      </c>
      <c r="I1594" s="187" t="n">
        <f aca="true">INDIRECT("I" &amp; ROW()-1) + J1594 * ((G1593/1000) * $M$5)</f>
        <v>46106.262650299</v>
      </c>
      <c r="J1594" s="188" t="n">
        <v>6.5</v>
      </c>
      <c r="K1594" s="189" t="n">
        <f aca="true">INDIRECT("H" &amp; ROW())</f>
        <v>46106.262650299</v>
      </c>
      <c r="L1594" s="128" t="s">
        <v>4460</v>
      </c>
      <c r="M1594" s="133"/>
      <c r="N1594" s="204"/>
      <c r="O1594" s="204"/>
      <c r="P1594" s="204"/>
      <c r="Q1594" s="204"/>
      <c r="R1594" s="204"/>
      <c r="S1594" s="204"/>
      <c r="T1594" s="204"/>
      <c r="U1594" s="134"/>
      <c r="V1594" s="133"/>
      <c r="W1594" s="135" t="n">
        <f aca="false">I1594</f>
        <v>46106.262650299</v>
      </c>
      <c r="X1594" s="136" t="s">
        <v>174</v>
      </c>
      <c r="Y1594" s="137" t="n">
        <f aca="false">IF(AND($X1594=$X1595, $X1594&lt;&gt;""), $W1595-$W1594, 0)</f>
        <v>0.00352083331018519</v>
      </c>
      <c r="Z1594" s="141"/>
      <c r="AA1594" s="0"/>
    </row>
    <row r="1595" customFormat="false" ht="21.75" hidden="false" customHeight="true" outlineLevel="0" collapsed="false">
      <c r="A1595" s="118" t="n">
        <v>1591</v>
      </c>
      <c r="B1595" s="181" t="s">
        <v>3645</v>
      </c>
      <c r="C1595" s="182" t="s">
        <v>3646</v>
      </c>
      <c r="D1595" s="183" t="s">
        <v>190</v>
      </c>
      <c r="E1595" s="184" t="s">
        <v>4461</v>
      </c>
      <c r="F1595" s="184" t="s">
        <v>4462</v>
      </c>
      <c r="G1595" s="185" t="n">
        <v>1200</v>
      </c>
      <c r="H1595" s="186" t="n">
        <f aca="true">INDIRECT("I" &amp; ROW())</f>
        <v>46106.2661711323</v>
      </c>
      <c r="I1595" s="187" t="n">
        <f aca="true">INDIRECT("I" &amp; ROW()-1) + J1595 * ((G1594/1000) * $M$5)</f>
        <v>46106.2661711323</v>
      </c>
      <c r="J1595" s="188" t="n">
        <v>6.5</v>
      </c>
      <c r="K1595" s="189" t="n">
        <f aca="true">INDIRECT("H" &amp; ROW())</f>
        <v>46106.2661711323</v>
      </c>
      <c r="L1595" s="128" t="s">
        <v>4463</v>
      </c>
      <c r="M1595" s="133"/>
      <c r="N1595" s="204"/>
      <c r="O1595" s="204"/>
      <c r="P1595" s="204"/>
      <c r="Q1595" s="204"/>
      <c r="R1595" s="204"/>
      <c r="S1595" s="204"/>
      <c r="T1595" s="204"/>
      <c r="U1595" s="134"/>
      <c r="V1595" s="133"/>
      <c r="W1595" s="135" t="n">
        <f aca="false">I1595</f>
        <v>46106.2661711323</v>
      </c>
      <c r="X1595" s="136" t="s">
        <v>174</v>
      </c>
      <c r="Y1595" s="137" t="n">
        <f aca="false">IF(AND($X1595=$X1596, $X1595&lt;&gt;""), $W1596-$W1595, 0)</f>
        <v>0.00541666663194444</v>
      </c>
      <c r="Z1595" s="141"/>
      <c r="AA1595" s="0"/>
    </row>
    <row r="1596" customFormat="false" ht="21.75" hidden="false" customHeight="true" outlineLevel="0" collapsed="false">
      <c r="A1596" s="118" t="n">
        <v>1592</v>
      </c>
      <c r="B1596" s="181" t="s">
        <v>3645</v>
      </c>
      <c r="C1596" s="182" t="s">
        <v>3646</v>
      </c>
      <c r="D1596" s="183" t="s">
        <v>190</v>
      </c>
      <c r="E1596" s="184" t="s">
        <v>4464</v>
      </c>
      <c r="F1596" s="184"/>
      <c r="G1596" s="185" t="n">
        <v>1300</v>
      </c>
      <c r="H1596" s="186" t="n">
        <f aca="true">INDIRECT("I" &amp; ROW())</f>
        <v>46106.2715877989</v>
      </c>
      <c r="I1596" s="187" t="n">
        <f aca="true">INDIRECT("I" &amp; ROW()-1) + J1596 * ((G1595/1000) * $M$5)</f>
        <v>46106.2715877989</v>
      </c>
      <c r="J1596" s="188" t="n">
        <v>6.5</v>
      </c>
      <c r="K1596" s="189" t="n">
        <f aca="true">INDIRECT("H" &amp; ROW())</f>
        <v>46106.2715877989</v>
      </c>
      <c r="L1596" s="128" t="s">
        <v>4465</v>
      </c>
      <c r="M1596" s="133"/>
      <c r="N1596" s="204"/>
      <c r="O1596" s="204"/>
      <c r="P1596" s="204"/>
      <c r="Q1596" s="204"/>
      <c r="R1596" s="204"/>
      <c r="S1596" s="204"/>
      <c r="T1596" s="204"/>
      <c r="U1596" s="134"/>
      <c r="V1596" s="133"/>
      <c r="W1596" s="135" t="n">
        <f aca="false">I1596</f>
        <v>46106.2715877989</v>
      </c>
      <c r="X1596" s="136" t="s">
        <v>174</v>
      </c>
      <c r="Y1596" s="137" t="n">
        <f aca="false">IF(AND($X1596=$X1597, $X1596&lt;&gt;""), $W1597-$W1596, 0)</f>
        <v>0.00586805552083333</v>
      </c>
      <c r="Z1596" s="141"/>
      <c r="AA1596" s="0"/>
    </row>
    <row r="1597" customFormat="false" ht="21.75" hidden="false" customHeight="true" outlineLevel="0" collapsed="false">
      <c r="A1597" s="118" t="n">
        <v>1593</v>
      </c>
      <c r="B1597" s="181" t="s">
        <v>4466</v>
      </c>
      <c r="C1597" s="182" t="s">
        <v>4467</v>
      </c>
      <c r="D1597" s="183" t="s">
        <v>190</v>
      </c>
      <c r="E1597" s="184" t="s">
        <v>4468</v>
      </c>
      <c r="F1597" s="184" t="s">
        <v>4469</v>
      </c>
      <c r="G1597" s="185" t="n">
        <v>510</v>
      </c>
      <c r="H1597" s="186" t="n">
        <f aca="true">INDIRECT("I" &amp; ROW())</f>
        <v>46106.2774558544</v>
      </c>
      <c r="I1597" s="187" t="n">
        <f aca="true">INDIRECT("I" &amp; ROW()-1) + J1597 * ((G1596/1000) * $M$5)</f>
        <v>46106.2774558544</v>
      </c>
      <c r="J1597" s="188" t="n">
        <v>6.5</v>
      </c>
      <c r="K1597" s="189" t="n">
        <f aca="true">INDIRECT("H" &amp; ROW())</f>
        <v>46106.2774558544</v>
      </c>
      <c r="L1597" s="128" t="s">
        <v>4470</v>
      </c>
      <c r="M1597" s="133"/>
      <c r="N1597" s="204"/>
      <c r="O1597" s="204"/>
      <c r="P1597" s="204"/>
      <c r="Q1597" s="204"/>
      <c r="R1597" s="204"/>
      <c r="S1597" s="204"/>
      <c r="T1597" s="204"/>
      <c r="U1597" s="134"/>
      <c r="V1597" s="133"/>
      <c r="W1597" s="135" t="n">
        <f aca="false">I1597</f>
        <v>46106.2774558544</v>
      </c>
      <c r="X1597" s="136" t="s">
        <v>174</v>
      </c>
      <c r="Y1597" s="137" t="n">
        <f aca="false">IF(AND($X1597=$X1598, $X1597&lt;&gt;""), $W1598-$W1597, 0)</f>
        <v>0.00230208332175926</v>
      </c>
      <c r="Z1597" s="141"/>
      <c r="AA1597" s="0"/>
    </row>
    <row r="1598" customFormat="false" ht="21.75" hidden="false" customHeight="true" outlineLevel="0" collapsed="false">
      <c r="A1598" s="118" t="n">
        <v>1594</v>
      </c>
      <c r="B1598" s="181" t="s">
        <v>4466</v>
      </c>
      <c r="C1598" s="182" t="s">
        <v>4467</v>
      </c>
      <c r="D1598" s="183" t="s">
        <v>190</v>
      </c>
      <c r="E1598" s="184" t="s">
        <v>4471</v>
      </c>
      <c r="F1598" s="184" t="s">
        <v>3610</v>
      </c>
      <c r="G1598" s="185" t="n">
        <v>485</v>
      </c>
      <c r="H1598" s="186" t="n">
        <f aca="true">INDIRECT("I" &amp; ROW())</f>
        <v>46106.2797579377</v>
      </c>
      <c r="I1598" s="187" t="n">
        <f aca="true">INDIRECT("I" &amp; ROW()-1) + J1598 * ((G1597/1000) * $M$5)</f>
        <v>46106.2797579377</v>
      </c>
      <c r="J1598" s="188" t="n">
        <v>6.5</v>
      </c>
      <c r="K1598" s="189" t="n">
        <f aca="true">INDIRECT("H" &amp; ROW())</f>
        <v>46106.2797579377</v>
      </c>
      <c r="L1598" s="128" t="s">
        <v>4472</v>
      </c>
      <c r="M1598" s="133"/>
      <c r="N1598" s="204"/>
      <c r="O1598" s="204"/>
      <c r="P1598" s="204"/>
      <c r="Q1598" s="204"/>
      <c r="R1598" s="204"/>
      <c r="S1598" s="204"/>
      <c r="T1598" s="204"/>
      <c r="U1598" s="134"/>
      <c r="V1598" s="133"/>
      <c r="W1598" s="135" t="n">
        <f aca="false">I1598</f>
        <v>46106.2797579377</v>
      </c>
      <c r="X1598" s="136" t="s">
        <v>174</v>
      </c>
      <c r="Y1598" s="137" t="n">
        <f aca="false">IF(AND($X1598=$X1599, $X1598&lt;&gt;""), $W1599-$W1598, 0)</f>
        <v>0.00218923609953704</v>
      </c>
      <c r="Z1598" s="141"/>
      <c r="AA1598" s="0"/>
    </row>
    <row r="1599" customFormat="false" ht="21.75" hidden="false" customHeight="true" outlineLevel="0" collapsed="false">
      <c r="A1599" s="118" t="n">
        <v>1595</v>
      </c>
      <c r="B1599" s="181" t="s">
        <v>4466</v>
      </c>
      <c r="C1599" s="182" t="s">
        <v>4467</v>
      </c>
      <c r="D1599" s="183" t="s">
        <v>190</v>
      </c>
      <c r="E1599" s="184" t="s">
        <v>4473</v>
      </c>
      <c r="F1599" s="184" t="s">
        <v>4474</v>
      </c>
      <c r="G1599" s="185" t="n">
        <v>515</v>
      </c>
      <c r="H1599" s="186" t="n">
        <f aca="true">INDIRECT("I" &amp; ROW())</f>
        <v>46106.2819471738</v>
      </c>
      <c r="I1599" s="187" t="n">
        <f aca="true">INDIRECT("I" &amp; ROW()-1) + J1599 * ((G1598/1000) * $M$5)</f>
        <v>46106.2819471738</v>
      </c>
      <c r="J1599" s="188" t="n">
        <v>6.5</v>
      </c>
      <c r="K1599" s="189" t="n">
        <f aca="true">INDIRECT("H" &amp; ROW())</f>
        <v>46106.2819471738</v>
      </c>
      <c r="L1599" s="128" t="s">
        <v>4475</v>
      </c>
      <c r="M1599" s="133"/>
      <c r="N1599" s="204"/>
      <c r="O1599" s="204"/>
      <c r="P1599" s="204"/>
      <c r="Q1599" s="204"/>
      <c r="R1599" s="204"/>
      <c r="S1599" s="204"/>
      <c r="T1599" s="204"/>
      <c r="U1599" s="134"/>
      <c r="V1599" s="133"/>
      <c r="W1599" s="135" t="n">
        <f aca="false">I1599</f>
        <v>46106.2819471738</v>
      </c>
      <c r="X1599" s="136" t="s">
        <v>174</v>
      </c>
      <c r="Y1599" s="137" t="n">
        <f aca="false">IF(AND($X1599=$X1600, $X1599&lt;&gt;""), $W1600-$W1599, 0)</f>
        <v>0.0023246527662037</v>
      </c>
      <c r="Z1599" s="141"/>
      <c r="AA1599" s="0"/>
    </row>
    <row r="1600" customFormat="false" ht="21.75" hidden="false" customHeight="true" outlineLevel="0" collapsed="false">
      <c r="A1600" s="118" t="n">
        <v>1596</v>
      </c>
      <c r="B1600" s="181" t="s">
        <v>4466</v>
      </c>
      <c r="C1600" s="182" t="s">
        <v>4467</v>
      </c>
      <c r="D1600" s="183" t="s">
        <v>190</v>
      </c>
      <c r="E1600" s="184" t="s">
        <v>4476</v>
      </c>
      <c r="F1600" s="184" t="s">
        <v>3610</v>
      </c>
      <c r="G1600" s="185" t="n">
        <v>601</v>
      </c>
      <c r="H1600" s="186" t="n">
        <f aca="true">INDIRECT("I" &amp; ROW())</f>
        <v>46106.2842718266</v>
      </c>
      <c r="I1600" s="187" t="n">
        <f aca="true">INDIRECT("I" &amp; ROW()-1) + J1600 * ((G1599/1000) * $M$5)</f>
        <v>46106.2842718266</v>
      </c>
      <c r="J1600" s="188" t="n">
        <v>6.5</v>
      </c>
      <c r="K1600" s="189" t="n">
        <f aca="true">INDIRECT("H" &amp; ROW())</f>
        <v>46106.2842718266</v>
      </c>
      <c r="L1600" s="128" t="s">
        <v>4477</v>
      </c>
      <c r="M1600" s="133"/>
      <c r="N1600" s="204"/>
      <c r="O1600" s="204"/>
      <c r="P1600" s="204"/>
      <c r="Q1600" s="204"/>
      <c r="R1600" s="204"/>
      <c r="S1600" s="204"/>
      <c r="T1600" s="204"/>
      <c r="U1600" s="134"/>
      <c r="V1600" s="133"/>
      <c r="W1600" s="135" t="n">
        <f aca="false">I1600</f>
        <v>46106.2842718266</v>
      </c>
      <c r="X1600" s="136" t="s">
        <v>174</v>
      </c>
      <c r="Y1600" s="137" t="n">
        <f aca="false">IF(AND($X1600=$X1601, $X1600&lt;&gt;""), $W1601-$W1600, 0)</f>
        <v>0.00271284719907407</v>
      </c>
      <c r="Z1600" s="141"/>
      <c r="AA1600" s="0"/>
    </row>
    <row r="1601" customFormat="false" ht="21.75" hidden="false" customHeight="true" outlineLevel="0" collapsed="false">
      <c r="A1601" s="118" t="n">
        <v>1597</v>
      </c>
      <c r="B1601" s="181" t="s">
        <v>4466</v>
      </c>
      <c r="C1601" s="182" t="s">
        <v>4467</v>
      </c>
      <c r="D1601" s="183" t="s">
        <v>190</v>
      </c>
      <c r="E1601" s="184" t="s">
        <v>4478</v>
      </c>
      <c r="F1601" s="184" t="s">
        <v>4479</v>
      </c>
      <c r="G1601" s="185" t="n">
        <v>450</v>
      </c>
      <c r="H1601" s="186" t="n">
        <f aca="true">INDIRECT("I" &amp; ROW())</f>
        <v>46106.2869846738</v>
      </c>
      <c r="I1601" s="187" t="n">
        <f aca="true">INDIRECT("I" &amp; ROW()-1) + J1601 * ((G1600/1000) * $M$5)</f>
        <v>46106.2869846738</v>
      </c>
      <c r="J1601" s="188" t="n">
        <v>6.5</v>
      </c>
      <c r="K1601" s="189" t="n">
        <f aca="true">INDIRECT("H" &amp; ROW())</f>
        <v>46106.2869846738</v>
      </c>
      <c r="L1601" s="128" t="s">
        <v>4480</v>
      </c>
      <c r="M1601" s="133"/>
      <c r="N1601" s="204"/>
      <c r="O1601" s="204"/>
      <c r="P1601" s="204"/>
      <c r="Q1601" s="204"/>
      <c r="R1601" s="204"/>
      <c r="S1601" s="204"/>
      <c r="T1601" s="204"/>
      <c r="U1601" s="134"/>
      <c r="V1601" s="133"/>
      <c r="W1601" s="135" t="n">
        <f aca="false">I1601</f>
        <v>46106.2869846738</v>
      </c>
      <c r="X1601" s="136" t="s">
        <v>174</v>
      </c>
      <c r="Y1601" s="137" t="n">
        <f aca="false">IF(AND($X1601=$X1602, $X1601&lt;&gt;""), $W1602-$W1601, 0)</f>
        <v>0.00203124998842593</v>
      </c>
      <c r="Z1601" s="141"/>
      <c r="AA1601" s="0"/>
    </row>
    <row r="1602" customFormat="false" ht="21.75" hidden="false" customHeight="true" outlineLevel="0" collapsed="false">
      <c r="A1602" s="118" t="n">
        <v>1598</v>
      </c>
      <c r="B1602" s="181" t="s">
        <v>4466</v>
      </c>
      <c r="C1602" s="182" t="s">
        <v>4467</v>
      </c>
      <c r="D1602" s="183" t="s">
        <v>190</v>
      </c>
      <c r="E1602" s="184" t="s">
        <v>4481</v>
      </c>
      <c r="F1602" s="184" t="s">
        <v>4482</v>
      </c>
      <c r="G1602" s="185" t="n">
        <v>450</v>
      </c>
      <c r="H1602" s="186" t="n">
        <f aca="true">INDIRECT("I" &amp; ROW())</f>
        <v>46106.2890159238</v>
      </c>
      <c r="I1602" s="187" t="n">
        <f aca="true">INDIRECT("I" &amp; ROW()-1) + J1602 * ((G1601/1000) * $M$5)</f>
        <v>46106.2890159238</v>
      </c>
      <c r="J1602" s="188" t="n">
        <v>6.5</v>
      </c>
      <c r="K1602" s="189" t="n">
        <f aca="true">INDIRECT("H" &amp; ROW())</f>
        <v>46106.2890159238</v>
      </c>
      <c r="L1602" s="128" t="s">
        <v>4483</v>
      </c>
      <c r="M1602" s="133"/>
      <c r="N1602" s="204"/>
      <c r="O1602" s="204"/>
      <c r="P1602" s="204"/>
      <c r="Q1602" s="204"/>
      <c r="R1602" s="204"/>
      <c r="S1602" s="204"/>
      <c r="T1602" s="204"/>
      <c r="U1602" s="134"/>
      <c r="V1602" s="133"/>
      <c r="W1602" s="135" t="n">
        <f aca="false">I1602</f>
        <v>46106.2890159238</v>
      </c>
      <c r="X1602" s="136" t="s">
        <v>174</v>
      </c>
      <c r="Y1602" s="137" t="n">
        <f aca="false">IF(AND($X1602=$X1603, $X1602&lt;&gt;""), $W1603-$W1602, 0)</f>
        <v>0.00203124998842593</v>
      </c>
      <c r="Z1602" s="141"/>
      <c r="AA1602" s="0"/>
    </row>
    <row r="1603" customFormat="false" ht="21.75" hidden="false" customHeight="true" outlineLevel="0" collapsed="false">
      <c r="A1603" s="118" t="n">
        <v>1599</v>
      </c>
      <c r="B1603" s="181" t="s">
        <v>4466</v>
      </c>
      <c r="C1603" s="182" t="s">
        <v>4467</v>
      </c>
      <c r="D1603" s="183" t="s">
        <v>190</v>
      </c>
      <c r="E1603" s="184" t="s">
        <v>4484</v>
      </c>
      <c r="F1603" s="184" t="s">
        <v>3610</v>
      </c>
      <c r="G1603" s="185" t="n">
        <v>570</v>
      </c>
      <c r="H1603" s="186" t="n">
        <f aca="true">INDIRECT("I" &amp; ROW())</f>
        <v>46106.2910471738</v>
      </c>
      <c r="I1603" s="187" t="n">
        <f aca="true">INDIRECT("I" &amp; ROW()-1) + J1603 * ((G1602/1000) * $M$5)</f>
        <v>46106.2910471738</v>
      </c>
      <c r="J1603" s="188" t="n">
        <v>6.5</v>
      </c>
      <c r="K1603" s="189" t="n">
        <f aca="true">INDIRECT("H" &amp; ROW())</f>
        <v>46106.2910471738</v>
      </c>
      <c r="L1603" s="128" t="s">
        <v>4485</v>
      </c>
      <c r="M1603" s="133"/>
      <c r="N1603" s="204"/>
      <c r="O1603" s="204"/>
      <c r="P1603" s="204"/>
      <c r="Q1603" s="204"/>
      <c r="R1603" s="204"/>
      <c r="S1603" s="204"/>
      <c r="T1603" s="204"/>
      <c r="U1603" s="134"/>
      <c r="V1603" s="133"/>
      <c r="W1603" s="135" t="n">
        <f aca="false">I1603</f>
        <v>46106.2910471738</v>
      </c>
      <c r="X1603" s="136" t="s">
        <v>174</v>
      </c>
      <c r="Y1603" s="137" t="n">
        <f aca="false">IF(AND($X1603=$X1604, $X1603&lt;&gt;""), $W1604-$W1603, 0)</f>
        <v>0.00257291664351852</v>
      </c>
      <c r="Z1603" s="141"/>
      <c r="AA1603" s="0"/>
    </row>
    <row r="1604" customFormat="false" ht="21.75" hidden="false" customHeight="true" outlineLevel="0" collapsed="false">
      <c r="A1604" s="118" t="n">
        <v>1600</v>
      </c>
      <c r="B1604" s="181" t="s">
        <v>4466</v>
      </c>
      <c r="C1604" s="182" t="s">
        <v>4467</v>
      </c>
      <c r="D1604" s="183" t="s">
        <v>190</v>
      </c>
      <c r="E1604" s="184" t="s">
        <v>4486</v>
      </c>
      <c r="F1604" s="184" t="s">
        <v>4487</v>
      </c>
      <c r="G1604" s="185" t="n">
        <v>460</v>
      </c>
      <c r="H1604" s="186" t="n">
        <f aca="true">INDIRECT("I" &amp; ROW())</f>
        <v>46106.2936200904</v>
      </c>
      <c r="I1604" s="187" t="n">
        <f aca="true">INDIRECT("I" &amp; ROW()-1) + J1604 * ((G1603/1000) * $M$5)</f>
        <v>46106.2936200904</v>
      </c>
      <c r="J1604" s="188" t="n">
        <v>6.5</v>
      </c>
      <c r="K1604" s="189" t="n">
        <f aca="true">INDIRECT("H" &amp; ROW())</f>
        <v>46106.2936200904</v>
      </c>
      <c r="L1604" s="128" t="s">
        <v>4488</v>
      </c>
      <c r="M1604" s="133"/>
      <c r="N1604" s="204"/>
      <c r="O1604" s="204"/>
      <c r="P1604" s="204"/>
      <c r="Q1604" s="204"/>
      <c r="R1604" s="204"/>
      <c r="S1604" s="204"/>
      <c r="T1604" s="204"/>
      <c r="U1604" s="134"/>
      <c r="V1604" s="133"/>
      <c r="W1604" s="135" t="n">
        <f aca="false">I1604</f>
        <v>46106.2936200904</v>
      </c>
      <c r="X1604" s="136" t="s">
        <v>174</v>
      </c>
      <c r="Y1604" s="137" t="n">
        <f aca="false">IF(AND($X1604=$X1605, $X1604&lt;&gt;""), $W1605-$W1604, 0)</f>
        <v>0.00207638887731481</v>
      </c>
      <c r="Z1604" s="141"/>
      <c r="AA1604" s="0"/>
    </row>
    <row r="1605" customFormat="false" ht="21.75" hidden="false" customHeight="true" outlineLevel="0" collapsed="false">
      <c r="A1605" s="118" t="n">
        <v>1601</v>
      </c>
      <c r="B1605" s="181" t="s">
        <v>4466</v>
      </c>
      <c r="C1605" s="182" t="s">
        <v>4467</v>
      </c>
      <c r="D1605" s="183" t="s">
        <v>190</v>
      </c>
      <c r="E1605" s="184" t="s">
        <v>4489</v>
      </c>
      <c r="F1605" s="184" t="s">
        <v>4479</v>
      </c>
      <c r="G1605" s="185" t="n">
        <v>470</v>
      </c>
      <c r="H1605" s="186" t="n">
        <f aca="true">INDIRECT("I" &amp; ROW())</f>
        <v>46106.2956964793</v>
      </c>
      <c r="I1605" s="187" t="n">
        <f aca="true">INDIRECT("I" &amp; ROW()-1) + J1605 * ((G1604/1000) * $M$5)</f>
        <v>46106.2956964793</v>
      </c>
      <c r="J1605" s="188" t="n">
        <v>6.5</v>
      </c>
      <c r="K1605" s="189" t="n">
        <f aca="true">INDIRECT("H" &amp; ROW())</f>
        <v>46106.2956964793</v>
      </c>
      <c r="L1605" s="128" t="s">
        <v>4490</v>
      </c>
      <c r="M1605" s="133"/>
      <c r="N1605" s="204"/>
      <c r="O1605" s="204"/>
      <c r="P1605" s="204"/>
      <c r="Q1605" s="204"/>
      <c r="R1605" s="204"/>
      <c r="S1605" s="204"/>
      <c r="T1605" s="204"/>
      <c r="U1605" s="134"/>
      <c r="V1605" s="133"/>
      <c r="W1605" s="135" t="n">
        <f aca="false">I1605</f>
        <v>46106.2956964793</v>
      </c>
      <c r="X1605" s="136" t="s">
        <v>174</v>
      </c>
      <c r="Y1605" s="137" t="n">
        <f aca="false">IF(AND($X1605=$X1606, $X1605&lt;&gt;""), $W1606-$W1605, 0)</f>
        <v>0.00212152775462963</v>
      </c>
      <c r="Z1605" s="141"/>
      <c r="AA1605" s="0"/>
    </row>
    <row r="1606" customFormat="false" ht="21.75" hidden="false" customHeight="true" outlineLevel="0" collapsed="false">
      <c r="A1606" s="118" t="n">
        <v>1602</v>
      </c>
      <c r="B1606" s="181" t="s">
        <v>4466</v>
      </c>
      <c r="C1606" s="182" t="s">
        <v>4467</v>
      </c>
      <c r="D1606" s="183" t="s">
        <v>190</v>
      </c>
      <c r="E1606" s="184" t="s">
        <v>4491</v>
      </c>
      <c r="F1606" s="198" t="s">
        <v>4492</v>
      </c>
      <c r="G1606" s="185" t="n">
        <v>610</v>
      </c>
      <c r="H1606" s="186" t="n">
        <f aca="true">INDIRECT("I" &amp; ROW())</f>
        <v>46106.297818007</v>
      </c>
      <c r="I1606" s="187" t="n">
        <f aca="true">INDIRECT("I" &amp; ROW()-1) + J1606 * ((G1605/1000) * $M$5)</f>
        <v>46106.297818007</v>
      </c>
      <c r="J1606" s="188" t="n">
        <v>6.5</v>
      </c>
      <c r="K1606" s="189" t="n">
        <f aca="true">INDIRECT("H" &amp; ROW())</f>
        <v>46106.297818007</v>
      </c>
      <c r="L1606" s="128" t="s">
        <v>4493</v>
      </c>
      <c r="M1606" s="133"/>
      <c r="N1606" s="204"/>
      <c r="O1606" s="204"/>
      <c r="P1606" s="204"/>
      <c r="Q1606" s="204"/>
      <c r="R1606" s="204"/>
      <c r="S1606" s="204"/>
      <c r="T1606" s="204"/>
      <c r="U1606" s="134"/>
      <c r="V1606" s="133"/>
      <c r="W1606" s="135" t="n">
        <f aca="false">I1606</f>
        <v>46106.297818007</v>
      </c>
      <c r="X1606" s="136" t="s">
        <v>174</v>
      </c>
      <c r="Y1606" s="137" t="n">
        <f aca="false">IF(AND($X1606=$X1607, $X1606&lt;&gt;""), $W1607-$W1606, 0)</f>
        <v>0.00275347219907407</v>
      </c>
      <c r="Z1606" s="141"/>
      <c r="AA1606" s="0"/>
    </row>
    <row r="1607" customFormat="false" ht="21.75" hidden="false" customHeight="true" outlineLevel="0" collapsed="false">
      <c r="A1607" s="118" t="n">
        <v>1603</v>
      </c>
      <c r="B1607" s="181" t="s">
        <v>4466</v>
      </c>
      <c r="C1607" s="182" t="s">
        <v>4467</v>
      </c>
      <c r="D1607" s="183" t="s">
        <v>190</v>
      </c>
      <c r="E1607" s="184" t="s">
        <v>4494</v>
      </c>
      <c r="F1607" s="184" t="s">
        <v>4495</v>
      </c>
      <c r="G1607" s="185" t="n">
        <v>550</v>
      </c>
      <c r="H1607" s="186" t="n">
        <f aca="true">INDIRECT("I" &amp; ROW())</f>
        <v>46106.3005714792</v>
      </c>
      <c r="I1607" s="187" t="n">
        <f aca="true">INDIRECT("I" &amp; ROW()-1) + J1607 * ((G1606/1000) * $M$5)</f>
        <v>46106.3005714792</v>
      </c>
      <c r="J1607" s="188" t="n">
        <v>6.5</v>
      </c>
      <c r="K1607" s="189" t="n">
        <f aca="true">INDIRECT("H" &amp; ROW())</f>
        <v>46106.3005714792</v>
      </c>
      <c r="L1607" s="128" t="s">
        <v>4496</v>
      </c>
      <c r="M1607" s="133"/>
      <c r="N1607" s="204"/>
      <c r="O1607" s="204"/>
      <c r="P1607" s="204"/>
      <c r="Q1607" s="204"/>
      <c r="R1607" s="204"/>
      <c r="S1607" s="204"/>
      <c r="T1607" s="204"/>
      <c r="U1607" s="134"/>
      <c r="V1607" s="133"/>
      <c r="W1607" s="135" t="n">
        <f aca="false">I1607</f>
        <v>46106.3005714792</v>
      </c>
      <c r="X1607" s="136" t="s">
        <v>174</v>
      </c>
      <c r="Y1607" s="137" t="n">
        <f aca="false">IF(AND($X1607=$X1608, $X1607&lt;&gt;""), $W1608-$W1607, 0)</f>
        <v>0.00248263886574074</v>
      </c>
      <c r="Z1607" s="141"/>
      <c r="AA1607" s="0"/>
    </row>
    <row r="1608" customFormat="false" ht="21.75" hidden="false" customHeight="true" outlineLevel="0" collapsed="false">
      <c r="A1608" s="118" t="n">
        <v>1604</v>
      </c>
      <c r="B1608" s="181" t="s">
        <v>4466</v>
      </c>
      <c r="C1608" s="182" t="s">
        <v>4467</v>
      </c>
      <c r="D1608" s="183" t="s">
        <v>190</v>
      </c>
      <c r="E1608" s="184" t="s">
        <v>4497</v>
      </c>
      <c r="F1608" s="184" t="s">
        <v>4498</v>
      </c>
      <c r="G1608" s="185" t="n">
        <v>500</v>
      </c>
      <c r="H1608" s="186" t="n">
        <f aca="true">INDIRECT("I" &amp; ROW())</f>
        <v>46106.3030541181</v>
      </c>
      <c r="I1608" s="187" t="n">
        <f aca="true">INDIRECT("I" &amp; ROW()-1) + J1608 * ((G1607/1000) * $M$5)</f>
        <v>46106.3030541181</v>
      </c>
      <c r="J1608" s="188" t="n">
        <v>6.5</v>
      </c>
      <c r="K1608" s="189" t="n">
        <f aca="true">INDIRECT("H" &amp; ROW())</f>
        <v>46106.3030541181</v>
      </c>
      <c r="L1608" s="128" t="s">
        <v>4499</v>
      </c>
      <c r="M1608" s="133"/>
      <c r="N1608" s="204"/>
      <c r="O1608" s="204"/>
      <c r="P1608" s="204"/>
      <c r="Q1608" s="204"/>
      <c r="R1608" s="204"/>
      <c r="S1608" s="204"/>
      <c r="T1608" s="204"/>
      <c r="U1608" s="134"/>
      <c r="V1608" s="133"/>
      <c r="W1608" s="135" t="n">
        <f aca="false">I1608</f>
        <v>46106.3030541181</v>
      </c>
      <c r="X1608" s="136" t="s">
        <v>174</v>
      </c>
      <c r="Y1608" s="137" t="n">
        <f aca="false">IF(AND($X1608=$X1609, $X1608&lt;&gt;""), $W1609-$W1608, 0)</f>
        <v>0.0022569444212963</v>
      </c>
      <c r="Z1608" s="141"/>
      <c r="AA1608" s="0"/>
    </row>
    <row r="1609" customFormat="false" ht="21.75" hidden="false" customHeight="true" outlineLevel="0" collapsed="false">
      <c r="A1609" s="118" t="n">
        <v>1605</v>
      </c>
      <c r="B1609" s="181" t="s">
        <v>4466</v>
      </c>
      <c r="C1609" s="182" t="s">
        <v>4467</v>
      </c>
      <c r="D1609" s="183" t="s">
        <v>190</v>
      </c>
      <c r="E1609" s="184" t="s">
        <v>4500</v>
      </c>
      <c r="F1609" s="184" t="s">
        <v>4501</v>
      </c>
      <c r="G1609" s="185" t="n">
        <v>480</v>
      </c>
      <c r="H1609" s="186" t="n">
        <f aca="true">INDIRECT("I" &amp; ROW())</f>
        <v>46106.3053110625</v>
      </c>
      <c r="I1609" s="187" t="n">
        <f aca="true">INDIRECT("I" &amp; ROW()-1) + J1609 * ((G1608/1000) * $M$5)</f>
        <v>46106.3053110625</v>
      </c>
      <c r="J1609" s="188" t="n">
        <v>6.5</v>
      </c>
      <c r="K1609" s="189" t="n">
        <f aca="true">INDIRECT("H" &amp; ROW())</f>
        <v>46106.3053110625</v>
      </c>
      <c r="L1609" s="128" t="s">
        <v>4502</v>
      </c>
      <c r="M1609" s="133"/>
      <c r="N1609" s="204"/>
      <c r="O1609" s="204"/>
      <c r="P1609" s="204"/>
      <c r="Q1609" s="204"/>
      <c r="R1609" s="204"/>
      <c r="S1609" s="204"/>
      <c r="T1609" s="204"/>
      <c r="U1609" s="134"/>
      <c r="V1609" s="133"/>
      <c r="W1609" s="135" t="n">
        <f aca="false">I1609</f>
        <v>46106.3053110625</v>
      </c>
      <c r="X1609" s="136" t="s">
        <v>174</v>
      </c>
      <c r="Y1609" s="137" t="n">
        <f aca="false">IF(AND($X1609=$X1610, $X1609&lt;&gt;""), $W1610-$W1609, 0)</f>
        <v>0.00216666665509259</v>
      </c>
      <c r="Z1609" s="141"/>
      <c r="AA1609" s="0"/>
    </row>
    <row r="1610" customFormat="false" ht="21.75" hidden="false" customHeight="true" outlineLevel="0" collapsed="false">
      <c r="A1610" s="118" t="n">
        <v>1606</v>
      </c>
      <c r="B1610" s="181" t="s">
        <v>4466</v>
      </c>
      <c r="C1610" s="182" t="s">
        <v>4503</v>
      </c>
      <c r="D1610" s="183" t="s">
        <v>190</v>
      </c>
      <c r="E1610" s="184" t="s">
        <v>4504</v>
      </c>
      <c r="F1610" s="184" t="s">
        <v>4505</v>
      </c>
      <c r="G1610" s="185" t="n">
        <v>240</v>
      </c>
      <c r="H1610" s="186" t="n">
        <f aca="true">INDIRECT("I" &amp; ROW())</f>
        <v>46106.3074777292</v>
      </c>
      <c r="I1610" s="187" t="n">
        <f aca="true">INDIRECT("I" &amp; ROW()-1) + J1610 * ((G1609/1000) * $M$5)</f>
        <v>46106.3074777292</v>
      </c>
      <c r="J1610" s="188" t="n">
        <v>6.5</v>
      </c>
      <c r="K1610" s="189" t="n">
        <f aca="true">INDIRECT("H" &amp; ROW())</f>
        <v>46106.3074777292</v>
      </c>
      <c r="L1610" s="128" t="s">
        <v>4506</v>
      </c>
      <c r="M1610" s="133"/>
      <c r="N1610" s="204"/>
      <c r="O1610" s="204"/>
      <c r="P1610" s="204"/>
      <c r="Q1610" s="204"/>
      <c r="R1610" s="204"/>
      <c r="S1610" s="204"/>
      <c r="T1610" s="204"/>
      <c r="U1610" s="134"/>
      <c r="V1610" s="133"/>
      <c r="W1610" s="135" t="n">
        <f aca="false">I1610</f>
        <v>46106.3074777292</v>
      </c>
      <c r="X1610" s="136" t="s">
        <v>174</v>
      </c>
      <c r="Y1610" s="137" t="n">
        <f aca="false">IF(AND($X1610=$X1611, $X1610&lt;&gt;""), $W1611-$W1610, 0)</f>
        <v>0.00108333333333333</v>
      </c>
      <c r="Z1610" s="141"/>
      <c r="AA1610" s="0"/>
    </row>
    <row r="1611" customFormat="false" ht="21.75" hidden="false" customHeight="true" outlineLevel="0" collapsed="false">
      <c r="A1611" s="118" t="n">
        <v>1607</v>
      </c>
      <c r="B1611" s="181" t="s">
        <v>4466</v>
      </c>
      <c r="C1611" s="182" t="s">
        <v>4503</v>
      </c>
      <c r="D1611" s="183" t="s">
        <v>190</v>
      </c>
      <c r="E1611" s="184" t="s">
        <v>4507</v>
      </c>
      <c r="F1611" s="184" t="s">
        <v>4508</v>
      </c>
      <c r="G1611" s="185" t="n">
        <v>370</v>
      </c>
      <c r="H1611" s="186" t="n">
        <f aca="true">INDIRECT("I" &amp; ROW())</f>
        <v>46106.3085610625</v>
      </c>
      <c r="I1611" s="187" t="n">
        <f aca="true">INDIRECT("I" &amp; ROW()-1) + J1611 * ((G1610/1000) * $M$5)</f>
        <v>46106.3085610625</v>
      </c>
      <c r="J1611" s="188" t="n">
        <v>6.5</v>
      </c>
      <c r="K1611" s="189" t="n">
        <f aca="true">INDIRECT("H" &amp; ROW())</f>
        <v>46106.3085610625</v>
      </c>
      <c r="L1611" s="128" t="s">
        <v>4509</v>
      </c>
      <c r="M1611" s="133"/>
      <c r="N1611" s="204"/>
      <c r="O1611" s="204"/>
      <c r="P1611" s="204"/>
      <c r="Q1611" s="204"/>
      <c r="R1611" s="204"/>
      <c r="S1611" s="204"/>
      <c r="T1611" s="204"/>
      <c r="U1611" s="134"/>
      <c r="V1611" s="133"/>
      <c r="W1611" s="135" t="n">
        <f aca="false">I1611</f>
        <v>46106.3085610625</v>
      </c>
      <c r="X1611" s="136" t="s">
        <v>174</v>
      </c>
      <c r="Y1611" s="137" t="n">
        <f aca="false">IF(AND($X1611=$X1612, $X1611&lt;&gt;""), $W1612-$W1611, 0)</f>
        <v>0.00167013887731482</v>
      </c>
      <c r="Z1611" s="141"/>
      <c r="AA1611" s="0"/>
    </row>
    <row r="1612" customFormat="false" ht="21.75" hidden="false" customHeight="true" outlineLevel="0" collapsed="false">
      <c r="A1612" s="118" t="n">
        <v>1608</v>
      </c>
      <c r="B1612" s="181" t="s">
        <v>4466</v>
      </c>
      <c r="C1612" s="182" t="s">
        <v>4503</v>
      </c>
      <c r="D1612" s="183" t="s">
        <v>190</v>
      </c>
      <c r="E1612" s="184" t="s">
        <v>4510</v>
      </c>
      <c r="F1612" s="184" t="s">
        <v>4511</v>
      </c>
      <c r="G1612" s="185" t="n">
        <v>300</v>
      </c>
      <c r="H1612" s="186" t="n">
        <f aca="true">INDIRECT("I" &amp; ROW())</f>
        <v>46106.3102312014</v>
      </c>
      <c r="I1612" s="187" t="n">
        <f aca="true">INDIRECT("I" &amp; ROW()-1) + J1612 * ((G1611/1000) * $M$5)</f>
        <v>46106.3102312014</v>
      </c>
      <c r="J1612" s="188" t="n">
        <v>6.5</v>
      </c>
      <c r="K1612" s="189" t="n">
        <f aca="true">INDIRECT("H" &amp; ROW())</f>
        <v>46106.3102312014</v>
      </c>
      <c r="L1612" s="128" t="s">
        <v>4512</v>
      </c>
      <c r="M1612" s="133"/>
      <c r="N1612" s="204"/>
      <c r="O1612" s="204"/>
      <c r="P1612" s="204"/>
      <c r="Q1612" s="204"/>
      <c r="R1612" s="204"/>
      <c r="S1612" s="204"/>
      <c r="T1612" s="204"/>
      <c r="U1612" s="134"/>
      <c r="V1612" s="133"/>
      <c r="W1612" s="135" t="n">
        <f aca="false">I1612</f>
        <v>46106.3102312014</v>
      </c>
      <c r="X1612" s="136" t="s">
        <v>174</v>
      </c>
      <c r="Y1612" s="137" t="n">
        <f aca="false">IF(AND($X1612=$X1613, $X1612&lt;&gt;""), $W1613-$W1612, 0)</f>
        <v>0.00135416666666667</v>
      </c>
      <c r="Z1612" s="141"/>
      <c r="AA1612" s="0"/>
    </row>
    <row r="1613" customFormat="false" ht="21.75" hidden="false" customHeight="true" outlineLevel="0" collapsed="false">
      <c r="A1613" s="118" t="n">
        <v>1609</v>
      </c>
      <c r="B1613" s="181" t="s">
        <v>4466</v>
      </c>
      <c r="C1613" s="182" t="s">
        <v>4503</v>
      </c>
      <c r="D1613" s="183" t="s">
        <v>190</v>
      </c>
      <c r="E1613" s="184" t="s">
        <v>4513</v>
      </c>
      <c r="F1613" s="184" t="s">
        <v>4514</v>
      </c>
      <c r="G1613" s="185" t="n">
        <v>320</v>
      </c>
      <c r="H1613" s="186" t="n">
        <f aca="true">INDIRECT("I" &amp; ROW())</f>
        <v>46106.311585368</v>
      </c>
      <c r="I1613" s="187" t="n">
        <f aca="true">INDIRECT("I" &amp; ROW()-1) + J1613 * ((G1612/1000) * $M$5)</f>
        <v>46106.311585368</v>
      </c>
      <c r="J1613" s="188" t="n">
        <v>6.5</v>
      </c>
      <c r="K1613" s="189" t="n">
        <f aca="true">INDIRECT("H" &amp; ROW())</f>
        <v>46106.311585368</v>
      </c>
      <c r="L1613" s="128" t="s">
        <v>4515</v>
      </c>
      <c r="M1613" s="133"/>
      <c r="N1613" s="204"/>
      <c r="O1613" s="204"/>
      <c r="P1613" s="204"/>
      <c r="Q1613" s="204"/>
      <c r="R1613" s="204"/>
      <c r="S1613" s="204"/>
      <c r="T1613" s="204"/>
      <c r="U1613" s="134"/>
      <c r="V1613" s="133"/>
      <c r="W1613" s="135" t="n">
        <f aca="false">I1613</f>
        <v>46106.311585368</v>
      </c>
      <c r="X1613" s="136" t="s">
        <v>174</v>
      </c>
      <c r="Y1613" s="137" t="n">
        <f aca="false">IF(AND($X1613=$X1614, $X1613&lt;&gt;""), $W1614-$W1613, 0)</f>
        <v>0.00144444443287037</v>
      </c>
      <c r="Z1613" s="141"/>
      <c r="AA1613" s="0"/>
    </row>
    <row r="1614" customFormat="false" ht="21.75" hidden="false" customHeight="true" outlineLevel="0" collapsed="false">
      <c r="A1614" s="118" t="n">
        <v>1610</v>
      </c>
      <c r="B1614" s="181" t="s">
        <v>4466</v>
      </c>
      <c r="C1614" s="182" t="s">
        <v>4516</v>
      </c>
      <c r="D1614" s="183" t="s">
        <v>190</v>
      </c>
      <c r="E1614" s="184" t="s">
        <v>4517</v>
      </c>
      <c r="F1614" s="184" t="s">
        <v>4518</v>
      </c>
      <c r="G1614" s="185" t="n">
        <v>210</v>
      </c>
      <c r="H1614" s="186" t="n">
        <f aca="true">INDIRECT("I" &amp; ROW())</f>
        <v>46106.3130298125</v>
      </c>
      <c r="I1614" s="187" t="n">
        <f aca="true">INDIRECT("I" &amp; ROW()-1) + J1614 * ((G1613/1000) * $M$5)</f>
        <v>46106.3130298125</v>
      </c>
      <c r="J1614" s="188" t="n">
        <v>6.5</v>
      </c>
      <c r="K1614" s="189" t="n">
        <f aca="true">INDIRECT("H" &amp; ROW())</f>
        <v>46106.3130298125</v>
      </c>
      <c r="L1614" s="128" t="s">
        <v>4519</v>
      </c>
      <c r="M1614" s="133"/>
      <c r="N1614" s="204"/>
      <c r="O1614" s="204"/>
      <c r="P1614" s="204"/>
      <c r="Q1614" s="204"/>
      <c r="R1614" s="204"/>
      <c r="S1614" s="204"/>
      <c r="T1614" s="204"/>
      <c r="U1614" s="134"/>
      <c r="V1614" s="133"/>
      <c r="W1614" s="135" t="n">
        <f aca="false">I1614</f>
        <v>46106.3130298125</v>
      </c>
      <c r="X1614" s="136" t="s">
        <v>174</v>
      </c>
      <c r="Y1614" s="137" t="n">
        <f aca="false">IF(AND($X1614=$X1615, $X1614&lt;&gt;""), $W1615-$W1614, 0)</f>
        <v>0.000947916666666667</v>
      </c>
      <c r="Z1614" s="141"/>
      <c r="AA1614" s="0"/>
    </row>
    <row r="1615" customFormat="false" ht="21.75" hidden="false" customHeight="true" outlineLevel="0" collapsed="false">
      <c r="A1615" s="118" t="n">
        <v>1611</v>
      </c>
      <c r="B1615" s="181" t="s">
        <v>4466</v>
      </c>
      <c r="C1615" s="182" t="s">
        <v>4516</v>
      </c>
      <c r="D1615" s="183" t="s">
        <v>190</v>
      </c>
      <c r="E1615" s="184" t="s">
        <v>4520</v>
      </c>
      <c r="F1615" s="184" t="s">
        <v>4521</v>
      </c>
      <c r="G1615" s="185" t="n">
        <v>210</v>
      </c>
      <c r="H1615" s="186" t="n">
        <f aca="true">INDIRECT("I" &amp; ROW())</f>
        <v>46106.3139777291</v>
      </c>
      <c r="I1615" s="187" t="n">
        <f aca="true">INDIRECT("I" &amp; ROW()-1) + J1615 * ((G1614/1000) * $M$5)</f>
        <v>46106.3139777291</v>
      </c>
      <c r="J1615" s="188" t="n">
        <v>6.5</v>
      </c>
      <c r="K1615" s="189" t="n">
        <f aca="true">INDIRECT("H" &amp; ROW())</f>
        <v>46106.3139777291</v>
      </c>
      <c r="L1615" s="128" t="s">
        <v>4522</v>
      </c>
      <c r="M1615" s="133"/>
      <c r="N1615" s="204"/>
      <c r="O1615" s="204"/>
      <c r="P1615" s="204"/>
      <c r="Q1615" s="204"/>
      <c r="R1615" s="204"/>
      <c r="S1615" s="204"/>
      <c r="T1615" s="204"/>
      <c r="U1615" s="134"/>
      <c r="V1615" s="133"/>
      <c r="W1615" s="135" t="n">
        <f aca="false">I1615</f>
        <v>46106.3139777291</v>
      </c>
      <c r="X1615" s="136" t="s">
        <v>174</v>
      </c>
      <c r="Y1615" s="137" t="n">
        <f aca="false">IF(AND($X1615=$X1616, $X1615&lt;&gt;""), $W1616-$W1615, 0)</f>
        <v>0.000947916666666667</v>
      </c>
      <c r="Z1615" s="141"/>
      <c r="AA1615" s="0"/>
    </row>
    <row r="1616" customFormat="false" ht="21.75" hidden="false" customHeight="true" outlineLevel="0" collapsed="false">
      <c r="A1616" s="118" t="n">
        <v>1612</v>
      </c>
      <c r="B1616" s="181" t="s">
        <v>4466</v>
      </c>
      <c r="C1616" s="182" t="s">
        <v>4516</v>
      </c>
      <c r="D1616" s="183" t="s">
        <v>190</v>
      </c>
      <c r="E1616" s="184" t="s">
        <v>4523</v>
      </c>
      <c r="F1616" s="184" t="s">
        <v>4524</v>
      </c>
      <c r="G1616" s="185" t="n">
        <v>240</v>
      </c>
      <c r="H1616" s="186" t="n">
        <f aca="true">INDIRECT("I" &amp; ROW())</f>
        <v>46106.3149256458</v>
      </c>
      <c r="I1616" s="187" t="n">
        <f aca="true">INDIRECT("I" &amp; ROW()-1) + J1616 * ((G1615/1000) * $M$5)</f>
        <v>46106.3149256458</v>
      </c>
      <c r="J1616" s="188" t="n">
        <v>6.5</v>
      </c>
      <c r="K1616" s="189" t="n">
        <f aca="true">INDIRECT("H" &amp; ROW())</f>
        <v>46106.3149256458</v>
      </c>
      <c r="L1616" s="128" t="s">
        <v>4525</v>
      </c>
      <c r="M1616" s="133"/>
      <c r="N1616" s="204"/>
      <c r="O1616" s="204"/>
      <c r="P1616" s="204"/>
      <c r="Q1616" s="204"/>
      <c r="R1616" s="204"/>
      <c r="S1616" s="204"/>
      <c r="T1616" s="204"/>
      <c r="U1616" s="134"/>
      <c r="V1616" s="133"/>
      <c r="W1616" s="135" t="n">
        <f aca="false">I1616</f>
        <v>46106.3149256458</v>
      </c>
      <c r="X1616" s="136" t="s">
        <v>174</v>
      </c>
      <c r="Y1616" s="137" t="n">
        <f aca="false">IF(AND($X1616=$X1617, $X1616&lt;&gt;""), $W1617-$W1616, 0)</f>
        <v>0.00108333333333333</v>
      </c>
      <c r="Z1616" s="141"/>
      <c r="AA1616" s="0"/>
    </row>
    <row r="1617" customFormat="false" ht="21.75" hidden="false" customHeight="true" outlineLevel="0" collapsed="false">
      <c r="A1617" s="118" t="n">
        <v>1613</v>
      </c>
      <c r="B1617" s="181" t="s">
        <v>4466</v>
      </c>
      <c r="C1617" s="182" t="s">
        <v>4516</v>
      </c>
      <c r="D1617" s="183" t="s">
        <v>190</v>
      </c>
      <c r="E1617" s="184" t="s">
        <v>4526</v>
      </c>
      <c r="F1617" s="184" t="s">
        <v>4527</v>
      </c>
      <c r="G1617" s="185" t="n">
        <v>230</v>
      </c>
      <c r="H1617" s="186" t="n">
        <f aca="true">INDIRECT("I" &amp; ROW())</f>
        <v>46106.3160089791</v>
      </c>
      <c r="I1617" s="187" t="n">
        <f aca="true">INDIRECT("I" &amp; ROW()-1) + J1617 * ((G1616/1000) * $M$5)</f>
        <v>46106.3160089791</v>
      </c>
      <c r="J1617" s="188" t="n">
        <v>6.5</v>
      </c>
      <c r="K1617" s="189" t="n">
        <f aca="true">INDIRECT("H" &amp; ROW())</f>
        <v>46106.3160089791</v>
      </c>
      <c r="L1617" s="128" t="s">
        <v>4528</v>
      </c>
      <c r="M1617" s="133"/>
      <c r="N1617" s="204"/>
      <c r="O1617" s="204"/>
      <c r="P1617" s="204"/>
      <c r="Q1617" s="204"/>
      <c r="R1617" s="204"/>
      <c r="S1617" s="204"/>
      <c r="T1617" s="204"/>
      <c r="U1617" s="134"/>
      <c r="V1617" s="133"/>
      <c r="W1617" s="135" t="n">
        <f aca="false">I1617</f>
        <v>46106.3160089791</v>
      </c>
      <c r="X1617" s="136" t="s">
        <v>174</v>
      </c>
      <c r="Y1617" s="137" t="n">
        <f aca="false">IF(AND($X1617=$X1618, $X1617&lt;&gt;""), $W1618-$W1617, 0)</f>
        <v>0.00103819443287037</v>
      </c>
      <c r="Z1617" s="141"/>
      <c r="AA1617" s="0"/>
    </row>
    <row r="1618" customFormat="false" ht="21.75" hidden="false" customHeight="true" outlineLevel="0" collapsed="false">
      <c r="A1618" s="118" t="n">
        <v>1614</v>
      </c>
      <c r="B1618" s="181" t="s">
        <v>4466</v>
      </c>
      <c r="C1618" s="182" t="s">
        <v>4516</v>
      </c>
      <c r="D1618" s="183" t="s">
        <v>190</v>
      </c>
      <c r="E1618" s="184" t="s">
        <v>4529</v>
      </c>
      <c r="F1618" s="184" t="s">
        <v>4530</v>
      </c>
      <c r="G1618" s="185" t="n">
        <v>200</v>
      </c>
      <c r="H1618" s="186" t="n">
        <f aca="true">INDIRECT("I" &amp; ROW())</f>
        <v>46106.3170471736</v>
      </c>
      <c r="I1618" s="187" t="n">
        <f aca="true">INDIRECT("I" &amp; ROW()-1) + J1618 * ((G1617/1000) * $M$5)</f>
        <v>46106.3170471736</v>
      </c>
      <c r="J1618" s="188" t="n">
        <v>6.5</v>
      </c>
      <c r="K1618" s="189" t="n">
        <f aca="true">INDIRECT("H" &amp; ROW())</f>
        <v>46106.3170471736</v>
      </c>
      <c r="L1618" s="128" t="s">
        <v>4531</v>
      </c>
      <c r="M1618" s="133"/>
      <c r="N1618" s="204"/>
      <c r="O1618" s="204"/>
      <c r="P1618" s="204"/>
      <c r="Q1618" s="204"/>
      <c r="R1618" s="204"/>
      <c r="S1618" s="204"/>
      <c r="T1618" s="204"/>
      <c r="U1618" s="134"/>
      <c r="V1618" s="133"/>
      <c r="W1618" s="135" t="n">
        <f aca="false">I1618</f>
        <v>46106.3170471736</v>
      </c>
      <c r="X1618" s="136" t="s">
        <v>174</v>
      </c>
      <c r="Y1618" s="137" t="n">
        <f aca="false">IF(AND($X1618=$X1619, $X1618&lt;&gt;""), $W1619-$W1618, 0)</f>
        <v>0.000902777777777778</v>
      </c>
      <c r="Z1618" s="141"/>
      <c r="AA1618" s="0"/>
    </row>
    <row r="1619" customFormat="false" ht="21.75" hidden="false" customHeight="true" outlineLevel="0" collapsed="false">
      <c r="A1619" s="118" t="n">
        <v>1615</v>
      </c>
      <c r="B1619" s="181" t="s">
        <v>4466</v>
      </c>
      <c r="C1619" s="182" t="s">
        <v>4532</v>
      </c>
      <c r="D1619" s="183" t="s">
        <v>190</v>
      </c>
      <c r="E1619" s="184" t="s">
        <v>4533</v>
      </c>
      <c r="F1619" s="184" t="s">
        <v>4534</v>
      </c>
      <c r="G1619" s="185" t="n">
        <v>200</v>
      </c>
      <c r="H1619" s="186" t="n">
        <f aca="true">INDIRECT("I" &amp; ROW())</f>
        <v>46106.3179499513</v>
      </c>
      <c r="I1619" s="187" t="n">
        <f aca="true">INDIRECT("I" &amp; ROW()-1) + J1619 * ((G1618/1000) * $M$5)</f>
        <v>46106.3179499513</v>
      </c>
      <c r="J1619" s="188" t="n">
        <v>6.5</v>
      </c>
      <c r="K1619" s="189" t="n">
        <f aca="true">INDIRECT("H" &amp; ROW())</f>
        <v>46106.3179499513</v>
      </c>
      <c r="L1619" s="128" t="s">
        <v>4535</v>
      </c>
      <c r="M1619" s="133"/>
      <c r="N1619" s="204"/>
      <c r="O1619" s="204"/>
      <c r="P1619" s="204"/>
      <c r="Q1619" s="204"/>
      <c r="R1619" s="204"/>
      <c r="S1619" s="204"/>
      <c r="T1619" s="204"/>
      <c r="U1619" s="134"/>
      <c r="V1619" s="133"/>
      <c r="W1619" s="135" t="n">
        <f aca="false">I1619</f>
        <v>46106.3179499513</v>
      </c>
      <c r="X1619" s="136" t="s">
        <v>174</v>
      </c>
      <c r="Y1619" s="137" t="n">
        <f aca="false">IF(AND($X1619=$X1620, $X1619&lt;&gt;""), $W1620-$W1619, 0)</f>
        <v>0.000902777777777778</v>
      </c>
      <c r="Z1619" s="141"/>
      <c r="AA1619" s="0"/>
    </row>
    <row r="1620" customFormat="false" ht="21.75" hidden="false" customHeight="true" outlineLevel="0" collapsed="false">
      <c r="A1620" s="118" t="n">
        <v>1616</v>
      </c>
      <c r="B1620" s="181" t="s">
        <v>4466</v>
      </c>
      <c r="C1620" s="182" t="s">
        <v>4532</v>
      </c>
      <c r="D1620" s="183" t="s">
        <v>190</v>
      </c>
      <c r="E1620" s="184" t="s">
        <v>4536</v>
      </c>
      <c r="F1620" s="184" t="s">
        <v>4537</v>
      </c>
      <c r="G1620" s="185" t="n">
        <v>230</v>
      </c>
      <c r="H1620" s="186" t="n">
        <f aca="true">INDIRECT("I" &amp; ROW())</f>
        <v>46106.3188527291</v>
      </c>
      <c r="I1620" s="187" t="n">
        <f aca="true">INDIRECT("I" &amp; ROW()-1) + J1620 * ((G1619/1000) * $M$5)</f>
        <v>46106.3188527291</v>
      </c>
      <c r="J1620" s="188" t="n">
        <v>6.5</v>
      </c>
      <c r="K1620" s="189" t="n">
        <f aca="true">INDIRECT("H" &amp; ROW())</f>
        <v>46106.3188527291</v>
      </c>
      <c r="L1620" s="128" t="s">
        <v>4538</v>
      </c>
      <c r="M1620" s="133"/>
      <c r="N1620" s="204"/>
      <c r="O1620" s="204"/>
      <c r="P1620" s="204"/>
      <c r="Q1620" s="204"/>
      <c r="R1620" s="204"/>
      <c r="S1620" s="204"/>
      <c r="T1620" s="204"/>
      <c r="U1620" s="134"/>
      <c r="V1620" s="133"/>
      <c r="W1620" s="135" t="n">
        <f aca="false">I1620</f>
        <v>46106.3188527291</v>
      </c>
      <c r="X1620" s="136" t="s">
        <v>174</v>
      </c>
      <c r="Y1620" s="137" t="n">
        <f aca="false">IF(AND($X1620=$X1621, $X1620&lt;&gt;""), $W1621-$W1620, 0)</f>
        <v>0.00103819443287037</v>
      </c>
      <c r="Z1620" s="141"/>
      <c r="AA1620" s="0"/>
    </row>
    <row r="1621" customFormat="false" ht="21.75" hidden="false" customHeight="true" outlineLevel="0" collapsed="false">
      <c r="A1621" s="118" t="n">
        <v>1617</v>
      </c>
      <c r="B1621" s="181" t="s">
        <v>4466</v>
      </c>
      <c r="C1621" s="182" t="s">
        <v>4532</v>
      </c>
      <c r="D1621" s="183" t="s">
        <v>190</v>
      </c>
      <c r="E1621" s="184" t="s">
        <v>4539</v>
      </c>
      <c r="F1621" s="184" t="s">
        <v>4540</v>
      </c>
      <c r="G1621" s="185" t="n">
        <v>210</v>
      </c>
      <c r="H1621" s="186" t="n">
        <f aca="true">INDIRECT("I" &amp; ROW())</f>
        <v>46106.3198909235</v>
      </c>
      <c r="I1621" s="187" t="n">
        <f aca="true">INDIRECT("I" &amp; ROW()-1) + J1621 * ((G1620/1000) * $M$5)</f>
        <v>46106.3198909235</v>
      </c>
      <c r="J1621" s="188" t="n">
        <v>6.5</v>
      </c>
      <c r="K1621" s="189" t="n">
        <f aca="true">INDIRECT("H" &amp; ROW())</f>
        <v>46106.3198909235</v>
      </c>
      <c r="L1621" s="128" t="s">
        <v>4541</v>
      </c>
      <c r="M1621" s="133"/>
      <c r="N1621" s="204"/>
      <c r="O1621" s="204"/>
      <c r="P1621" s="204"/>
      <c r="Q1621" s="204"/>
      <c r="R1621" s="204"/>
      <c r="S1621" s="204"/>
      <c r="T1621" s="204"/>
      <c r="U1621" s="134"/>
      <c r="V1621" s="133"/>
      <c r="W1621" s="135" t="n">
        <f aca="false">I1621</f>
        <v>46106.3198909235</v>
      </c>
      <c r="X1621" s="136" t="s">
        <v>174</v>
      </c>
      <c r="Y1621" s="137" t="n">
        <f aca="false">IF(AND($X1621=$X1622, $X1621&lt;&gt;""), $W1622-$W1621, 0)</f>
        <v>0.000947916666666667</v>
      </c>
      <c r="Z1621" s="141"/>
      <c r="AA1621" s="0"/>
    </row>
    <row r="1622" customFormat="false" ht="21.75" hidden="false" customHeight="true" outlineLevel="0" collapsed="false">
      <c r="A1622" s="118" t="n">
        <v>1618</v>
      </c>
      <c r="B1622" s="181" t="s">
        <v>4466</v>
      </c>
      <c r="C1622" s="182" t="s">
        <v>4532</v>
      </c>
      <c r="D1622" s="183" t="s">
        <v>190</v>
      </c>
      <c r="E1622" s="184" t="s">
        <v>4542</v>
      </c>
      <c r="F1622" s="184" t="s">
        <v>4543</v>
      </c>
      <c r="G1622" s="185" t="n">
        <v>200</v>
      </c>
      <c r="H1622" s="186" t="n">
        <f aca="true">INDIRECT("I" &amp; ROW())</f>
        <v>46106.3208388402</v>
      </c>
      <c r="I1622" s="187" t="n">
        <f aca="true">INDIRECT("I" &amp; ROW()-1) + J1622 * ((G1621/1000) * $M$5)</f>
        <v>46106.3208388402</v>
      </c>
      <c r="J1622" s="188" t="n">
        <v>6.5</v>
      </c>
      <c r="K1622" s="189" t="n">
        <f aca="true">INDIRECT("H" &amp; ROW())</f>
        <v>46106.3208388402</v>
      </c>
      <c r="L1622" s="128" t="s">
        <v>4544</v>
      </c>
      <c r="M1622" s="133"/>
      <c r="N1622" s="204"/>
      <c r="O1622" s="204"/>
      <c r="P1622" s="204"/>
      <c r="Q1622" s="204"/>
      <c r="R1622" s="204"/>
      <c r="S1622" s="204"/>
      <c r="T1622" s="204"/>
      <c r="U1622" s="134"/>
      <c r="V1622" s="133"/>
      <c r="W1622" s="135" t="n">
        <f aca="false">I1622</f>
        <v>46106.3208388402</v>
      </c>
      <c r="X1622" s="136" t="s">
        <v>174</v>
      </c>
      <c r="Y1622" s="137" t="n">
        <f aca="false">IF(AND($X1622=$X1623, $X1622&lt;&gt;""), $W1623-$W1622, 0)</f>
        <v>0.000902777777777778</v>
      </c>
      <c r="Z1622" s="141"/>
      <c r="AA1622" s="0"/>
    </row>
    <row r="1623" customFormat="false" ht="21.75" hidden="false" customHeight="true" outlineLevel="0" collapsed="false">
      <c r="A1623" s="118" t="n">
        <v>1619</v>
      </c>
      <c r="B1623" s="181" t="s">
        <v>4545</v>
      </c>
      <c r="C1623" s="182" t="s">
        <v>4546</v>
      </c>
      <c r="D1623" s="183" t="s">
        <v>190</v>
      </c>
      <c r="E1623" s="184" t="s">
        <v>4547</v>
      </c>
      <c r="F1623" s="184" t="s">
        <v>4548</v>
      </c>
      <c r="G1623" s="185" t="n">
        <v>500</v>
      </c>
      <c r="H1623" s="186" t="n">
        <f aca="true">INDIRECT("I" &amp; ROW())</f>
        <v>46106.321741618</v>
      </c>
      <c r="I1623" s="187" t="n">
        <f aca="true">INDIRECT("I" &amp; ROW()-1) + J1623 * ((G1622/1000) * $M$5)</f>
        <v>46106.321741618</v>
      </c>
      <c r="J1623" s="188" t="n">
        <v>6.5</v>
      </c>
      <c r="K1623" s="189" t="n">
        <f aca="true">INDIRECT("H" &amp; ROW())</f>
        <v>46106.321741618</v>
      </c>
      <c r="L1623" s="128" t="s">
        <v>4549</v>
      </c>
      <c r="M1623" s="133"/>
      <c r="N1623" s="204"/>
      <c r="O1623" s="204"/>
      <c r="P1623" s="204"/>
      <c r="Q1623" s="204"/>
      <c r="R1623" s="204"/>
      <c r="S1623" s="204"/>
      <c r="T1623" s="204"/>
      <c r="U1623" s="134"/>
      <c r="V1623" s="133"/>
      <c r="W1623" s="135" t="n">
        <f aca="false">I1623</f>
        <v>46106.321741618</v>
      </c>
      <c r="X1623" s="136" t="s">
        <v>174</v>
      </c>
      <c r="Y1623" s="137" t="n">
        <f aca="false">IF(AND($X1623=$X1624, $X1623&lt;&gt;""), $W1624-$W1623, 0)</f>
        <v>0.0022569444212963</v>
      </c>
      <c r="Z1623" s="141"/>
      <c r="AA1623" s="0"/>
    </row>
    <row r="1624" customFormat="false" ht="21.75" hidden="false" customHeight="true" outlineLevel="0" collapsed="false">
      <c r="A1624" s="118" t="n">
        <v>1620</v>
      </c>
      <c r="B1624" s="181" t="s">
        <v>4545</v>
      </c>
      <c r="C1624" s="182" t="s">
        <v>4546</v>
      </c>
      <c r="D1624" s="183" t="s">
        <v>190</v>
      </c>
      <c r="E1624" s="184" t="s">
        <v>4550</v>
      </c>
      <c r="F1624" s="184" t="s">
        <v>4551</v>
      </c>
      <c r="G1624" s="185" t="n">
        <v>500</v>
      </c>
      <c r="H1624" s="186" t="n">
        <f aca="true">INDIRECT("I" &amp; ROW())</f>
        <v>46106.3239985624</v>
      </c>
      <c r="I1624" s="187" t="n">
        <f aca="true">INDIRECT("I" &amp; ROW()-1) + J1624 * ((G1623/1000) * $M$5)</f>
        <v>46106.3239985624</v>
      </c>
      <c r="J1624" s="188" t="n">
        <v>6.5</v>
      </c>
      <c r="K1624" s="189" t="n">
        <f aca="true">INDIRECT("H" &amp; ROW())</f>
        <v>46106.3239985624</v>
      </c>
      <c r="L1624" s="128" t="s">
        <v>4552</v>
      </c>
      <c r="M1624" s="133"/>
      <c r="N1624" s="204"/>
      <c r="O1624" s="204"/>
      <c r="P1624" s="204"/>
      <c r="Q1624" s="204"/>
      <c r="R1624" s="204"/>
      <c r="S1624" s="204"/>
      <c r="T1624" s="204"/>
      <c r="U1624" s="134"/>
      <c r="V1624" s="133"/>
      <c r="W1624" s="135" t="n">
        <f aca="false">I1624</f>
        <v>46106.3239985624</v>
      </c>
      <c r="X1624" s="136" t="s">
        <v>174</v>
      </c>
      <c r="Y1624" s="137" t="n">
        <f aca="false">IF(AND($X1624=$X1625, $X1624&lt;&gt;""), $W1625-$W1624, 0)</f>
        <v>0.0022569444212963</v>
      </c>
      <c r="Z1624" s="141"/>
      <c r="AA1624" s="0"/>
    </row>
    <row r="1625" customFormat="false" ht="21.75" hidden="false" customHeight="true" outlineLevel="0" collapsed="false">
      <c r="A1625" s="118" t="n">
        <v>1621</v>
      </c>
      <c r="B1625" s="181" t="s">
        <v>4545</v>
      </c>
      <c r="C1625" s="182" t="s">
        <v>4546</v>
      </c>
      <c r="D1625" s="183" t="s">
        <v>190</v>
      </c>
      <c r="E1625" s="184" t="s">
        <v>4550</v>
      </c>
      <c r="F1625" s="184" t="s">
        <v>4553</v>
      </c>
      <c r="G1625" s="185" t="n">
        <v>500</v>
      </c>
      <c r="H1625" s="186" t="n">
        <f aca="true">INDIRECT("I" &amp; ROW())</f>
        <v>46106.3262555068</v>
      </c>
      <c r="I1625" s="187" t="n">
        <f aca="true">INDIRECT("I" &amp; ROW()-1) + J1625 * ((G1624/1000) * $M$5)</f>
        <v>46106.3262555068</v>
      </c>
      <c r="J1625" s="188" t="n">
        <v>6.5</v>
      </c>
      <c r="K1625" s="189" t="n">
        <f aca="true">INDIRECT("H" &amp; ROW())</f>
        <v>46106.3262555068</v>
      </c>
      <c r="L1625" s="128" t="s">
        <v>4554</v>
      </c>
      <c r="M1625" s="133"/>
      <c r="N1625" s="204"/>
      <c r="O1625" s="204"/>
      <c r="P1625" s="204"/>
      <c r="Q1625" s="204"/>
      <c r="R1625" s="204"/>
      <c r="S1625" s="204"/>
      <c r="T1625" s="204"/>
      <c r="U1625" s="134"/>
      <c r="V1625" s="133"/>
      <c r="W1625" s="135" t="n">
        <f aca="false">I1625</f>
        <v>46106.3262555068</v>
      </c>
      <c r="X1625" s="136" t="s">
        <v>174</v>
      </c>
      <c r="Y1625" s="137" t="n">
        <f aca="false">IF(AND($X1625=$X1626, $X1625&lt;&gt;""), $W1626-$W1625, 0)</f>
        <v>0.0022569444212963</v>
      </c>
      <c r="Z1625" s="141"/>
      <c r="AA1625" s="0"/>
    </row>
    <row r="1626" customFormat="false" ht="21.75" hidden="false" customHeight="true" outlineLevel="0" collapsed="false">
      <c r="A1626" s="118" t="n">
        <v>1622</v>
      </c>
      <c r="B1626" s="181" t="s">
        <v>4545</v>
      </c>
      <c r="C1626" s="182" t="s">
        <v>4546</v>
      </c>
      <c r="D1626" s="183" t="s">
        <v>190</v>
      </c>
      <c r="E1626" s="184" t="s">
        <v>4555</v>
      </c>
      <c r="F1626" s="184" t="s">
        <v>4556</v>
      </c>
      <c r="G1626" s="185" t="n">
        <v>500</v>
      </c>
      <c r="H1626" s="186" t="n">
        <f aca="true">INDIRECT("I" &amp; ROW())</f>
        <v>46106.3285124513</v>
      </c>
      <c r="I1626" s="187" t="n">
        <f aca="true">INDIRECT("I" &amp; ROW()-1) + J1626 * ((G1625/1000) * $M$5)</f>
        <v>46106.3285124513</v>
      </c>
      <c r="J1626" s="188" t="n">
        <v>6.5</v>
      </c>
      <c r="K1626" s="189" t="n">
        <f aca="true">INDIRECT("H" &amp; ROW())</f>
        <v>46106.3285124513</v>
      </c>
      <c r="L1626" s="128" t="s">
        <v>4557</v>
      </c>
      <c r="M1626" s="133"/>
      <c r="N1626" s="204"/>
      <c r="O1626" s="204"/>
      <c r="P1626" s="204"/>
      <c r="Q1626" s="204"/>
      <c r="R1626" s="204"/>
      <c r="S1626" s="204"/>
      <c r="T1626" s="204"/>
      <c r="U1626" s="134"/>
      <c r="V1626" s="133"/>
      <c r="W1626" s="135" t="n">
        <f aca="false">I1626</f>
        <v>46106.3285124513</v>
      </c>
      <c r="X1626" s="136" t="s">
        <v>174</v>
      </c>
      <c r="Y1626" s="137" t="n">
        <f aca="false">IF(AND($X1626=$X1627, $X1626&lt;&gt;""), $W1627-$W1626, 0)</f>
        <v>0.0022569444212963</v>
      </c>
      <c r="Z1626" s="141"/>
      <c r="AA1626" s="0"/>
    </row>
    <row r="1627" customFormat="false" ht="21.75" hidden="false" customHeight="true" outlineLevel="0" collapsed="false">
      <c r="A1627" s="118" t="n">
        <v>1623</v>
      </c>
      <c r="B1627" s="181" t="s">
        <v>4545</v>
      </c>
      <c r="C1627" s="182" t="s">
        <v>4558</v>
      </c>
      <c r="D1627" s="183" t="s">
        <v>190</v>
      </c>
      <c r="E1627" s="211" t="s">
        <v>4559</v>
      </c>
      <c r="F1627" s="184"/>
      <c r="G1627" s="185" t="n">
        <v>500</v>
      </c>
      <c r="H1627" s="186" t="n">
        <f aca="true">INDIRECT("I" &amp; ROW())</f>
        <v>46106.3307693957</v>
      </c>
      <c r="I1627" s="187" t="n">
        <f aca="true">INDIRECT("I" &amp; ROW()-1) + J1627 * ((G1626/1000) * $M$5)</f>
        <v>46106.3307693957</v>
      </c>
      <c r="J1627" s="188" t="n">
        <v>6.5</v>
      </c>
      <c r="K1627" s="189" t="n">
        <f aca="true">INDIRECT("H" &amp; ROW())</f>
        <v>46106.3307693957</v>
      </c>
      <c r="L1627" s="128" t="s">
        <v>4560</v>
      </c>
      <c r="M1627" s="133"/>
      <c r="N1627" s="204"/>
      <c r="O1627" s="204"/>
      <c r="P1627" s="204"/>
      <c r="Q1627" s="204"/>
      <c r="R1627" s="204"/>
      <c r="S1627" s="204"/>
      <c r="T1627" s="204"/>
      <c r="U1627" s="134"/>
      <c r="V1627" s="133"/>
      <c r="W1627" s="135" t="n">
        <f aca="false">I1627</f>
        <v>46106.3307693957</v>
      </c>
      <c r="X1627" s="136" t="s">
        <v>174</v>
      </c>
      <c r="Y1627" s="137" t="n">
        <f aca="false">IF(AND($X1627=$X1628, $X1627&lt;&gt;""), $W1628-$W1627, 0)</f>
        <v>0.0022569444212963</v>
      </c>
      <c r="Z1627" s="141"/>
      <c r="AA1627" s="0"/>
    </row>
    <row r="1628" customFormat="false" ht="21.75" hidden="false" customHeight="true" outlineLevel="0" collapsed="false">
      <c r="A1628" s="118" t="n">
        <v>1624</v>
      </c>
      <c r="B1628" s="181" t="s">
        <v>4545</v>
      </c>
      <c r="C1628" s="182" t="s">
        <v>4558</v>
      </c>
      <c r="D1628" s="183" t="s">
        <v>190</v>
      </c>
      <c r="E1628" s="184" t="s">
        <v>4561</v>
      </c>
      <c r="F1628" s="184" t="s">
        <v>4562</v>
      </c>
      <c r="G1628" s="185" t="n">
        <v>500</v>
      </c>
      <c r="H1628" s="186" t="n">
        <f aca="true">INDIRECT("I" &amp; ROW())</f>
        <v>46106.3330263401</v>
      </c>
      <c r="I1628" s="187" t="n">
        <f aca="true">INDIRECT("I" &amp; ROW()-1) + J1628 * ((G1627/1000) * $M$5)</f>
        <v>46106.3330263401</v>
      </c>
      <c r="J1628" s="188" t="n">
        <v>6.5</v>
      </c>
      <c r="K1628" s="189" t="n">
        <f aca="true">INDIRECT("H" &amp; ROW())</f>
        <v>46106.3330263401</v>
      </c>
      <c r="L1628" s="128" t="s">
        <v>4563</v>
      </c>
      <c r="M1628" s="133"/>
      <c r="N1628" s="204"/>
      <c r="O1628" s="204"/>
      <c r="P1628" s="204"/>
      <c r="Q1628" s="204"/>
      <c r="R1628" s="204"/>
      <c r="S1628" s="204"/>
      <c r="T1628" s="204"/>
      <c r="U1628" s="134"/>
      <c r="V1628" s="133"/>
      <c r="W1628" s="135" t="n">
        <f aca="false">I1628</f>
        <v>46106.3330263401</v>
      </c>
      <c r="X1628" s="136" t="s">
        <v>174</v>
      </c>
      <c r="Y1628" s="137" t="n">
        <f aca="false">IF(AND($X1628=$X1629, $X1628&lt;&gt;""), $W1629-$W1628, 0)</f>
        <v>0.0022569444212963</v>
      </c>
      <c r="Z1628" s="141"/>
      <c r="AA1628" s="0"/>
    </row>
    <row r="1629" customFormat="false" ht="21.75" hidden="false" customHeight="true" outlineLevel="0" collapsed="false">
      <c r="A1629" s="118" t="n">
        <v>1625</v>
      </c>
      <c r="B1629" s="181" t="s">
        <v>4545</v>
      </c>
      <c r="C1629" s="182" t="s">
        <v>4564</v>
      </c>
      <c r="D1629" s="183" t="s">
        <v>190</v>
      </c>
      <c r="E1629" s="184" t="s">
        <v>4565</v>
      </c>
      <c r="F1629" s="184"/>
      <c r="G1629" s="185" t="n">
        <v>500</v>
      </c>
      <c r="H1629" s="186" t="n">
        <f aca="true">INDIRECT("I" &amp; ROW())</f>
        <v>46106.3352832845</v>
      </c>
      <c r="I1629" s="187" t="n">
        <f aca="true">INDIRECT("I" &amp; ROW()-1) + J1629 * ((G1628/1000) * $M$5)</f>
        <v>46106.3352832845</v>
      </c>
      <c r="J1629" s="188" t="n">
        <v>6.5</v>
      </c>
      <c r="K1629" s="189" t="n">
        <f aca="true">INDIRECT("H" &amp; ROW())</f>
        <v>46106.3352832845</v>
      </c>
      <c r="L1629" s="128" t="s">
        <v>4566</v>
      </c>
      <c r="M1629" s="133"/>
      <c r="N1629" s="204"/>
      <c r="O1629" s="204"/>
      <c r="P1629" s="204"/>
      <c r="Q1629" s="204"/>
      <c r="R1629" s="204"/>
      <c r="S1629" s="204"/>
      <c r="T1629" s="204"/>
      <c r="U1629" s="134"/>
      <c r="V1629" s="133"/>
      <c r="W1629" s="135" t="n">
        <f aca="false">I1629</f>
        <v>46106.3352832845</v>
      </c>
      <c r="X1629" s="136" t="s">
        <v>174</v>
      </c>
      <c r="Y1629" s="137" t="n">
        <f aca="false">IF(AND($X1629=$X1630, $X1629&lt;&gt;""), $W1630-$W1629, 0)</f>
        <v>0.0022569444212963</v>
      </c>
      <c r="Z1629" s="141"/>
      <c r="AA1629" s="0"/>
    </row>
    <row r="1630" customFormat="false" ht="21.75" hidden="false" customHeight="true" outlineLevel="0" collapsed="false">
      <c r="A1630" s="118" t="n">
        <v>1626</v>
      </c>
      <c r="B1630" s="181" t="s">
        <v>4545</v>
      </c>
      <c r="C1630" s="182" t="s">
        <v>4564</v>
      </c>
      <c r="D1630" s="183" t="s">
        <v>190</v>
      </c>
      <c r="E1630" s="184" t="s">
        <v>4567</v>
      </c>
      <c r="F1630" s="184" t="s">
        <v>4568</v>
      </c>
      <c r="G1630" s="185" t="n">
        <v>500</v>
      </c>
      <c r="H1630" s="186" t="n">
        <f aca="true">INDIRECT("I" &amp; ROW())</f>
        <v>46106.337540229</v>
      </c>
      <c r="I1630" s="187" t="n">
        <f aca="true">INDIRECT("I" &amp; ROW()-1) + J1630 * ((G1629/1000) * $M$5)</f>
        <v>46106.337540229</v>
      </c>
      <c r="J1630" s="188" t="n">
        <v>6.5</v>
      </c>
      <c r="K1630" s="189" t="n">
        <f aca="true">INDIRECT("H" &amp; ROW())</f>
        <v>46106.337540229</v>
      </c>
      <c r="L1630" s="128" t="s">
        <v>4569</v>
      </c>
      <c r="M1630" s="133"/>
      <c r="N1630" s="204"/>
      <c r="O1630" s="204"/>
      <c r="P1630" s="204"/>
      <c r="Q1630" s="204"/>
      <c r="R1630" s="204"/>
      <c r="S1630" s="204"/>
      <c r="T1630" s="204"/>
      <c r="U1630" s="134"/>
      <c r="V1630" s="133"/>
      <c r="W1630" s="135" t="n">
        <f aca="false">I1630</f>
        <v>46106.337540229</v>
      </c>
      <c r="X1630" s="136" t="s">
        <v>174</v>
      </c>
      <c r="Y1630" s="137" t="n">
        <f aca="false">IF(AND($X1630=$X1631, $X1630&lt;&gt;""), $W1631-$W1630, 0)</f>
        <v>0.0022569444212963</v>
      </c>
      <c r="Z1630" s="141"/>
      <c r="AA1630" s="0"/>
    </row>
    <row r="1631" customFormat="false" ht="21.75" hidden="false" customHeight="true" outlineLevel="0" collapsed="false">
      <c r="A1631" s="118" t="n">
        <v>1627</v>
      </c>
      <c r="B1631" s="181" t="s">
        <v>4545</v>
      </c>
      <c r="C1631" s="182" t="s">
        <v>4570</v>
      </c>
      <c r="D1631" s="183" t="s">
        <v>190</v>
      </c>
      <c r="E1631" s="184" t="s">
        <v>4571</v>
      </c>
      <c r="F1631" s="184"/>
      <c r="G1631" s="185" t="n">
        <v>500</v>
      </c>
      <c r="H1631" s="186" t="n">
        <f aca="true">INDIRECT("I" &amp; ROW())</f>
        <v>46106.3397971734</v>
      </c>
      <c r="I1631" s="187" t="n">
        <f aca="true">INDIRECT("I" &amp; ROW()-1) + J1631 * ((G1630/1000) * $M$5)</f>
        <v>46106.3397971734</v>
      </c>
      <c r="J1631" s="188" t="n">
        <v>6.5</v>
      </c>
      <c r="K1631" s="189" t="n">
        <f aca="true">INDIRECT("H" &amp; ROW())</f>
        <v>46106.3397971734</v>
      </c>
      <c r="L1631" s="128" t="s">
        <v>4572</v>
      </c>
      <c r="M1631" s="133"/>
      <c r="N1631" s="204"/>
      <c r="O1631" s="204"/>
      <c r="P1631" s="204"/>
      <c r="Q1631" s="204"/>
      <c r="R1631" s="204"/>
      <c r="S1631" s="204"/>
      <c r="T1631" s="204"/>
      <c r="U1631" s="134"/>
      <c r="V1631" s="133"/>
      <c r="W1631" s="135" t="n">
        <f aca="false">I1631</f>
        <v>46106.3397971734</v>
      </c>
      <c r="X1631" s="136" t="s">
        <v>174</v>
      </c>
      <c r="Y1631" s="137" t="n">
        <f aca="false">IF(AND($X1631=$X1632, $X1631&lt;&gt;""), $W1632-$W1631, 0)</f>
        <v>0.0022569444212963</v>
      </c>
      <c r="Z1631" s="141"/>
      <c r="AA1631" s="0"/>
    </row>
    <row r="1632" customFormat="false" ht="21.75" hidden="false" customHeight="true" outlineLevel="0" collapsed="false">
      <c r="A1632" s="118" t="n">
        <v>1628</v>
      </c>
      <c r="B1632" s="181" t="s">
        <v>4545</v>
      </c>
      <c r="C1632" s="182" t="s">
        <v>4570</v>
      </c>
      <c r="D1632" s="183" t="s">
        <v>190</v>
      </c>
      <c r="E1632" s="184" t="s">
        <v>4573</v>
      </c>
      <c r="F1632" s="184"/>
      <c r="G1632" s="185" t="n">
        <v>500</v>
      </c>
      <c r="H1632" s="186" t="n">
        <f aca="true">INDIRECT("I" &amp; ROW())</f>
        <v>46106.3420541178</v>
      </c>
      <c r="I1632" s="187" t="n">
        <f aca="true">INDIRECT("I" &amp; ROW()-1) + J1632 * ((G1631/1000) * $M$5)</f>
        <v>46106.3420541178</v>
      </c>
      <c r="J1632" s="188" t="n">
        <v>6.5</v>
      </c>
      <c r="K1632" s="189" t="n">
        <f aca="true">INDIRECT("H" &amp; ROW())</f>
        <v>46106.3420541178</v>
      </c>
      <c r="L1632" s="128" t="s">
        <v>4574</v>
      </c>
      <c r="M1632" s="133"/>
      <c r="N1632" s="204"/>
      <c r="O1632" s="204"/>
      <c r="P1632" s="204"/>
      <c r="Q1632" s="204"/>
      <c r="R1632" s="204"/>
      <c r="S1632" s="204"/>
      <c r="T1632" s="204"/>
      <c r="U1632" s="134"/>
      <c r="V1632" s="133"/>
      <c r="W1632" s="135" t="n">
        <f aca="false">I1632</f>
        <v>46106.3420541178</v>
      </c>
      <c r="X1632" s="136" t="s">
        <v>174</v>
      </c>
      <c r="Y1632" s="137" t="n">
        <f aca="false">IF(AND($X1632=$X1633, $X1632&lt;&gt;""), $W1633-$W1632, 0)</f>
        <v>0.0022569444212963</v>
      </c>
      <c r="Z1632" s="141"/>
      <c r="AA1632" s="0"/>
    </row>
    <row r="1633" customFormat="false" ht="21.75" hidden="false" customHeight="true" outlineLevel="0" collapsed="false">
      <c r="A1633" s="118" t="n">
        <v>1629</v>
      </c>
      <c r="B1633" s="181" t="s">
        <v>4545</v>
      </c>
      <c r="C1633" s="182" t="s">
        <v>4570</v>
      </c>
      <c r="D1633" s="183" t="s">
        <v>190</v>
      </c>
      <c r="E1633" s="184" t="s">
        <v>4575</v>
      </c>
      <c r="F1633" s="184"/>
      <c r="G1633" s="185" t="n">
        <v>500</v>
      </c>
      <c r="H1633" s="186" t="n">
        <f aca="true">INDIRECT("I" &amp; ROW())</f>
        <v>46106.3443110622</v>
      </c>
      <c r="I1633" s="187" t="n">
        <f aca="true">INDIRECT("I" &amp; ROW()-1) + J1633 * ((G1632/1000) * $M$5)</f>
        <v>46106.3443110622</v>
      </c>
      <c r="J1633" s="188" t="n">
        <v>6.5</v>
      </c>
      <c r="K1633" s="189" t="n">
        <f aca="true">INDIRECT("H" &amp; ROW())</f>
        <v>46106.3443110622</v>
      </c>
      <c r="L1633" s="128" t="s">
        <v>4576</v>
      </c>
      <c r="M1633" s="133"/>
      <c r="N1633" s="204"/>
      <c r="O1633" s="204"/>
      <c r="P1633" s="204"/>
      <c r="Q1633" s="204"/>
      <c r="R1633" s="204"/>
      <c r="S1633" s="204"/>
      <c r="T1633" s="204"/>
      <c r="U1633" s="134"/>
      <c r="V1633" s="133"/>
      <c r="W1633" s="135" t="n">
        <f aca="false">I1633</f>
        <v>46106.3443110622</v>
      </c>
      <c r="X1633" s="136" t="s">
        <v>174</v>
      </c>
      <c r="Y1633" s="137" t="n">
        <f aca="false">IF(AND($X1633=$X1634, $X1633&lt;&gt;""), $W1634-$W1633, 0)</f>
        <v>0.0022569444212963</v>
      </c>
      <c r="Z1633" s="141"/>
      <c r="AA1633" s="0"/>
    </row>
    <row r="1634" customFormat="false" ht="21.75" hidden="false" customHeight="true" outlineLevel="0" collapsed="false">
      <c r="A1634" s="118" t="n">
        <v>1630</v>
      </c>
      <c r="B1634" s="181" t="s">
        <v>4545</v>
      </c>
      <c r="C1634" s="182" t="s">
        <v>4570</v>
      </c>
      <c r="D1634" s="183" t="s">
        <v>190</v>
      </c>
      <c r="E1634" s="184" t="s">
        <v>4577</v>
      </c>
      <c r="F1634" s="184"/>
      <c r="G1634" s="185" t="n">
        <v>500</v>
      </c>
      <c r="H1634" s="186" t="n">
        <f aca="true">INDIRECT("I" &amp; ROW())</f>
        <v>46106.3465680067</v>
      </c>
      <c r="I1634" s="187" t="n">
        <f aca="true">INDIRECT("I" &amp; ROW()-1) + J1634 * ((G1633/1000) * $M$5)</f>
        <v>46106.3465680067</v>
      </c>
      <c r="J1634" s="188" t="n">
        <v>6.5</v>
      </c>
      <c r="K1634" s="189" t="n">
        <f aca="true">INDIRECT("H" &amp; ROW())</f>
        <v>46106.3465680067</v>
      </c>
      <c r="L1634" s="128" t="s">
        <v>4578</v>
      </c>
      <c r="M1634" s="133"/>
      <c r="N1634" s="204"/>
      <c r="O1634" s="204"/>
      <c r="P1634" s="204"/>
      <c r="Q1634" s="204"/>
      <c r="R1634" s="204"/>
      <c r="S1634" s="204"/>
      <c r="T1634" s="204"/>
      <c r="U1634" s="134"/>
      <c r="V1634" s="133"/>
      <c r="W1634" s="135" t="n">
        <f aca="false">I1634</f>
        <v>46106.3465680067</v>
      </c>
      <c r="X1634" s="136" t="s">
        <v>174</v>
      </c>
      <c r="Y1634" s="137" t="n">
        <f aca="false">IF(AND($X1634=$X1635, $X1634&lt;&gt;""), $W1635-$W1634, 0)</f>
        <v>0.0022569444212963</v>
      </c>
      <c r="Z1634" s="141"/>
      <c r="AA1634" s="0"/>
    </row>
    <row r="1635" customFormat="false" ht="21.75" hidden="false" customHeight="true" outlineLevel="0" collapsed="false">
      <c r="A1635" s="118" t="n">
        <v>1631</v>
      </c>
      <c r="B1635" s="181" t="s">
        <v>4545</v>
      </c>
      <c r="C1635" s="182" t="s">
        <v>4570</v>
      </c>
      <c r="D1635" s="183" t="s">
        <v>190</v>
      </c>
      <c r="E1635" s="184" t="s">
        <v>4579</v>
      </c>
      <c r="F1635" s="184"/>
      <c r="G1635" s="185" t="n">
        <v>500</v>
      </c>
      <c r="H1635" s="186" t="n">
        <f aca="true">INDIRECT("I" &amp; ROW())</f>
        <v>46106.3488249511</v>
      </c>
      <c r="I1635" s="187" t="n">
        <f aca="true">INDIRECT("I" &amp; ROW()-1) + J1635 * ((G1634/1000) * $M$5)</f>
        <v>46106.3488249511</v>
      </c>
      <c r="J1635" s="188" t="n">
        <v>6.5</v>
      </c>
      <c r="K1635" s="189" t="n">
        <f aca="true">INDIRECT("H" &amp; ROW())</f>
        <v>46106.3488249511</v>
      </c>
      <c r="L1635" s="128" t="s">
        <v>4580</v>
      </c>
      <c r="M1635" s="133"/>
      <c r="N1635" s="204"/>
      <c r="O1635" s="204"/>
      <c r="P1635" s="204"/>
      <c r="Q1635" s="204"/>
      <c r="R1635" s="204"/>
      <c r="S1635" s="204"/>
      <c r="T1635" s="204"/>
      <c r="U1635" s="134"/>
      <c r="V1635" s="133"/>
      <c r="W1635" s="135" t="n">
        <f aca="false">I1635</f>
        <v>46106.3488249511</v>
      </c>
      <c r="X1635" s="136" t="s">
        <v>174</v>
      </c>
      <c r="Y1635" s="137" t="n">
        <f aca="false">IF(AND($X1635=$X1636, $X1635&lt;&gt;""), $W1636-$W1635, 0)</f>
        <v>0.0022569444212963</v>
      </c>
      <c r="Z1635" s="141"/>
      <c r="AA1635" s="0"/>
    </row>
    <row r="1636" customFormat="false" ht="21.75" hidden="false" customHeight="true" outlineLevel="0" collapsed="false">
      <c r="A1636" s="118" t="n">
        <v>1632</v>
      </c>
      <c r="B1636" s="181" t="s">
        <v>4466</v>
      </c>
      <c r="C1636" s="182" t="s">
        <v>4581</v>
      </c>
      <c r="D1636" s="183" t="s">
        <v>190</v>
      </c>
      <c r="E1636" s="184" t="s">
        <v>4582</v>
      </c>
      <c r="F1636" s="184" t="s">
        <v>4583</v>
      </c>
      <c r="G1636" s="185" t="n">
        <v>215</v>
      </c>
      <c r="H1636" s="186" t="n">
        <f aca="true">INDIRECT("I" &amp; ROW())</f>
        <v>46106.3510818955</v>
      </c>
      <c r="I1636" s="187" t="n">
        <f aca="true">INDIRECT("I" &amp; ROW()-1) + J1636 * ((G1635/1000) * $M$5)</f>
        <v>46106.3510818955</v>
      </c>
      <c r="J1636" s="188" t="n">
        <v>6.5</v>
      </c>
      <c r="K1636" s="189" t="n">
        <f aca="true">INDIRECT("H" &amp; ROW())</f>
        <v>46106.3510818955</v>
      </c>
      <c r="L1636" s="128" t="s">
        <v>4584</v>
      </c>
      <c r="M1636" s="133"/>
      <c r="N1636" s="204"/>
      <c r="O1636" s="204"/>
      <c r="P1636" s="204"/>
      <c r="Q1636" s="204"/>
      <c r="R1636" s="204"/>
      <c r="S1636" s="204"/>
      <c r="T1636" s="204"/>
      <c r="U1636" s="134"/>
      <c r="V1636" s="133"/>
      <c r="W1636" s="135" t="n">
        <f aca="false">I1636</f>
        <v>46106.3510818955</v>
      </c>
      <c r="X1636" s="136" t="s">
        <v>174</v>
      </c>
      <c r="Y1636" s="137" t="n">
        <f aca="false">IF(AND($X1636=$X1637, $X1636&lt;&gt;""), $W1637-$W1636, 0)</f>
        <v>0.000970486111111111</v>
      </c>
      <c r="Z1636" s="141"/>
      <c r="AA1636" s="0"/>
    </row>
    <row r="1637" customFormat="false" ht="21.75" hidden="false" customHeight="true" outlineLevel="0" collapsed="false">
      <c r="A1637" s="118" t="n">
        <v>1633</v>
      </c>
      <c r="B1637" s="181" t="s">
        <v>4466</v>
      </c>
      <c r="C1637" s="182" t="s">
        <v>4585</v>
      </c>
      <c r="D1637" s="183" t="s">
        <v>190</v>
      </c>
      <c r="E1637" s="184" t="s">
        <v>4586</v>
      </c>
      <c r="F1637" s="184" t="s">
        <v>3354</v>
      </c>
      <c r="G1637" s="185" t="n">
        <v>200</v>
      </c>
      <c r="H1637" s="186" t="n">
        <f aca="true">INDIRECT("I" &amp; ROW())</f>
        <v>46106.3520523816</v>
      </c>
      <c r="I1637" s="187" t="n">
        <f aca="true">INDIRECT("I" &amp; ROW()-1) + J1637 * ((G1636/1000) * $M$5)</f>
        <v>46106.3520523816</v>
      </c>
      <c r="J1637" s="188" t="n">
        <v>6.5</v>
      </c>
      <c r="K1637" s="189" t="n">
        <f aca="true">INDIRECT("H" &amp; ROW())</f>
        <v>46106.3520523816</v>
      </c>
      <c r="L1637" s="128" t="s">
        <v>4587</v>
      </c>
      <c r="M1637" s="133"/>
      <c r="N1637" s="204"/>
      <c r="O1637" s="204"/>
      <c r="P1637" s="204"/>
      <c r="Q1637" s="204"/>
      <c r="R1637" s="204"/>
      <c r="S1637" s="204"/>
      <c r="T1637" s="204"/>
      <c r="U1637" s="134"/>
      <c r="V1637" s="133"/>
      <c r="W1637" s="135" t="n">
        <f aca="false">I1637</f>
        <v>46106.3520523816</v>
      </c>
      <c r="X1637" s="136" t="s">
        <v>174</v>
      </c>
      <c r="Y1637" s="137" t="n">
        <f aca="false">IF(AND($X1637=$X1638, $X1637&lt;&gt;""), $W1638-$W1637, 0)</f>
        <v>0.000902777777777778</v>
      </c>
      <c r="Z1637" s="141"/>
      <c r="AA1637" s="0"/>
    </row>
    <row r="1638" customFormat="false" ht="21.75" hidden="false" customHeight="true" outlineLevel="0" collapsed="false">
      <c r="A1638" s="118" t="n">
        <v>1634</v>
      </c>
      <c r="B1638" s="181" t="s">
        <v>4466</v>
      </c>
      <c r="C1638" s="182" t="s">
        <v>4585</v>
      </c>
      <c r="D1638" s="183" t="s">
        <v>190</v>
      </c>
      <c r="E1638" s="184" t="s">
        <v>4588</v>
      </c>
      <c r="F1638" s="184" t="s">
        <v>4589</v>
      </c>
      <c r="G1638" s="185" t="n">
        <v>210</v>
      </c>
      <c r="H1638" s="186" t="n">
        <f aca="true">INDIRECT("I" &amp; ROW())</f>
        <v>46106.3529551594</v>
      </c>
      <c r="I1638" s="187" t="n">
        <f aca="true">INDIRECT("I" &amp; ROW()-1) + J1638 * ((G1637/1000) * $M$5)</f>
        <v>46106.3529551594</v>
      </c>
      <c r="J1638" s="188" t="n">
        <v>6.5</v>
      </c>
      <c r="K1638" s="189" t="n">
        <f aca="true">INDIRECT("H" &amp; ROW())</f>
        <v>46106.3529551594</v>
      </c>
      <c r="L1638" s="128" t="s">
        <v>4590</v>
      </c>
      <c r="M1638" s="133"/>
      <c r="N1638" s="204"/>
      <c r="O1638" s="204"/>
      <c r="P1638" s="204"/>
      <c r="Q1638" s="204"/>
      <c r="R1638" s="204"/>
      <c r="S1638" s="204"/>
      <c r="T1638" s="204"/>
      <c r="U1638" s="134"/>
      <c r="V1638" s="133"/>
      <c r="W1638" s="135" t="n">
        <f aca="false">I1638</f>
        <v>46106.3529551594</v>
      </c>
      <c r="X1638" s="136" t="s">
        <v>174</v>
      </c>
      <c r="Y1638" s="137" t="n">
        <f aca="false">IF(AND($X1638=$X1639, $X1638&lt;&gt;""), $W1639-$W1638, 0)</f>
        <v>0.000947916666666667</v>
      </c>
      <c r="Z1638" s="141"/>
      <c r="AA1638" s="0"/>
    </row>
    <row r="1639" customFormat="false" ht="21.75" hidden="false" customHeight="true" outlineLevel="0" collapsed="false">
      <c r="A1639" s="118" t="n">
        <v>1635</v>
      </c>
      <c r="B1639" s="181" t="s">
        <v>4466</v>
      </c>
      <c r="C1639" s="182" t="s">
        <v>4585</v>
      </c>
      <c r="D1639" s="183" t="s">
        <v>190</v>
      </c>
      <c r="E1639" s="184" t="s">
        <v>4591</v>
      </c>
      <c r="F1639" s="184" t="s">
        <v>4592</v>
      </c>
      <c r="G1639" s="185" t="n">
        <v>210</v>
      </c>
      <c r="H1639" s="186" t="n">
        <f aca="true">INDIRECT("I" &amp; ROW())</f>
        <v>46106.3539030761</v>
      </c>
      <c r="I1639" s="187" t="n">
        <f aca="true">INDIRECT("I" &amp; ROW()-1) + J1639 * ((G1638/1000) * $M$5)</f>
        <v>46106.3539030761</v>
      </c>
      <c r="J1639" s="188" t="n">
        <v>6.5</v>
      </c>
      <c r="K1639" s="189" t="n">
        <f aca="true">INDIRECT("H" &amp; ROW())</f>
        <v>46106.3539030761</v>
      </c>
      <c r="L1639" s="128" t="s">
        <v>4593</v>
      </c>
      <c r="M1639" s="133"/>
      <c r="N1639" s="204"/>
      <c r="O1639" s="204"/>
      <c r="P1639" s="204"/>
      <c r="Q1639" s="204"/>
      <c r="R1639" s="204"/>
      <c r="S1639" s="204"/>
      <c r="T1639" s="204"/>
      <c r="U1639" s="134"/>
      <c r="V1639" s="133"/>
      <c r="W1639" s="135" t="n">
        <f aca="false">I1639</f>
        <v>46106.3539030761</v>
      </c>
      <c r="X1639" s="136" t="s">
        <v>174</v>
      </c>
      <c r="Y1639" s="137" t="n">
        <f aca="false">IF(AND($X1639=$X1640, $X1639&lt;&gt;""), $W1640-$W1639, 0)</f>
        <v>0.000947916666666667</v>
      </c>
      <c r="Z1639" s="141"/>
      <c r="AA1639" s="0"/>
    </row>
    <row r="1640" customFormat="false" ht="21.75" hidden="false" customHeight="true" outlineLevel="0" collapsed="false">
      <c r="A1640" s="118" t="n">
        <v>1636</v>
      </c>
      <c r="B1640" s="181" t="s">
        <v>4466</v>
      </c>
      <c r="C1640" s="182" t="s">
        <v>4585</v>
      </c>
      <c r="D1640" s="183" t="s">
        <v>190</v>
      </c>
      <c r="E1640" s="184" t="s">
        <v>4594</v>
      </c>
      <c r="F1640" s="184" t="s">
        <v>4595</v>
      </c>
      <c r="G1640" s="185" t="n">
        <v>200</v>
      </c>
      <c r="H1640" s="186" t="n">
        <f aca="true">INDIRECT("I" &amp; ROW())</f>
        <v>46106.3548509927</v>
      </c>
      <c r="I1640" s="187" t="n">
        <f aca="true">INDIRECT("I" &amp; ROW()-1) + J1640 * ((G1639/1000) * $M$5)</f>
        <v>46106.3548509927</v>
      </c>
      <c r="J1640" s="188" t="n">
        <v>6.5</v>
      </c>
      <c r="K1640" s="189" t="n">
        <f aca="true">INDIRECT("H" &amp; ROW())</f>
        <v>46106.3548509927</v>
      </c>
      <c r="L1640" s="128" t="s">
        <v>4596</v>
      </c>
      <c r="M1640" s="133"/>
      <c r="N1640" s="204"/>
      <c r="O1640" s="204"/>
      <c r="P1640" s="204"/>
      <c r="Q1640" s="204"/>
      <c r="R1640" s="204"/>
      <c r="S1640" s="204"/>
      <c r="T1640" s="204"/>
      <c r="U1640" s="134"/>
      <c r="V1640" s="133"/>
      <c r="W1640" s="135" t="n">
        <f aca="false">I1640</f>
        <v>46106.3548509927</v>
      </c>
      <c r="X1640" s="136" t="s">
        <v>174</v>
      </c>
      <c r="Y1640" s="137" t="n">
        <f aca="false">IF(AND($X1640=$X1641, $X1640&lt;&gt;""), $W1641-$W1640, 0)</f>
        <v>0.000902777777777778</v>
      </c>
      <c r="Z1640" s="141"/>
      <c r="AA1640" s="0"/>
    </row>
    <row r="1641" customFormat="false" ht="21.75" hidden="false" customHeight="true" outlineLevel="0" collapsed="false">
      <c r="A1641" s="118" t="n">
        <v>1637</v>
      </c>
      <c r="B1641" s="181" t="s">
        <v>4466</v>
      </c>
      <c r="C1641" s="182" t="s">
        <v>4585</v>
      </c>
      <c r="D1641" s="183" t="s">
        <v>190</v>
      </c>
      <c r="E1641" s="184" t="s">
        <v>4597</v>
      </c>
      <c r="F1641" s="184" t="s">
        <v>4598</v>
      </c>
      <c r="G1641" s="185" t="n">
        <v>220</v>
      </c>
      <c r="H1641" s="186" t="n">
        <f aca="true">INDIRECT("I" &amp; ROW())</f>
        <v>46106.3557537705</v>
      </c>
      <c r="I1641" s="187" t="n">
        <f aca="true">INDIRECT("I" &amp; ROW()-1) + J1641 * ((G1640/1000) * $M$5)</f>
        <v>46106.3557537705</v>
      </c>
      <c r="J1641" s="188" t="n">
        <v>6.5</v>
      </c>
      <c r="K1641" s="189" t="n">
        <f aca="true">INDIRECT("H" &amp; ROW())</f>
        <v>46106.3557537705</v>
      </c>
      <c r="L1641" s="128" t="s">
        <v>4599</v>
      </c>
      <c r="M1641" s="133"/>
      <c r="N1641" s="204"/>
      <c r="O1641" s="204"/>
      <c r="P1641" s="204"/>
      <c r="Q1641" s="204"/>
      <c r="R1641" s="204"/>
      <c r="S1641" s="204"/>
      <c r="T1641" s="204"/>
      <c r="U1641" s="134"/>
      <c r="V1641" s="133"/>
      <c r="W1641" s="135" t="n">
        <f aca="false">I1641</f>
        <v>46106.3557537705</v>
      </c>
      <c r="X1641" s="136" t="s">
        <v>174</v>
      </c>
      <c r="Y1641" s="137" t="n">
        <f aca="false">IF(AND($X1641=$X1642, $X1641&lt;&gt;""), $W1642-$W1641, 0)</f>
        <v>0.000993055543981482</v>
      </c>
      <c r="Z1641" s="141"/>
      <c r="AA1641" s="0"/>
    </row>
    <row r="1642" customFormat="false" ht="21.75" hidden="false" customHeight="true" outlineLevel="0" collapsed="false">
      <c r="A1642" s="118" t="n">
        <v>1638</v>
      </c>
      <c r="B1642" s="181" t="s">
        <v>4466</v>
      </c>
      <c r="C1642" s="182" t="s">
        <v>4585</v>
      </c>
      <c r="D1642" s="183" t="s">
        <v>190</v>
      </c>
      <c r="E1642" s="184" t="s">
        <v>4600</v>
      </c>
      <c r="F1642" s="184" t="s">
        <v>4601</v>
      </c>
      <c r="G1642" s="185" t="n">
        <v>230</v>
      </c>
      <c r="H1642" s="186" t="n">
        <f aca="true">INDIRECT("I" &amp; ROW())</f>
        <v>46106.356746826</v>
      </c>
      <c r="I1642" s="187" t="n">
        <f aca="true">INDIRECT("I" &amp; ROW()-1) + J1642 * ((G1641/1000) * $M$5)</f>
        <v>46106.356746826</v>
      </c>
      <c r="J1642" s="188" t="n">
        <v>6.5</v>
      </c>
      <c r="K1642" s="189" t="n">
        <f aca="true">INDIRECT("H" &amp; ROW())</f>
        <v>46106.356746826</v>
      </c>
      <c r="L1642" s="128" t="s">
        <v>4602</v>
      </c>
      <c r="M1642" s="133"/>
      <c r="N1642" s="204"/>
      <c r="O1642" s="204"/>
      <c r="P1642" s="204"/>
      <c r="Q1642" s="204"/>
      <c r="R1642" s="204"/>
      <c r="S1642" s="204"/>
      <c r="T1642" s="204"/>
      <c r="U1642" s="134"/>
      <c r="V1642" s="133"/>
      <c r="W1642" s="135" t="n">
        <f aca="false">I1642</f>
        <v>46106.356746826</v>
      </c>
      <c r="X1642" s="136" t="s">
        <v>174</v>
      </c>
      <c r="Y1642" s="137" t="n">
        <f aca="false">IF(AND($X1642=$X1643, $X1642&lt;&gt;""), $W1643-$W1642, 0)</f>
        <v>0.00103819443287037</v>
      </c>
      <c r="Z1642" s="141"/>
      <c r="AA1642" s="0"/>
    </row>
    <row r="1643" customFormat="false" ht="21.75" hidden="false" customHeight="true" outlineLevel="0" collapsed="false">
      <c r="A1643" s="118" t="n">
        <v>1639</v>
      </c>
      <c r="B1643" s="181" t="s">
        <v>4466</v>
      </c>
      <c r="C1643" s="182" t="s">
        <v>4603</v>
      </c>
      <c r="D1643" s="183" t="s">
        <v>190</v>
      </c>
      <c r="E1643" s="184" t="s">
        <v>4604</v>
      </c>
      <c r="F1643" s="184" t="s">
        <v>4605</v>
      </c>
      <c r="G1643" s="185" t="n">
        <v>240</v>
      </c>
      <c r="H1643" s="186" t="n">
        <f aca="true">INDIRECT("I" &amp; ROW())</f>
        <v>46106.3577850205</v>
      </c>
      <c r="I1643" s="187" t="n">
        <f aca="true">INDIRECT("I" &amp; ROW()-1) + J1643 * ((G1642/1000) * $M$5)</f>
        <v>46106.3577850205</v>
      </c>
      <c r="J1643" s="188" t="n">
        <v>6.5</v>
      </c>
      <c r="K1643" s="189" t="n">
        <f aca="true">INDIRECT("H" &amp; ROW())</f>
        <v>46106.3577850205</v>
      </c>
      <c r="L1643" s="128" t="s">
        <v>4606</v>
      </c>
      <c r="M1643" s="133"/>
      <c r="N1643" s="204"/>
      <c r="O1643" s="204"/>
      <c r="P1643" s="204"/>
      <c r="Q1643" s="204"/>
      <c r="R1643" s="204"/>
      <c r="S1643" s="204"/>
      <c r="T1643" s="204"/>
      <c r="U1643" s="134"/>
      <c r="V1643" s="133"/>
      <c r="W1643" s="135" t="n">
        <f aca="false">I1643</f>
        <v>46106.3577850205</v>
      </c>
      <c r="X1643" s="136" t="s">
        <v>174</v>
      </c>
      <c r="Y1643" s="137" t="n">
        <f aca="false">IF(AND($X1643=$X1644, $X1643&lt;&gt;""), $W1644-$W1643, 0)</f>
        <v>0.00108333333333333</v>
      </c>
      <c r="Z1643" s="141"/>
      <c r="AA1643" s="0"/>
    </row>
    <row r="1644" customFormat="false" ht="21.75" hidden="false" customHeight="true" outlineLevel="0" collapsed="false">
      <c r="A1644" s="118" t="n">
        <v>1640</v>
      </c>
      <c r="B1644" s="181" t="s">
        <v>4466</v>
      </c>
      <c r="C1644" s="182" t="s">
        <v>4603</v>
      </c>
      <c r="D1644" s="183" t="s">
        <v>190</v>
      </c>
      <c r="E1644" s="184" t="s">
        <v>4607</v>
      </c>
      <c r="F1644" s="184" t="s">
        <v>4608</v>
      </c>
      <c r="G1644" s="185" t="n">
        <v>200</v>
      </c>
      <c r="H1644" s="186" t="n">
        <f aca="true">INDIRECT("I" &amp; ROW())</f>
        <v>46106.3588683538</v>
      </c>
      <c r="I1644" s="187" t="n">
        <f aca="true">INDIRECT("I" &amp; ROW()-1) + J1644 * ((G1643/1000) * $M$5)</f>
        <v>46106.3588683538</v>
      </c>
      <c r="J1644" s="188" t="n">
        <v>6.5</v>
      </c>
      <c r="K1644" s="189" t="n">
        <f aca="true">INDIRECT("H" &amp; ROW())</f>
        <v>46106.3588683538</v>
      </c>
      <c r="L1644" s="128" t="s">
        <v>4609</v>
      </c>
      <c r="M1644" s="133"/>
      <c r="N1644" s="204"/>
      <c r="O1644" s="204"/>
      <c r="P1644" s="204"/>
      <c r="Q1644" s="204"/>
      <c r="R1644" s="204"/>
      <c r="S1644" s="204"/>
      <c r="T1644" s="204"/>
      <c r="U1644" s="134"/>
      <c r="V1644" s="133"/>
      <c r="W1644" s="135" t="n">
        <f aca="false">I1644</f>
        <v>46106.3588683538</v>
      </c>
      <c r="X1644" s="136" t="s">
        <v>174</v>
      </c>
      <c r="Y1644" s="137" t="n">
        <f aca="false">IF(AND($X1644=$X1645, $X1644&lt;&gt;""), $W1645-$W1644, 0)</f>
        <v>0.000902777777777778</v>
      </c>
      <c r="Z1644" s="141"/>
      <c r="AA1644" s="0"/>
    </row>
    <row r="1645" customFormat="false" ht="21.75" hidden="false" customHeight="true" outlineLevel="0" collapsed="false">
      <c r="A1645" s="118" t="n">
        <v>1641</v>
      </c>
      <c r="B1645" s="181" t="s">
        <v>4466</v>
      </c>
      <c r="C1645" s="182" t="s">
        <v>4603</v>
      </c>
      <c r="D1645" s="183" t="s">
        <v>190</v>
      </c>
      <c r="E1645" s="184" t="s">
        <v>4610</v>
      </c>
      <c r="F1645" s="184" t="s">
        <v>4611</v>
      </c>
      <c r="G1645" s="185" t="n">
        <v>220</v>
      </c>
      <c r="H1645" s="186" t="n">
        <f aca="true">INDIRECT("I" &amp; ROW())</f>
        <v>46106.3597711316</v>
      </c>
      <c r="I1645" s="187" t="n">
        <f aca="true">INDIRECT("I" &amp; ROW()-1) + J1645 * ((G1644/1000) * $M$5)</f>
        <v>46106.3597711316</v>
      </c>
      <c r="J1645" s="188" t="n">
        <v>6.5</v>
      </c>
      <c r="K1645" s="189" t="n">
        <f aca="true">INDIRECT("H" &amp; ROW())</f>
        <v>46106.3597711316</v>
      </c>
      <c r="L1645" s="128" t="s">
        <v>4612</v>
      </c>
      <c r="M1645" s="133"/>
      <c r="N1645" s="204"/>
      <c r="O1645" s="204"/>
      <c r="P1645" s="204"/>
      <c r="Q1645" s="204"/>
      <c r="R1645" s="204"/>
      <c r="S1645" s="204"/>
      <c r="T1645" s="204"/>
      <c r="U1645" s="134"/>
      <c r="V1645" s="133"/>
      <c r="W1645" s="135" t="n">
        <f aca="false">I1645</f>
        <v>46106.3597711316</v>
      </c>
      <c r="X1645" s="136" t="s">
        <v>174</v>
      </c>
      <c r="Y1645" s="137" t="n">
        <f aca="false">IF(AND($X1645=$X1646, $X1645&lt;&gt;""), $W1646-$W1645, 0)</f>
        <v>0.000993055543981482</v>
      </c>
      <c r="Z1645" s="141"/>
      <c r="AA1645" s="0"/>
    </row>
    <row r="1646" customFormat="false" ht="21.75" hidden="false" customHeight="true" outlineLevel="0" collapsed="false">
      <c r="A1646" s="118" t="n">
        <v>1642</v>
      </c>
      <c r="B1646" s="181" t="s">
        <v>4466</v>
      </c>
      <c r="C1646" s="182" t="s">
        <v>4603</v>
      </c>
      <c r="D1646" s="183" t="s">
        <v>190</v>
      </c>
      <c r="E1646" s="184" t="s">
        <v>4613</v>
      </c>
      <c r="F1646" s="184" t="s">
        <v>4614</v>
      </c>
      <c r="G1646" s="185" t="n">
        <v>200</v>
      </c>
      <c r="H1646" s="186" t="n">
        <f aca="true">INDIRECT("I" &amp; ROW())</f>
        <v>46106.3607641871</v>
      </c>
      <c r="I1646" s="187" t="n">
        <f aca="true">INDIRECT("I" &amp; ROW()-1) + J1646 * ((G1645/1000) * $M$5)</f>
        <v>46106.3607641871</v>
      </c>
      <c r="J1646" s="188" t="n">
        <v>6.5</v>
      </c>
      <c r="K1646" s="189" t="n">
        <f aca="true">INDIRECT("H" &amp; ROW())</f>
        <v>46106.3607641871</v>
      </c>
      <c r="L1646" s="128" t="s">
        <v>4615</v>
      </c>
      <c r="M1646" s="133"/>
      <c r="N1646" s="204"/>
      <c r="O1646" s="204"/>
      <c r="P1646" s="204"/>
      <c r="Q1646" s="204"/>
      <c r="R1646" s="204"/>
      <c r="S1646" s="204"/>
      <c r="T1646" s="204"/>
      <c r="U1646" s="134"/>
      <c r="V1646" s="133"/>
      <c r="W1646" s="135" t="n">
        <f aca="false">I1646</f>
        <v>46106.3607641871</v>
      </c>
      <c r="X1646" s="136" t="s">
        <v>174</v>
      </c>
      <c r="Y1646" s="137" t="n">
        <f aca="false">IF(AND($X1646=$X1647, $X1646&lt;&gt;""), $W1647-$W1646, 0)</f>
        <v>0.000902777777777778</v>
      </c>
      <c r="Z1646" s="141"/>
      <c r="AA1646" s="0"/>
    </row>
    <row r="1647" customFormat="false" ht="21.75" hidden="false" customHeight="true" outlineLevel="0" collapsed="false">
      <c r="A1647" s="118" t="n">
        <v>1643</v>
      </c>
      <c r="B1647" s="181" t="s">
        <v>4466</v>
      </c>
      <c r="C1647" s="182" t="s">
        <v>4603</v>
      </c>
      <c r="D1647" s="183" t="s">
        <v>190</v>
      </c>
      <c r="E1647" s="184" t="s">
        <v>4616</v>
      </c>
      <c r="F1647" s="184" t="s">
        <v>4617</v>
      </c>
      <c r="G1647" s="185" t="n">
        <v>210</v>
      </c>
      <c r="H1647" s="186" t="n">
        <f aca="true">INDIRECT("I" &amp; ROW())</f>
        <v>46106.3616669649</v>
      </c>
      <c r="I1647" s="187" t="n">
        <f aca="true">INDIRECT("I" &amp; ROW()-1) + J1647 * ((G1646/1000) * $M$5)</f>
        <v>46106.3616669649</v>
      </c>
      <c r="J1647" s="188" t="n">
        <v>6.5</v>
      </c>
      <c r="K1647" s="189" t="n">
        <f aca="true">INDIRECT("H" &amp; ROW())</f>
        <v>46106.3616669649</v>
      </c>
      <c r="L1647" s="128" t="s">
        <v>4618</v>
      </c>
      <c r="M1647" s="133"/>
      <c r="N1647" s="204"/>
      <c r="O1647" s="204"/>
      <c r="P1647" s="204"/>
      <c r="Q1647" s="204"/>
      <c r="R1647" s="204"/>
      <c r="S1647" s="204"/>
      <c r="T1647" s="204"/>
      <c r="U1647" s="134"/>
      <c r="V1647" s="133"/>
      <c r="W1647" s="135" t="n">
        <f aca="false">I1647</f>
        <v>46106.3616669649</v>
      </c>
      <c r="X1647" s="136" t="s">
        <v>174</v>
      </c>
      <c r="Y1647" s="137" t="n">
        <f aca="false">IF(AND($X1647=$X1648, $X1647&lt;&gt;""), $W1648-$W1647, 0)</f>
        <v>0.000947916666666667</v>
      </c>
      <c r="Z1647" s="141"/>
      <c r="AA1647" s="0"/>
    </row>
    <row r="1648" customFormat="false" ht="21.75" hidden="false" customHeight="true" outlineLevel="0" collapsed="false">
      <c r="A1648" s="118" t="n">
        <v>1644</v>
      </c>
      <c r="B1648" s="181" t="s">
        <v>4466</v>
      </c>
      <c r="C1648" s="182" t="s">
        <v>4603</v>
      </c>
      <c r="D1648" s="183" t="s">
        <v>190</v>
      </c>
      <c r="E1648" s="184" t="s">
        <v>4619</v>
      </c>
      <c r="F1648" s="184" t="s">
        <v>4620</v>
      </c>
      <c r="G1648" s="185" t="n">
        <v>200</v>
      </c>
      <c r="H1648" s="186" t="n">
        <f aca="true">INDIRECT("I" &amp; ROW())</f>
        <v>46106.3626148816</v>
      </c>
      <c r="I1648" s="187" t="n">
        <f aca="true">INDIRECT("I" &amp; ROW()-1) + J1648 * ((G1647/1000) * $M$5)</f>
        <v>46106.3626148816</v>
      </c>
      <c r="J1648" s="188" t="n">
        <v>6.5</v>
      </c>
      <c r="K1648" s="189" t="n">
        <f aca="true">INDIRECT("H" &amp; ROW())</f>
        <v>46106.3626148816</v>
      </c>
      <c r="L1648" s="128" t="s">
        <v>4621</v>
      </c>
      <c r="M1648" s="133"/>
      <c r="N1648" s="204"/>
      <c r="O1648" s="204"/>
      <c r="P1648" s="204"/>
      <c r="Q1648" s="204"/>
      <c r="R1648" s="204"/>
      <c r="S1648" s="204"/>
      <c r="T1648" s="204"/>
      <c r="U1648" s="134"/>
      <c r="V1648" s="133"/>
      <c r="W1648" s="135" t="n">
        <f aca="false">I1648</f>
        <v>46106.3626148816</v>
      </c>
      <c r="X1648" s="136" t="s">
        <v>174</v>
      </c>
      <c r="Y1648" s="137" t="n">
        <f aca="false">IF(AND($X1648=$X1649, $X1648&lt;&gt;""), $W1649-$W1648, 0)</f>
        <v>0.000902777777777778</v>
      </c>
      <c r="Z1648" s="141"/>
      <c r="AA1648" s="0"/>
    </row>
    <row r="1649" customFormat="false" ht="21.75" hidden="false" customHeight="true" outlineLevel="0" collapsed="false">
      <c r="A1649" s="118" t="n">
        <v>1645</v>
      </c>
      <c r="B1649" s="181" t="s">
        <v>4466</v>
      </c>
      <c r="C1649" s="182" t="s">
        <v>4603</v>
      </c>
      <c r="D1649" s="183" t="s">
        <v>190</v>
      </c>
      <c r="E1649" s="184" t="s">
        <v>4622</v>
      </c>
      <c r="F1649" s="184" t="s">
        <v>4623</v>
      </c>
      <c r="G1649" s="185" t="n">
        <v>220</v>
      </c>
      <c r="H1649" s="186" t="n">
        <f aca="true">INDIRECT("I" &amp; ROW())</f>
        <v>46106.3635176593</v>
      </c>
      <c r="I1649" s="187" t="n">
        <f aca="true">INDIRECT("I" &amp; ROW()-1) + J1649 * ((G1648/1000) * $M$5)</f>
        <v>46106.3635176593</v>
      </c>
      <c r="J1649" s="188" t="n">
        <v>6.5</v>
      </c>
      <c r="K1649" s="189" t="n">
        <f aca="true">INDIRECT("H" &amp; ROW())</f>
        <v>46106.3635176593</v>
      </c>
      <c r="L1649" s="128" t="s">
        <v>4624</v>
      </c>
      <c r="M1649" s="133"/>
      <c r="N1649" s="204"/>
      <c r="O1649" s="204"/>
      <c r="P1649" s="204"/>
      <c r="Q1649" s="204"/>
      <c r="R1649" s="204"/>
      <c r="S1649" s="204"/>
      <c r="T1649" s="204"/>
      <c r="U1649" s="134"/>
      <c r="V1649" s="133"/>
      <c r="W1649" s="135" t="n">
        <f aca="false">I1649</f>
        <v>46106.3635176593</v>
      </c>
      <c r="X1649" s="136" t="s">
        <v>174</v>
      </c>
      <c r="Y1649" s="137" t="n">
        <f aca="false">IF(AND($X1649=$X1650, $X1649&lt;&gt;""), $W1650-$W1649, 0)</f>
        <v>0.000993055543981482</v>
      </c>
      <c r="Z1649" s="141"/>
      <c r="AA1649" s="0"/>
    </row>
    <row r="1650" customFormat="false" ht="21.75" hidden="false" customHeight="true" outlineLevel="0" collapsed="false">
      <c r="A1650" s="118" t="n">
        <v>1646</v>
      </c>
      <c r="B1650" s="181" t="s">
        <v>4466</v>
      </c>
      <c r="C1650" s="182" t="s">
        <v>4603</v>
      </c>
      <c r="D1650" s="183" t="s">
        <v>190</v>
      </c>
      <c r="E1650" s="184" t="s">
        <v>4625</v>
      </c>
      <c r="F1650" s="184" t="s">
        <v>4626</v>
      </c>
      <c r="G1650" s="185" t="n">
        <v>280</v>
      </c>
      <c r="H1650" s="186" t="n">
        <f aca="true">INDIRECT("I" &amp; ROW())</f>
        <v>46106.3645107149</v>
      </c>
      <c r="I1650" s="187" t="n">
        <f aca="true">INDIRECT("I" &amp; ROW()-1) + J1650 * ((G1649/1000) * $M$5)</f>
        <v>46106.3645107149</v>
      </c>
      <c r="J1650" s="188" t="n">
        <v>6.5</v>
      </c>
      <c r="K1650" s="189" t="n">
        <f aca="true">INDIRECT("H" &amp; ROW())</f>
        <v>46106.3645107149</v>
      </c>
      <c r="L1650" s="128" t="s">
        <v>4627</v>
      </c>
      <c r="M1650" s="133"/>
      <c r="N1650" s="204"/>
      <c r="O1650" s="204"/>
      <c r="P1650" s="204"/>
      <c r="Q1650" s="204"/>
      <c r="R1650" s="204"/>
      <c r="S1650" s="204"/>
      <c r="T1650" s="204"/>
      <c r="U1650" s="134"/>
      <c r="V1650" s="133"/>
      <c r="W1650" s="135" t="n">
        <f aca="false">I1650</f>
        <v>46106.3645107149</v>
      </c>
      <c r="X1650" s="136" t="s">
        <v>174</v>
      </c>
      <c r="Y1650" s="137" t="n">
        <f aca="false">IF(AND($X1650=$X1651, $X1650&lt;&gt;""), $W1651-$W1650, 0)</f>
        <v>0.00126388887731481</v>
      </c>
      <c r="Z1650" s="141"/>
      <c r="AA1650" s="0"/>
    </row>
    <row r="1651" customFormat="false" ht="21.75" hidden="false" customHeight="true" outlineLevel="0" collapsed="false">
      <c r="A1651" s="118" t="n">
        <v>1647</v>
      </c>
      <c r="B1651" s="181" t="s">
        <v>4466</v>
      </c>
      <c r="C1651" s="182" t="s">
        <v>4603</v>
      </c>
      <c r="D1651" s="183" t="s">
        <v>190</v>
      </c>
      <c r="E1651" s="184" t="s">
        <v>4628</v>
      </c>
      <c r="F1651" s="184" t="s">
        <v>4629</v>
      </c>
      <c r="G1651" s="185" t="n">
        <v>260</v>
      </c>
      <c r="H1651" s="186" t="n">
        <f aca="true">INDIRECT("I" &amp; ROW())</f>
        <v>46106.3657746038</v>
      </c>
      <c r="I1651" s="187" t="n">
        <f aca="true">INDIRECT("I" &amp; ROW()-1) + J1651 * ((G1650/1000) * $M$5)</f>
        <v>46106.3657746038</v>
      </c>
      <c r="J1651" s="188" t="n">
        <v>6.5</v>
      </c>
      <c r="K1651" s="189" t="n">
        <f aca="true">INDIRECT("H" &amp; ROW())</f>
        <v>46106.3657746038</v>
      </c>
      <c r="L1651" s="128" t="s">
        <v>4630</v>
      </c>
      <c r="M1651" s="133"/>
      <c r="N1651" s="204"/>
      <c r="O1651" s="204"/>
      <c r="P1651" s="204"/>
      <c r="Q1651" s="204"/>
      <c r="R1651" s="204"/>
      <c r="S1651" s="204"/>
      <c r="T1651" s="204"/>
      <c r="U1651" s="134"/>
      <c r="V1651" s="133"/>
      <c r="W1651" s="135" t="n">
        <f aca="false">I1651</f>
        <v>46106.3657746038</v>
      </c>
      <c r="X1651" s="136" t="s">
        <v>174</v>
      </c>
      <c r="Y1651" s="137" t="n">
        <f aca="false">IF(AND($X1651=$X1652, $X1651&lt;&gt;""), $W1652-$W1651, 0)</f>
        <v>0.00117361109953704</v>
      </c>
      <c r="Z1651" s="141"/>
      <c r="AA1651" s="0"/>
    </row>
    <row r="1652" customFormat="false" ht="21.75" hidden="false" customHeight="true" outlineLevel="0" collapsed="false">
      <c r="A1652" s="118" t="n">
        <v>1648</v>
      </c>
      <c r="B1652" s="181" t="s">
        <v>4466</v>
      </c>
      <c r="C1652" s="182" t="s">
        <v>4603</v>
      </c>
      <c r="D1652" s="183" t="s">
        <v>190</v>
      </c>
      <c r="E1652" s="184" t="s">
        <v>4631</v>
      </c>
      <c r="F1652" s="184" t="s">
        <v>4632</v>
      </c>
      <c r="G1652" s="185" t="n">
        <v>200</v>
      </c>
      <c r="H1652" s="186" t="n">
        <f aca="true">INDIRECT("I" &amp; ROW())</f>
        <v>46106.3669482149</v>
      </c>
      <c r="I1652" s="187" t="n">
        <f aca="true">INDIRECT("I" &amp; ROW()-1) + J1652 * ((G1651/1000) * $M$5)</f>
        <v>46106.3669482149</v>
      </c>
      <c r="J1652" s="188" t="n">
        <v>6.5</v>
      </c>
      <c r="K1652" s="189" t="n">
        <f aca="true">INDIRECT("H" &amp; ROW())</f>
        <v>46106.3669482149</v>
      </c>
      <c r="L1652" s="128" t="s">
        <v>4633</v>
      </c>
      <c r="M1652" s="133"/>
      <c r="N1652" s="204"/>
      <c r="O1652" s="204"/>
      <c r="P1652" s="204"/>
      <c r="Q1652" s="204"/>
      <c r="R1652" s="204"/>
      <c r="S1652" s="204"/>
      <c r="T1652" s="204"/>
      <c r="U1652" s="134"/>
      <c r="V1652" s="133"/>
      <c r="W1652" s="135" t="n">
        <f aca="false">I1652</f>
        <v>46106.3669482149</v>
      </c>
      <c r="X1652" s="136" t="s">
        <v>174</v>
      </c>
      <c r="Y1652" s="137" t="n">
        <f aca="false">IF(AND($X1652=$X1653, $X1652&lt;&gt;""), $W1653-$W1652, 0)</f>
        <v>0.000902777777777778</v>
      </c>
      <c r="Z1652" s="141"/>
      <c r="AA1652" s="0"/>
    </row>
    <row r="1653" customFormat="false" ht="21.75" hidden="false" customHeight="true" outlineLevel="0" collapsed="false">
      <c r="A1653" s="118" t="n">
        <v>1649</v>
      </c>
      <c r="B1653" s="181" t="s">
        <v>4466</v>
      </c>
      <c r="C1653" s="182" t="s">
        <v>4603</v>
      </c>
      <c r="D1653" s="183" t="s">
        <v>190</v>
      </c>
      <c r="E1653" s="184" t="s">
        <v>4634</v>
      </c>
      <c r="F1653" s="184" t="s">
        <v>4635</v>
      </c>
      <c r="G1653" s="185" t="n">
        <v>230</v>
      </c>
      <c r="H1653" s="186" t="n">
        <f aca="true">INDIRECT("I" &amp; ROW())</f>
        <v>46106.3678509926</v>
      </c>
      <c r="I1653" s="187" t="n">
        <f aca="true">INDIRECT("I" &amp; ROW()-1) + J1653 * ((G1652/1000) * $M$5)</f>
        <v>46106.3678509926</v>
      </c>
      <c r="J1653" s="188" t="n">
        <v>6.5</v>
      </c>
      <c r="K1653" s="189" t="n">
        <f aca="true">INDIRECT("H" &amp; ROW())</f>
        <v>46106.3678509926</v>
      </c>
      <c r="L1653" s="128" t="s">
        <v>4636</v>
      </c>
      <c r="M1653" s="133"/>
      <c r="N1653" s="204"/>
      <c r="O1653" s="204"/>
      <c r="P1653" s="204"/>
      <c r="Q1653" s="204"/>
      <c r="R1653" s="204"/>
      <c r="S1653" s="204"/>
      <c r="T1653" s="204"/>
      <c r="U1653" s="134"/>
      <c r="V1653" s="133"/>
      <c r="W1653" s="135" t="n">
        <f aca="false">I1653</f>
        <v>46106.3678509926</v>
      </c>
      <c r="X1653" s="136" t="s">
        <v>174</v>
      </c>
      <c r="Y1653" s="137" t="n">
        <f aca="false">IF(AND($X1653=$X1654, $X1653&lt;&gt;""), $W1654-$W1653, 0)</f>
        <v>0.00103819443287037</v>
      </c>
      <c r="Z1653" s="141"/>
      <c r="AA1653" s="0"/>
    </row>
    <row r="1654" customFormat="false" ht="21.75" hidden="false" customHeight="true" outlineLevel="0" collapsed="false">
      <c r="A1654" s="118" t="n">
        <v>1650</v>
      </c>
      <c r="B1654" s="181" t="s">
        <v>4466</v>
      </c>
      <c r="C1654" s="182" t="s">
        <v>4603</v>
      </c>
      <c r="D1654" s="183" t="s">
        <v>190</v>
      </c>
      <c r="E1654" s="184" t="s">
        <v>4637</v>
      </c>
      <c r="F1654" s="184" t="s">
        <v>4638</v>
      </c>
      <c r="G1654" s="185" t="n">
        <v>250</v>
      </c>
      <c r="H1654" s="186" t="n">
        <f aca="true">INDIRECT("I" &amp; ROW())</f>
        <v>46106.3688891871</v>
      </c>
      <c r="I1654" s="187" t="n">
        <f aca="true">INDIRECT("I" &amp; ROW()-1) + J1654 * ((G1653/1000) * $M$5)</f>
        <v>46106.3688891871</v>
      </c>
      <c r="J1654" s="188" t="n">
        <v>6.5</v>
      </c>
      <c r="K1654" s="189" t="n">
        <f aca="true">INDIRECT("H" &amp; ROW())</f>
        <v>46106.3688891871</v>
      </c>
      <c r="L1654" s="128" t="s">
        <v>4639</v>
      </c>
      <c r="M1654" s="133"/>
      <c r="N1654" s="204"/>
      <c r="O1654" s="204"/>
      <c r="P1654" s="204"/>
      <c r="Q1654" s="204"/>
      <c r="R1654" s="204"/>
      <c r="S1654" s="204"/>
      <c r="T1654" s="204"/>
      <c r="U1654" s="134"/>
      <c r="V1654" s="133"/>
      <c r="W1654" s="135" t="n">
        <f aca="false">I1654</f>
        <v>46106.3688891871</v>
      </c>
      <c r="X1654" s="136" t="s">
        <v>174</v>
      </c>
      <c r="Y1654" s="137" t="n">
        <f aca="false">IF(AND($X1654=$X1655, $X1654&lt;&gt;""), $W1655-$W1654, 0)</f>
        <v>0.00112847221064815</v>
      </c>
      <c r="Z1654" s="141"/>
      <c r="AA1654" s="0"/>
    </row>
    <row r="1655" customFormat="false" ht="21.75" hidden="false" customHeight="true" outlineLevel="0" collapsed="false">
      <c r="A1655" s="118" t="n">
        <v>1651</v>
      </c>
      <c r="B1655" s="181" t="s">
        <v>4466</v>
      </c>
      <c r="C1655" s="182" t="s">
        <v>4603</v>
      </c>
      <c r="D1655" s="183" t="s">
        <v>190</v>
      </c>
      <c r="E1655" s="184" t="s">
        <v>4640</v>
      </c>
      <c r="F1655" s="184" t="s">
        <v>4641</v>
      </c>
      <c r="G1655" s="185" t="n">
        <v>200</v>
      </c>
      <c r="H1655" s="186" t="n">
        <f aca="true">INDIRECT("I" &amp; ROW())</f>
        <v>46106.3700176593</v>
      </c>
      <c r="I1655" s="187" t="n">
        <f aca="true">INDIRECT("I" &amp; ROW()-1) + J1655 * ((G1654/1000) * $M$5)</f>
        <v>46106.3700176593</v>
      </c>
      <c r="J1655" s="188" t="n">
        <v>6.5</v>
      </c>
      <c r="K1655" s="189" t="n">
        <f aca="true">INDIRECT("H" &amp; ROW())</f>
        <v>46106.3700176593</v>
      </c>
      <c r="L1655" s="128" t="s">
        <v>4642</v>
      </c>
      <c r="M1655" s="133"/>
      <c r="N1655" s="204"/>
      <c r="O1655" s="204"/>
      <c r="P1655" s="204"/>
      <c r="Q1655" s="204"/>
      <c r="R1655" s="204"/>
      <c r="S1655" s="204"/>
      <c r="T1655" s="204"/>
      <c r="U1655" s="134"/>
      <c r="V1655" s="133"/>
      <c r="W1655" s="135" t="n">
        <f aca="false">I1655</f>
        <v>46106.3700176593</v>
      </c>
      <c r="X1655" s="136" t="s">
        <v>174</v>
      </c>
      <c r="Y1655" s="137" t="n">
        <f aca="false">IF(AND($X1655=$X1656, $X1655&lt;&gt;""), $W1656-$W1655, 0)</f>
        <v>0.000902777777777778</v>
      </c>
      <c r="Z1655" s="141"/>
      <c r="AA1655" s="0"/>
    </row>
    <row r="1656" customFormat="false" ht="21.75" hidden="false" customHeight="true" outlineLevel="0" collapsed="false">
      <c r="A1656" s="118" t="n">
        <v>1652</v>
      </c>
      <c r="B1656" s="181" t="s">
        <v>4466</v>
      </c>
      <c r="C1656" s="182" t="s">
        <v>4603</v>
      </c>
      <c r="D1656" s="183" t="s">
        <v>190</v>
      </c>
      <c r="E1656" s="184" t="s">
        <v>4643</v>
      </c>
      <c r="F1656" s="184" t="s">
        <v>4644</v>
      </c>
      <c r="G1656" s="185" t="n">
        <v>200</v>
      </c>
      <c r="H1656" s="186" t="n">
        <f aca="true">INDIRECT("I" &amp; ROW())</f>
        <v>46106.370920437</v>
      </c>
      <c r="I1656" s="187" t="n">
        <f aca="true">INDIRECT("I" &amp; ROW()-1) + J1656 * ((G1655/1000) * $M$5)</f>
        <v>46106.370920437</v>
      </c>
      <c r="J1656" s="188" t="n">
        <v>6.5</v>
      </c>
      <c r="K1656" s="189" t="n">
        <f aca="true">INDIRECT("H" &amp; ROW())</f>
        <v>46106.370920437</v>
      </c>
      <c r="L1656" s="128" t="s">
        <v>4645</v>
      </c>
      <c r="M1656" s="133"/>
      <c r="N1656" s="204"/>
      <c r="O1656" s="204"/>
      <c r="P1656" s="204"/>
      <c r="Q1656" s="204"/>
      <c r="R1656" s="204"/>
      <c r="S1656" s="204"/>
      <c r="T1656" s="204"/>
      <c r="U1656" s="134"/>
      <c r="V1656" s="133"/>
      <c r="W1656" s="135" t="n">
        <f aca="false">I1656</f>
        <v>46106.370920437</v>
      </c>
      <c r="X1656" s="136" t="s">
        <v>174</v>
      </c>
      <c r="Y1656" s="137" t="n">
        <f aca="false">IF(AND($X1656=$X1657, $X1656&lt;&gt;""), $W1657-$W1656, 0)</f>
        <v>0.000902777777777778</v>
      </c>
      <c r="Z1656" s="141"/>
      <c r="AA1656" s="0"/>
    </row>
    <row r="1657" customFormat="false" ht="21.75" hidden="false" customHeight="true" outlineLevel="0" collapsed="false">
      <c r="A1657" s="118" t="n">
        <v>1653</v>
      </c>
      <c r="B1657" s="181" t="s">
        <v>4466</v>
      </c>
      <c r="C1657" s="182" t="s">
        <v>4603</v>
      </c>
      <c r="D1657" s="183" t="s">
        <v>190</v>
      </c>
      <c r="E1657" s="184" t="s">
        <v>4646</v>
      </c>
      <c r="F1657" s="184" t="s">
        <v>4647</v>
      </c>
      <c r="G1657" s="185" t="n">
        <v>210</v>
      </c>
      <c r="H1657" s="186" t="n">
        <f aca="true">INDIRECT("I" &amp; ROW())</f>
        <v>46106.3718232148</v>
      </c>
      <c r="I1657" s="187" t="n">
        <f aca="true">INDIRECT("I" &amp; ROW()-1) + J1657 * ((G1656/1000) * $M$5)</f>
        <v>46106.3718232148</v>
      </c>
      <c r="J1657" s="188" t="n">
        <v>6.5</v>
      </c>
      <c r="K1657" s="189" t="n">
        <f aca="true">INDIRECT("H" &amp; ROW())</f>
        <v>46106.3718232148</v>
      </c>
      <c r="L1657" s="128" t="s">
        <v>4648</v>
      </c>
      <c r="M1657" s="133"/>
      <c r="N1657" s="204"/>
      <c r="O1657" s="204"/>
      <c r="P1657" s="204"/>
      <c r="Q1657" s="204"/>
      <c r="R1657" s="204"/>
      <c r="S1657" s="204"/>
      <c r="T1657" s="204"/>
      <c r="U1657" s="134"/>
      <c r="V1657" s="133"/>
      <c r="W1657" s="135" t="n">
        <f aca="false">I1657</f>
        <v>46106.3718232148</v>
      </c>
      <c r="X1657" s="136" t="s">
        <v>174</v>
      </c>
      <c r="Y1657" s="137" t="n">
        <f aca="false">IF(AND($X1657=$X1658, $X1657&lt;&gt;""), $W1658-$W1657, 0)</f>
        <v>0.000947916666666667</v>
      </c>
      <c r="Z1657" s="141"/>
      <c r="AA1657" s="0"/>
    </row>
    <row r="1658" customFormat="false" ht="21.75" hidden="false" customHeight="true" outlineLevel="0" collapsed="false">
      <c r="A1658" s="118" t="n">
        <v>1654</v>
      </c>
      <c r="B1658" s="181" t="s">
        <v>4466</v>
      </c>
      <c r="C1658" s="182" t="s">
        <v>4603</v>
      </c>
      <c r="D1658" s="183" t="s">
        <v>190</v>
      </c>
      <c r="E1658" s="184" t="s">
        <v>4649</v>
      </c>
      <c r="F1658" s="184" t="s">
        <v>4650</v>
      </c>
      <c r="G1658" s="185" t="n">
        <v>200</v>
      </c>
      <c r="H1658" s="186" t="n">
        <f aca="true">INDIRECT("I" &amp; ROW())</f>
        <v>46106.3727711315</v>
      </c>
      <c r="I1658" s="187" t="n">
        <f aca="true">INDIRECT("I" &amp; ROW()-1) + J1658 * ((G1657/1000) * $M$5)</f>
        <v>46106.3727711315</v>
      </c>
      <c r="J1658" s="188" t="n">
        <v>6.5</v>
      </c>
      <c r="K1658" s="189" t="n">
        <f aca="true">INDIRECT("H" &amp; ROW())</f>
        <v>46106.3727711315</v>
      </c>
      <c r="L1658" s="128" t="s">
        <v>4651</v>
      </c>
      <c r="M1658" s="133"/>
      <c r="N1658" s="204"/>
      <c r="O1658" s="204"/>
      <c r="P1658" s="204"/>
      <c r="Q1658" s="204"/>
      <c r="R1658" s="204"/>
      <c r="S1658" s="204"/>
      <c r="T1658" s="204"/>
      <c r="U1658" s="134"/>
      <c r="V1658" s="133"/>
      <c r="W1658" s="135" t="n">
        <f aca="false">I1658</f>
        <v>46106.3727711315</v>
      </c>
      <c r="X1658" s="136" t="s">
        <v>174</v>
      </c>
      <c r="Y1658" s="137" t="n">
        <f aca="false">IF(AND($X1658=$X1659, $X1658&lt;&gt;""), $W1659-$W1658, 0)</f>
        <v>0.000902777777777778</v>
      </c>
      <c r="Z1658" s="141"/>
      <c r="AA1658" s="0"/>
    </row>
    <row r="1659" customFormat="false" ht="21.75" hidden="false" customHeight="true" outlineLevel="0" collapsed="false">
      <c r="A1659" s="118" t="n">
        <v>1655</v>
      </c>
      <c r="B1659" s="181" t="s">
        <v>4466</v>
      </c>
      <c r="C1659" s="182" t="s">
        <v>4603</v>
      </c>
      <c r="D1659" s="183" t="s">
        <v>190</v>
      </c>
      <c r="E1659" s="184" t="s">
        <v>4652</v>
      </c>
      <c r="F1659" s="184" t="s">
        <v>4653</v>
      </c>
      <c r="G1659" s="185" t="n">
        <v>230</v>
      </c>
      <c r="H1659" s="186" t="n">
        <f aca="true">INDIRECT("I" &amp; ROW())</f>
        <v>46106.3736739093</v>
      </c>
      <c r="I1659" s="187" t="n">
        <f aca="true">INDIRECT("I" &amp; ROW()-1) + J1659 * ((G1658/1000) * $M$5)</f>
        <v>46106.3736739093</v>
      </c>
      <c r="J1659" s="188" t="n">
        <v>6.5</v>
      </c>
      <c r="K1659" s="189" t="n">
        <f aca="true">INDIRECT("H" &amp; ROW())</f>
        <v>46106.3736739093</v>
      </c>
      <c r="L1659" s="128" t="s">
        <v>4654</v>
      </c>
      <c r="M1659" s="133"/>
      <c r="N1659" s="204"/>
      <c r="O1659" s="204"/>
      <c r="P1659" s="204"/>
      <c r="Q1659" s="204"/>
      <c r="R1659" s="204"/>
      <c r="S1659" s="204"/>
      <c r="T1659" s="204"/>
      <c r="U1659" s="134"/>
      <c r="V1659" s="133"/>
      <c r="W1659" s="135" t="n">
        <f aca="false">I1659</f>
        <v>46106.3736739093</v>
      </c>
      <c r="X1659" s="136" t="s">
        <v>174</v>
      </c>
      <c r="Y1659" s="137" t="n">
        <f aca="false">IF(AND($X1659=$X1660, $X1659&lt;&gt;""), $W1660-$W1659, 0)</f>
        <v>0.00103819443287037</v>
      </c>
      <c r="Z1659" s="141"/>
      <c r="AA1659" s="0"/>
    </row>
    <row r="1660" customFormat="false" ht="21.75" hidden="false" customHeight="true" outlineLevel="0" collapsed="false">
      <c r="A1660" s="118" t="n">
        <v>1656</v>
      </c>
      <c r="B1660" s="181" t="s">
        <v>4466</v>
      </c>
      <c r="C1660" s="182" t="s">
        <v>4603</v>
      </c>
      <c r="D1660" s="183" t="s">
        <v>190</v>
      </c>
      <c r="E1660" s="184" t="s">
        <v>4655</v>
      </c>
      <c r="F1660" s="184" t="s">
        <v>4638</v>
      </c>
      <c r="G1660" s="185" t="n">
        <v>245</v>
      </c>
      <c r="H1660" s="186" t="n">
        <f aca="true">INDIRECT("I" &amp; ROW())</f>
        <v>46106.3747121037</v>
      </c>
      <c r="I1660" s="187" t="n">
        <f aca="true">INDIRECT("I" &amp; ROW()-1) + J1660 * ((G1659/1000) * $M$5)</f>
        <v>46106.3747121037</v>
      </c>
      <c r="J1660" s="188" t="n">
        <v>6.5</v>
      </c>
      <c r="K1660" s="189" t="n">
        <f aca="true">INDIRECT("H" &amp; ROW())</f>
        <v>46106.3747121037</v>
      </c>
      <c r="L1660" s="128" t="s">
        <v>4656</v>
      </c>
      <c r="M1660" s="133"/>
      <c r="N1660" s="204"/>
      <c r="O1660" s="204"/>
      <c r="P1660" s="204"/>
      <c r="Q1660" s="204"/>
      <c r="R1660" s="204"/>
      <c r="S1660" s="204"/>
      <c r="T1660" s="204"/>
      <c r="U1660" s="134"/>
      <c r="V1660" s="133"/>
      <c r="W1660" s="135" t="n">
        <f aca="false">I1660</f>
        <v>46106.3747121037</v>
      </c>
      <c r="X1660" s="136" t="s">
        <v>174</v>
      </c>
      <c r="Y1660" s="137" t="n">
        <f aca="false">IF(AND($X1660=$X1661, $X1660&lt;&gt;""), $W1661-$W1660, 0)</f>
        <v>0.0011059027662037</v>
      </c>
      <c r="Z1660" s="141"/>
      <c r="AA1660" s="0"/>
    </row>
    <row r="1661" customFormat="false" ht="21.75" hidden="false" customHeight="true" outlineLevel="0" collapsed="false">
      <c r="A1661" s="118" t="n">
        <v>1657</v>
      </c>
      <c r="B1661" s="181" t="s">
        <v>4466</v>
      </c>
      <c r="C1661" s="182" t="s">
        <v>4603</v>
      </c>
      <c r="D1661" s="183" t="s">
        <v>190</v>
      </c>
      <c r="E1661" s="184" t="s">
        <v>4657</v>
      </c>
      <c r="F1661" s="184" t="s">
        <v>4658</v>
      </c>
      <c r="G1661" s="185" t="n">
        <v>225</v>
      </c>
      <c r="H1661" s="186" t="n">
        <f aca="true">INDIRECT("I" &amp; ROW())</f>
        <v>46106.3758180065</v>
      </c>
      <c r="I1661" s="187" t="n">
        <f aca="true">INDIRECT("I" &amp; ROW()-1) + J1661 * ((G1660/1000) * $M$5)</f>
        <v>46106.3758180065</v>
      </c>
      <c r="J1661" s="188" t="n">
        <v>6.5</v>
      </c>
      <c r="K1661" s="189" t="n">
        <f aca="true">INDIRECT("H" &amp; ROW())</f>
        <v>46106.3758180065</v>
      </c>
      <c r="L1661" s="128" t="s">
        <v>4659</v>
      </c>
      <c r="M1661" s="133"/>
      <c r="N1661" s="204"/>
      <c r="O1661" s="204"/>
      <c r="P1661" s="204"/>
      <c r="Q1661" s="204"/>
      <c r="R1661" s="204"/>
      <c r="S1661" s="204"/>
      <c r="T1661" s="204"/>
      <c r="U1661" s="134"/>
      <c r="V1661" s="133"/>
      <c r="W1661" s="135" t="n">
        <f aca="false">I1661</f>
        <v>46106.3758180065</v>
      </c>
      <c r="X1661" s="136" t="s">
        <v>174</v>
      </c>
      <c r="Y1661" s="137" t="n">
        <f aca="false">IF(AND($X1661=$X1662, $X1661&lt;&gt;""), $W1662-$W1661, 0)</f>
        <v>0.00101562498842593</v>
      </c>
      <c r="Z1661" s="141"/>
      <c r="AA1661" s="0"/>
    </row>
    <row r="1662" customFormat="false" ht="21.75" hidden="false" customHeight="true" outlineLevel="0" collapsed="false">
      <c r="A1662" s="118" t="n">
        <v>1658</v>
      </c>
      <c r="B1662" s="181" t="s">
        <v>4466</v>
      </c>
      <c r="C1662" s="182" t="s">
        <v>4603</v>
      </c>
      <c r="D1662" s="183" t="s">
        <v>190</v>
      </c>
      <c r="E1662" s="184" t="s">
        <v>4652</v>
      </c>
      <c r="F1662" s="184" t="s">
        <v>4660</v>
      </c>
      <c r="G1662" s="185" t="n">
        <v>245</v>
      </c>
      <c r="H1662" s="186" t="n">
        <f aca="true">INDIRECT("I" &amp; ROW())</f>
        <v>46106.3768336314</v>
      </c>
      <c r="I1662" s="187" t="n">
        <f aca="true">INDIRECT("I" &amp; ROW()-1) + J1662 * ((G1661/1000) * $M$5)</f>
        <v>46106.3768336314</v>
      </c>
      <c r="J1662" s="188" t="n">
        <v>6.5</v>
      </c>
      <c r="K1662" s="189" t="n">
        <f aca="true">INDIRECT("H" &amp; ROW())</f>
        <v>46106.3768336314</v>
      </c>
      <c r="L1662" s="128" t="s">
        <v>4661</v>
      </c>
      <c r="M1662" s="133"/>
      <c r="N1662" s="204"/>
      <c r="O1662" s="204"/>
      <c r="P1662" s="204"/>
      <c r="Q1662" s="204"/>
      <c r="R1662" s="204"/>
      <c r="S1662" s="204"/>
      <c r="T1662" s="204"/>
      <c r="U1662" s="134"/>
      <c r="V1662" s="133"/>
      <c r="W1662" s="135" t="n">
        <f aca="false">I1662</f>
        <v>46106.3768336314</v>
      </c>
      <c r="X1662" s="136" t="s">
        <v>174</v>
      </c>
      <c r="Y1662" s="137" t="n">
        <f aca="false">IF(AND($X1662=$X1663, $X1662&lt;&gt;""), $W1663-$W1662, 0)</f>
        <v>0.0011059027662037</v>
      </c>
      <c r="Z1662" s="141"/>
      <c r="AA1662" s="0"/>
    </row>
    <row r="1663" customFormat="false" ht="21.75" hidden="false" customHeight="true" outlineLevel="0" collapsed="false">
      <c r="A1663" s="118" t="n">
        <v>1659</v>
      </c>
      <c r="B1663" s="181" t="s">
        <v>4466</v>
      </c>
      <c r="C1663" s="182" t="s">
        <v>4603</v>
      </c>
      <c r="D1663" s="183" t="s">
        <v>190</v>
      </c>
      <c r="E1663" s="184" t="s">
        <v>4662</v>
      </c>
      <c r="F1663" s="184" t="s">
        <v>4663</v>
      </c>
      <c r="G1663" s="185" t="n">
        <v>300</v>
      </c>
      <c r="H1663" s="186" t="n">
        <f aca="true">INDIRECT("I" &amp; ROW())</f>
        <v>46106.3779395342</v>
      </c>
      <c r="I1663" s="187" t="n">
        <f aca="true">INDIRECT("I" &amp; ROW()-1) + J1663 * ((G1662/1000) * $M$5)</f>
        <v>46106.3779395342</v>
      </c>
      <c r="J1663" s="188" t="n">
        <v>6.5</v>
      </c>
      <c r="K1663" s="189" t="n">
        <f aca="true">INDIRECT("H" &amp; ROW())</f>
        <v>46106.3779395342</v>
      </c>
      <c r="L1663" s="128" t="s">
        <v>4664</v>
      </c>
      <c r="M1663" s="133"/>
      <c r="N1663" s="204"/>
      <c r="O1663" s="204"/>
      <c r="P1663" s="204"/>
      <c r="Q1663" s="204"/>
      <c r="R1663" s="204"/>
      <c r="S1663" s="204"/>
      <c r="T1663" s="204"/>
      <c r="U1663" s="134"/>
      <c r="V1663" s="133"/>
      <c r="W1663" s="135" t="n">
        <f aca="false">I1663</f>
        <v>46106.3779395342</v>
      </c>
      <c r="X1663" s="136" t="s">
        <v>174</v>
      </c>
      <c r="Y1663" s="137" t="n">
        <f aca="false">IF(AND($X1663=$X1664, $X1663&lt;&gt;""), $W1664-$W1663, 0)</f>
        <v>0.00135416666666667</v>
      </c>
      <c r="Z1663" s="141"/>
      <c r="AA1663" s="0"/>
    </row>
    <row r="1664" customFormat="false" ht="21.75" hidden="false" customHeight="true" outlineLevel="0" collapsed="false">
      <c r="A1664" s="118" t="n">
        <v>1660</v>
      </c>
      <c r="B1664" s="181" t="s">
        <v>4466</v>
      </c>
      <c r="C1664" s="182" t="s">
        <v>4603</v>
      </c>
      <c r="D1664" s="183" t="s">
        <v>190</v>
      </c>
      <c r="E1664" s="184" t="s">
        <v>4665</v>
      </c>
      <c r="F1664" s="184" t="s">
        <v>4666</v>
      </c>
      <c r="G1664" s="185" t="n">
        <v>250</v>
      </c>
      <c r="H1664" s="186" t="n">
        <f aca="true">INDIRECT("I" &amp; ROW())</f>
        <v>46106.3792937009</v>
      </c>
      <c r="I1664" s="187" t="n">
        <f aca="true">INDIRECT("I" &amp; ROW()-1) + J1664 * ((G1663/1000) * $M$5)</f>
        <v>46106.3792937009</v>
      </c>
      <c r="J1664" s="188" t="n">
        <v>6.5</v>
      </c>
      <c r="K1664" s="189" t="n">
        <f aca="true">INDIRECT("H" &amp; ROW())</f>
        <v>46106.3792937009</v>
      </c>
      <c r="L1664" s="128" t="s">
        <v>4667</v>
      </c>
      <c r="M1664" s="133"/>
      <c r="N1664" s="204"/>
      <c r="O1664" s="204"/>
      <c r="P1664" s="204"/>
      <c r="Q1664" s="204"/>
      <c r="R1664" s="204"/>
      <c r="S1664" s="204"/>
      <c r="T1664" s="204"/>
      <c r="U1664" s="134"/>
      <c r="V1664" s="133"/>
      <c r="W1664" s="135" t="n">
        <f aca="false">I1664</f>
        <v>46106.3792937009</v>
      </c>
      <c r="X1664" s="136" t="s">
        <v>174</v>
      </c>
      <c r="Y1664" s="137" t="n">
        <f aca="false">IF(AND($X1664=$X1665, $X1664&lt;&gt;""), $W1665-$W1664, 0)</f>
        <v>0.00112847221064815</v>
      </c>
      <c r="Z1664" s="141"/>
      <c r="AA1664" s="0"/>
    </row>
    <row r="1665" customFormat="false" ht="21.75" hidden="false" customHeight="true" outlineLevel="0" collapsed="false">
      <c r="A1665" s="118" t="n">
        <v>1661</v>
      </c>
      <c r="B1665" s="181" t="s">
        <v>4466</v>
      </c>
      <c r="C1665" s="182" t="s">
        <v>4603</v>
      </c>
      <c r="D1665" s="183" t="s">
        <v>190</v>
      </c>
      <c r="E1665" s="184" t="s">
        <v>4668</v>
      </c>
      <c r="F1665" s="184" t="s">
        <v>4669</v>
      </c>
      <c r="G1665" s="185" t="n">
        <v>210</v>
      </c>
      <c r="H1665" s="186" t="n">
        <f aca="true">INDIRECT("I" &amp; ROW())</f>
        <v>46106.3804221731</v>
      </c>
      <c r="I1665" s="187" t="n">
        <f aca="true">INDIRECT("I" &amp; ROW()-1) + J1665 * ((G1664/1000) * $M$5)</f>
        <v>46106.3804221731</v>
      </c>
      <c r="J1665" s="188" t="n">
        <v>6.5</v>
      </c>
      <c r="K1665" s="189" t="n">
        <f aca="true">INDIRECT("H" &amp; ROW())</f>
        <v>46106.3804221731</v>
      </c>
      <c r="L1665" s="128" t="s">
        <v>4670</v>
      </c>
      <c r="M1665" s="133"/>
      <c r="N1665" s="204"/>
      <c r="O1665" s="204"/>
      <c r="P1665" s="204"/>
      <c r="Q1665" s="204"/>
      <c r="R1665" s="204"/>
      <c r="S1665" s="204"/>
      <c r="T1665" s="204"/>
      <c r="U1665" s="134"/>
      <c r="V1665" s="133"/>
      <c r="W1665" s="135" t="n">
        <f aca="false">I1665</f>
        <v>46106.3804221731</v>
      </c>
      <c r="X1665" s="136" t="s">
        <v>174</v>
      </c>
      <c r="Y1665" s="137" t="n">
        <f aca="false">IF(AND($X1665=$X1666, $X1665&lt;&gt;""), $W1666-$W1665, 0)</f>
        <v>0.000947916666666667</v>
      </c>
      <c r="Z1665" s="141"/>
      <c r="AA1665" s="0"/>
    </row>
    <row r="1666" customFormat="false" ht="21.75" hidden="false" customHeight="true" outlineLevel="0" collapsed="false">
      <c r="A1666" s="118" t="n">
        <v>1662</v>
      </c>
      <c r="B1666" s="181" t="s">
        <v>4466</v>
      </c>
      <c r="C1666" s="182" t="s">
        <v>4585</v>
      </c>
      <c r="D1666" s="183" t="s">
        <v>190</v>
      </c>
      <c r="E1666" s="184" t="s">
        <v>4671</v>
      </c>
      <c r="F1666" s="184" t="s">
        <v>4672</v>
      </c>
      <c r="G1666" s="185" t="n">
        <v>225</v>
      </c>
      <c r="H1666" s="186" t="n">
        <f aca="true">INDIRECT("I" &amp; ROW())</f>
        <v>46106.3813700897</v>
      </c>
      <c r="I1666" s="187" t="n">
        <f aca="true">INDIRECT("I" &amp; ROW()-1) + J1666 * ((G1665/1000) * $M$5)</f>
        <v>46106.3813700897</v>
      </c>
      <c r="J1666" s="188" t="n">
        <v>6.5</v>
      </c>
      <c r="K1666" s="189" t="n">
        <f aca="true">INDIRECT("H" &amp; ROW())</f>
        <v>46106.3813700897</v>
      </c>
      <c r="L1666" s="128" t="s">
        <v>4673</v>
      </c>
      <c r="M1666" s="133"/>
      <c r="N1666" s="204"/>
      <c r="O1666" s="204"/>
      <c r="P1666" s="204"/>
      <c r="Q1666" s="204"/>
      <c r="R1666" s="204"/>
      <c r="S1666" s="204"/>
      <c r="T1666" s="204"/>
      <c r="U1666" s="134"/>
      <c r="V1666" s="133"/>
      <c r="W1666" s="135" t="n">
        <f aca="false">I1666</f>
        <v>46106.3813700897</v>
      </c>
      <c r="X1666" s="136" t="s">
        <v>174</v>
      </c>
      <c r="Y1666" s="137" t="n">
        <f aca="false">IF(AND($X1666=$X1667, $X1666&lt;&gt;""), $W1667-$W1666, 0)</f>
        <v>0.00101562498842593</v>
      </c>
      <c r="Z1666" s="141"/>
      <c r="AA1666" s="0"/>
    </row>
    <row r="1667" customFormat="false" ht="21.75" hidden="false" customHeight="true" outlineLevel="0" collapsed="false">
      <c r="A1667" s="118" t="n">
        <v>1663</v>
      </c>
      <c r="B1667" s="181" t="s">
        <v>4466</v>
      </c>
      <c r="C1667" s="182" t="s">
        <v>4585</v>
      </c>
      <c r="D1667" s="183" t="s">
        <v>190</v>
      </c>
      <c r="E1667" s="184" t="s">
        <v>4674</v>
      </c>
      <c r="F1667" s="184" t="s">
        <v>4675</v>
      </c>
      <c r="G1667" s="185" t="n">
        <v>230</v>
      </c>
      <c r="H1667" s="186" t="n">
        <f aca="true">INDIRECT("I" &amp; ROW())</f>
        <v>46106.3823857147</v>
      </c>
      <c r="I1667" s="187" t="n">
        <f aca="true">INDIRECT("I" &amp; ROW()-1) + J1667 * ((G1666/1000) * $M$5)</f>
        <v>46106.3823857147</v>
      </c>
      <c r="J1667" s="188" t="n">
        <v>6.5</v>
      </c>
      <c r="K1667" s="189" t="n">
        <f aca="true">INDIRECT("H" &amp; ROW())</f>
        <v>46106.3823857147</v>
      </c>
      <c r="L1667" s="128" t="s">
        <v>4676</v>
      </c>
      <c r="M1667" s="133"/>
      <c r="N1667" s="204"/>
      <c r="O1667" s="204"/>
      <c r="P1667" s="204"/>
      <c r="Q1667" s="204"/>
      <c r="R1667" s="204"/>
      <c r="S1667" s="204"/>
      <c r="T1667" s="204"/>
      <c r="U1667" s="134"/>
      <c r="V1667" s="133"/>
      <c r="W1667" s="135" t="n">
        <f aca="false">I1667</f>
        <v>46106.3823857147</v>
      </c>
      <c r="X1667" s="136" t="s">
        <v>174</v>
      </c>
      <c r="Y1667" s="137" t="n">
        <f aca="false">IF(AND($X1667=$X1668, $X1667&lt;&gt;""), $W1668-$W1667, 0)</f>
        <v>0.00103819443287037</v>
      </c>
      <c r="Z1667" s="141"/>
      <c r="AA1667" s="0"/>
    </row>
    <row r="1668" customFormat="false" ht="21.75" hidden="false" customHeight="true" outlineLevel="0" collapsed="false">
      <c r="A1668" s="118" t="n">
        <v>1664</v>
      </c>
      <c r="B1668" s="181" t="s">
        <v>4466</v>
      </c>
      <c r="C1668" s="182" t="s">
        <v>4585</v>
      </c>
      <c r="D1668" s="183" t="s">
        <v>190</v>
      </c>
      <c r="E1668" s="184" t="s">
        <v>4677</v>
      </c>
      <c r="F1668" s="184" t="s">
        <v>4678</v>
      </c>
      <c r="G1668" s="185" t="n">
        <v>210</v>
      </c>
      <c r="H1668" s="186" t="n">
        <f aca="true">INDIRECT("I" &amp; ROW())</f>
        <v>46106.3834239092</v>
      </c>
      <c r="I1668" s="187" t="n">
        <f aca="true">INDIRECT("I" &amp; ROW()-1) + J1668 * ((G1667/1000) * $M$5)</f>
        <v>46106.3834239092</v>
      </c>
      <c r="J1668" s="188" t="n">
        <v>6.5</v>
      </c>
      <c r="K1668" s="189" t="n">
        <f aca="true">INDIRECT("H" &amp; ROW())</f>
        <v>46106.3834239092</v>
      </c>
      <c r="L1668" s="128" t="s">
        <v>4679</v>
      </c>
      <c r="M1668" s="133"/>
      <c r="N1668" s="204"/>
      <c r="O1668" s="204"/>
      <c r="P1668" s="204"/>
      <c r="Q1668" s="204"/>
      <c r="R1668" s="204"/>
      <c r="S1668" s="204"/>
      <c r="T1668" s="204"/>
      <c r="U1668" s="134"/>
      <c r="V1668" s="133"/>
      <c r="W1668" s="135" t="n">
        <f aca="false">I1668</f>
        <v>46106.3834239092</v>
      </c>
      <c r="X1668" s="136" t="s">
        <v>174</v>
      </c>
      <c r="Y1668" s="137" t="n">
        <f aca="false">IF(AND($X1668=$X1669, $X1668&lt;&gt;""), $W1669-$W1668, 0)</f>
        <v>0.000947916666666667</v>
      </c>
      <c r="Z1668" s="141"/>
      <c r="AA1668" s="0"/>
    </row>
    <row r="1669" customFormat="false" ht="21.75" hidden="false" customHeight="true" outlineLevel="0" collapsed="false">
      <c r="A1669" s="118" t="n">
        <v>1665</v>
      </c>
      <c r="B1669" s="181" t="s">
        <v>4466</v>
      </c>
      <c r="C1669" s="182" t="s">
        <v>4585</v>
      </c>
      <c r="D1669" s="183" t="s">
        <v>190</v>
      </c>
      <c r="E1669" s="184" t="s">
        <v>4680</v>
      </c>
      <c r="F1669" s="184" t="s">
        <v>4681</v>
      </c>
      <c r="G1669" s="185" t="n">
        <v>230</v>
      </c>
      <c r="H1669" s="186" t="n">
        <f aca="true">INDIRECT("I" &amp; ROW())</f>
        <v>46106.3843718258</v>
      </c>
      <c r="I1669" s="187" t="n">
        <f aca="true">INDIRECT("I" &amp; ROW()-1) + J1669 * ((G1668/1000) * $M$5)</f>
        <v>46106.3843718258</v>
      </c>
      <c r="J1669" s="188" t="n">
        <v>6.5</v>
      </c>
      <c r="K1669" s="189" t="n">
        <f aca="true">INDIRECT("H" &amp; ROW())</f>
        <v>46106.3843718258</v>
      </c>
      <c r="L1669" s="128" t="s">
        <v>4682</v>
      </c>
      <c r="M1669" s="133"/>
      <c r="N1669" s="204"/>
      <c r="O1669" s="204"/>
      <c r="P1669" s="204"/>
      <c r="Q1669" s="204"/>
      <c r="R1669" s="204"/>
      <c r="S1669" s="204"/>
      <c r="T1669" s="204"/>
      <c r="U1669" s="134"/>
      <c r="V1669" s="133"/>
      <c r="W1669" s="135" t="n">
        <f aca="false">I1669</f>
        <v>46106.3843718258</v>
      </c>
      <c r="X1669" s="136" t="s">
        <v>174</v>
      </c>
      <c r="Y1669" s="137" t="n">
        <f aca="false">IF(AND($X1669=$X1670, $X1669&lt;&gt;""), $W1670-$W1669, 0)</f>
        <v>0.00103819443287037</v>
      </c>
      <c r="Z1669" s="141"/>
      <c r="AA1669" s="0"/>
    </row>
    <row r="1670" customFormat="false" ht="21.75" hidden="false" customHeight="true" outlineLevel="0" collapsed="false">
      <c r="A1670" s="118" t="n">
        <v>1666</v>
      </c>
      <c r="B1670" s="181" t="s">
        <v>4466</v>
      </c>
      <c r="C1670" s="182" t="s">
        <v>4585</v>
      </c>
      <c r="D1670" s="183" t="s">
        <v>190</v>
      </c>
      <c r="E1670" s="184" t="s">
        <v>4680</v>
      </c>
      <c r="F1670" s="184" t="s">
        <v>4681</v>
      </c>
      <c r="G1670" s="185" t="n">
        <v>210</v>
      </c>
      <c r="H1670" s="186" t="n">
        <f aca="true">INDIRECT("I" &amp; ROW())</f>
        <v>46106.3854100203</v>
      </c>
      <c r="I1670" s="187" t="n">
        <f aca="true">INDIRECT("I" &amp; ROW()-1) + J1670 * ((G1669/1000) * $M$5)</f>
        <v>46106.3854100203</v>
      </c>
      <c r="J1670" s="188" t="n">
        <v>6.5</v>
      </c>
      <c r="K1670" s="189" t="n">
        <f aca="true">INDIRECT("H" &amp; ROW())</f>
        <v>46106.3854100203</v>
      </c>
      <c r="L1670" s="128" t="s">
        <v>4683</v>
      </c>
      <c r="M1670" s="133"/>
      <c r="N1670" s="204"/>
      <c r="O1670" s="204"/>
      <c r="P1670" s="204"/>
      <c r="Q1670" s="204"/>
      <c r="R1670" s="204"/>
      <c r="S1670" s="204"/>
      <c r="T1670" s="204"/>
      <c r="U1670" s="134"/>
      <c r="V1670" s="133"/>
      <c r="W1670" s="135" t="n">
        <f aca="false">I1670</f>
        <v>46106.3854100203</v>
      </c>
      <c r="X1670" s="136" t="s">
        <v>174</v>
      </c>
      <c r="Y1670" s="137" t="n">
        <f aca="false">IF(AND($X1670=$X1671, $X1670&lt;&gt;""), $W1671-$W1670, 0)</f>
        <v>0.000947916666666667</v>
      </c>
      <c r="Z1670" s="141"/>
      <c r="AA1670" s="0"/>
    </row>
    <row r="1671" customFormat="false" ht="21.75" hidden="false" customHeight="true" outlineLevel="0" collapsed="false">
      <c r="A1671" s="118" t="n">
        <v>1667</v>
      </c>
      <c r="B1671" s="181" t="s">
        <v>4466</v>
      </c>
      <c r="C1671" s="182" t="s">
        <v>4585</v>
      </c>
      <c r="D1671" s="183" t="s">
        <v>190</v>
      </c>
      <c r="E1671" s="184" t="s">
        <v>4680</v>
      </c>
      <c r="F1671" s="184" t="s">
        <v>4684</v>
      </c>
      <c r="G1671" s="185" t="n">
        <v>200</v>
      </c>
      <c r="H1671" s="186" t="n">
        <f aca="true">INDIRECT("I" &amp; ROW())</f>
        <v>46106.3863579369</v>
      </c>
      <c r="I1671" s="187" t="n">
        <f aca="true">INDIRECT("I" &amp; ROW()-1) + J1671 * ((G1670/1000) * $M$5)</f>
        <v>46106.3863579369</v>
      </c>
      <c r="J1671" s="188" t="n">
        <v>6.5</v>
      </c>
      <c r="K1671" s="189" t="n">
        <f aca="true">INDIRECT("H" &amp; ROW())</f>
        <v>46106.3863579369</v>
      </c>
      <c r="L1671" s="128" t="s">
        <v>4685</v>
      </c>
      <c r="M1671" s="133"/>
      <c r="N1671" s="204"/>
      <c r="O1671" s="204"/>
      <c r="P1671" s="204"/>
      <c r="Q1671" s="204"/>
      <c r="R1671" s="204"/>
      <c r="S1671" s="204"/>
      <c r="T1671" s="204"/>
      <c r="U1671" s="134"/>
      <c r="V1671" s="133"/>
      <c r="W1671" s="135" t="n">
        <f aca="false">I1671</f>
        <v>46106.3863579369</v>
      </c>
      <c r="X1671" s="136" t="s">
        <v>174</v>
      </c>
      <c r="Y1671" s="137" t="n">
        <f aca="false">IF(AND($X1671=$X1672, $X1671&lt;&gt;""), $W1672-$W1671, 0)</f>
        <v>0.000902777777777778</v>
      </c>
      <c r="Z1671" s="141"/>
      <c r="AA1671" s="0"/>
    </row>
    <row r="1672" customFormat="false" ht="21.75" hidden="false" customHeight="true" outlineLevel="0" collapsed="false">
      <c r="A1672" s="118" t="n">
        <v>1668</v>
      </c>
      <c r="B1672" s="181" t="s">
        <v>4466</v>
      </c>
      <c r="C1672" s="182" t="s">
        <v>4585</v>
      </c>
      <c r="D1672" s="183" t="s">
        <v>190</v>
      </c>
      <c r="E1672" s="184" t="s">
        <v>4680</v>
      </c>
      <c r="F1672" s="184" t="s">
        <v>4686</v>
      </c>
      <c r="G1672" s="185" t="n">
        <v>220</v>
      </c>
      <c r="H1672" s="186" t="n">
        <f aca="true">INDIRECT("I" &amp; ROW())</f>
        <v>46106.3872607147</v>
      </c>
      <c r="I1672" s="187" t="n">
        <f aca="true">INDIRECT("I" &amp; ROW()-1) + J1672 * ((G1671/1000) * $M$5)</f>
        <v>46106.3872607147</v>
      </c>
      <c r="J1672" s="188" t="n">
        <v>6.5</v>
      </c>
      <c r="K1672" s="189" t="n">
        <f aca="true">INDIRECT("H" &amp; ROW())</f>
        <v>46106.3872607147</v>
      </c>
      <c r="L1672" s="128" t="s">
        <v>4687</v>
      </c>
      <c r="M1672" s="133"/>
      <c r="N1672" s="204"/>
      <c r="O1672" s="204"/>
      <c r="P1672" s="204"/>
      <c r="Q1672" s="204"/>
      <c r="R1672" s="204"/>
      <c r="S1672" s="204"/>
      <c r="T1672" s="204"/>
      <c r="U1672" s="134"/>
      <c r="V1672" s="133"/>
      <c r="W1672" s="135" t="n">
        <f aca="false">I1672</f>
        <v>46106.3872607147</v>
      </c>
      <c r="X1672" s="136" t="s">
        <v>174</v>
      </c>
      <c r="Y1672" s="137" t="n">
        <f aca="false">IF(AND($X1672=$X1673, $X1672&lt;&gt;""), $W1673-$W1672, 0)</f>
        <v>0.000993055543981482</v>
      </c>
      <c r="Z1672" s="141"/>
      <c r="AA1672" s="0"/>
    </row>
    <row r="1673" customFormat="false" ht="21.75" hidden="false" customHeight="true" outlineLevel="0" collapsed="false">
      <c r="A1673" s="118" t="n">
        <v>1669</v>
      </c>
      <c r="B1673" s="181" t="s">
        <v>4466</v>
      </c>
      <c r="C1673" s="182" t="s">
        <v>4585</v>
      </c>
      <c r="D1673" s="183" t="s">
        <v>190</v>
      </c>
      <c r="E1673" s="184" t="s">
        <v>4688</v>
      </c>
      <c r="F1673" s="184"/>
      <c r="G1673" s="185" t="n">
        <v>250</v>
      </c>
      <c r="H1673" s="186" t="n">
        <f aca="true">INDIRECT("I" &amp; ROW())</f>
        <v>46106.3882537703</v>
      </c>
      <c r="I1673" s="187" t="n">
        <f aca="true">INDIRECT("I" &amp; ROW()-1) + J1673 * ((G1672/1000) * $M$5)</f>
        <v>46106.3882537703</v>
      </c>
      <c r="J1673" s="188" t="n">
        <v>6.5</v>
      </c>
      <c r="K1673" s="189" t="n">
        <f aca="true">INDIRECT("H" &amp; ROW())</f>
        <v>46106.3882537703</v>
      </c>
      <c r="L1673" s="128" t="s">
        <v>4689</v>
      </c>
      <c r="M1673" s="133"/>
      <c r="N1673" s="204"/>
      <c r="O1673" s="204"/>
      <c r="P1673" s="204"/>
      <c r="Q1673" s="204"/>
      <c r="R1673" s="204"/>
      <c r="S1673" s="204"/>
      <c r="T1673" s="204"/>
      <c r="U1673" s="134"/>
      <c r="V1673" s="133"/>
      <c r="W1673" s="135" t="n">
        <f aca="false">I1673</f>
        <v>46106.3882537703</v>
      </c>
      <c r="X1673" s="136" t="s">
        <v>174</v>
      </c>
      <c r="Y1673" s="137" t="n">
        <f aca="false">IF(AND($X1673=$X1674, $X1673&lt;&gt;""), $W1674-$W1673, 0)</f>
        <v>0.00112847221064815</v>
      </c>
      <c r="Z1673" s="141"/>
      <c r="AA1673" s="0"/>
    </row>
    <row r="1674" customFormat="false" ht="21.75" hidden="false" customHeight="true" outlineLevel="0" collapsed="false">
      <c r="A1674" s="118" t="n">
        <v>1670</v>
      </c>
      <c r="B1674" s="181" t="s">
        <v>4545</v>
      </c>
      <c r="C1674" s="182" t="s">
        <v>4558</v>
      </c>
      <c r="D1674" s="183" t="s">
        <v>190</v>
      </c>
      <c r="E1674" s="184" t="s">
        <v>4690</v>
      </c>
      <c r="F1674" s="184" t="s">
        <v>4691</v>
      </c>
      <c r="G1674" s="185" t="n">
        <v>500</v>
      </c>
      <c r="H1674" s="186" t="n">
        <f aca="true">INDIRECT("I" &amp; ROW())</f>
        <v>46106.3893822425</v>
      </c>
      <c r="I1674" s="187" t="n">
        <f aca="true">INDIRECT("I" &amp; ROW()-1) + J1674 * ((G1673/1000) * $M$5)</f>
        <v>46106.3893822425</v>
      </c>
      <c r="J1674" s="188" t="n">
        <v>6.5</v>
      </c>
      <c r="K1674" s="189" t="n">
        <f aca="true">INDIRECT("H" &amp; ROW())</f>
        <v>46106.3893822425</v>
      </c>
      <c r="L1674" s="128" t="s">
        <v>4692</v>
      </c>
      <c r="M1674" s="133"/>
      <c r="N1674" s="204"/>
      <c r="O1674" s="204"/>
      <c r="P1674" s="204"/>
      <c r="Q1674" s="204"/>
      <c r="R1674" s="204"/>
      <c r="S1674" s="204"/>
      <c r="T1674" s="204"/>
      <c r="U1674" s="134"/>
      <c r="V1674" s="133"/>
      <c r="W1674" s="135" t="n">
        <f aca="false">I1674</f>
        <v>46106.3893822425</v>
      </c>
      <c r="X1674" s="136" t="s">
        <v>174</v>
      </c>
      <c r="Y1674" s="137" t="n">
        <f aca="false">IF(AND($X1674=$X1675, $X1674&lt;&gt;""), $W1675-$W1674, 0)</f>
        <v>0.0022569444212963</v>
      </c>
      <c r="Z1674" s="141"/>
      <c r="AA1674" s="0"/>
    </row>
    <row r="1675" customFormat="false" ht="21.75" hidden="false" customHeight="true" outlineLevel="0" collapsed="false">
      <c r="A1675" s="118" t="n">
        <v>1671</v>
      </c>
      <c r="B1675" s="181" t="s">
        <v>4545</v>
      </c>
      <c r="C1675" s="182" t="s">
        <v>4558</v>
      </c>
      <c r="D1675" s="183" t="s">
        <v>190</v>
      </c>
      <c r="E1675" s="184" t="s">
        <v>4693</v>
      </c>
      <c r="F1675" s="184"/>
      <c r="G1675" s="185" t="n">
        <v>500</v>
      </c>
      <c r="H1675" s="186" t="n">
        <f aca="true">INDIRECT("I" &amp; ROW())</f>
        <v>46106.3916391869</v>
      </c>
      <c r="I1675" s="187" t="n">
        <f aca="true">INDIRECT("I" &amp; ROW()-1) + J1675 * ((G1674/1000) * $M$5)</f>
        <v>46106.3916391869</v>
      </c>
      <c r="J1675" s="188" t="n">
        <v>6.5</v>
      </c>
      <c r="K1675" s="189" t="n">
        <f aca="true">INDIRECT("H" &amp; ROW())</f>
        <v>46106.3916391869</v>
      </c>
      <c r="L1675" s="128" t="s">
        <v>4694</v>
      </c>
      <c r="M1675" s="133"/>
      <c r="N1675" s="204"/>
      <c r="O1675" s="204"/>
      <c r="P1675" s="204"/>
      <c r="Q1675" s="204"/>
      <c r="R1675" s="204"/>
      <c r="S1675" s="204"/>
      <c r="T1675" s="204"/>
      <c r="U1675" s="134"/>
      <c r="V1675" s="133"/>
      <c r="W1675" s="135" t="n">
        <f aca="false">I1675</f>
        <v>46106.3916391869</v>
      </c>
      <c r="X1675" s="136" t="s">
        <v>174</v>
      </c>
      <c r="Y1675" s="137" t="n">
        <f aca="false">IF(AND($X1675=$X1676, $X1675&lt;&gt;""), $W1676-$W1675, 0)</f>
        <v>0.0022569444212963</v>
      </c>
      <c r="Z1675" s="141"/>
      <c r="AA1675" s="0"/>
    </row>
    <row r="1676" customFormat="false" ht="21.75" hidden="false" customHeight="true" outlineLevel="0" collapsed="false">
      <c r="A1676" s="118" t="n">
        <v>1672</v>
      </c>
      <c r="B1676" s="181" t="s">
        <v>4545</v>
      </c>
      <c r="C1676" s="182" t="s">
        <v>4546</v>
      </c>
      <c r="D1676" s="183" t="s">
        <v>190</v>
      </c>
      <c r="E1676" s="184" t="s">
        <v>4695</v>
      </c>
      <c r="F1676" s="184" t="s">
        <v>4696</v>
      </c>
      <c r="G1676" s="185" t="n">
        <v>500</v>
      </c>
      <c r="H1676" s="186" t="n">
        <f aca="true">INDIRECT("I" &amp; ROW())</f>
        <v>46106.3938961313</v>
      </c>
      <c r="I1676" s="187" t="n">
        <f aca="true">INDIRECT("I" &amp; ROW()-1) + J1676 * ((G1675/1000) * $M$5)</f>
        <v>46106.3938961313</v>
      </c>
      <c r="J1676" s="188" t="n">
        <v>6.5</v>
      </c>
      <c r="K1676" s="189" t="n">
        <f aca="true">INDIRECT("H" &amp; ROW())</f>
        <v>46106.3938961313</v>
      </c>
      <c r="L1676" s="128" t="s">
        <v>4697</v>
      </c>
      <c r="M1676" s="133"/>
      <c r="N1676" s="204"/>
      <c r="O1676" s="204"/>
      <c r="P1676" s="204"/>
      <c r="Q1676" s="204"/>
      <c r="R1676" s="204"/>
      <c r="S1676" s="204"/>
      <c r="T1676" s="204"/>
      <c r="U1676" s="134"/>
      <c r="V1676" s="133"/>
      <c r="W1676" s="135" t="n">
        <f aca="false">I1676</f>
        <v>46106.3938961313</v>
      </c>
      <c r="X1676" s="136" t="s">
        <v>174</v>
      </c>
      <c r="Y1676" s="137" t="n">
        <f aca="false">IF(AND($X1676=$X1677, $X1676&lt;&gt;""), $W1677-$W1676, 0)</f>
        <v>0.0022569444212963</v>
      </c>
      <c r="Z1676" s="141"/>
      <c r="AA1676" s="0"/>
    </row>
    <row r="1677" customFormat="false" ht="21.75" hidden="false" customHeight="true" outlineLevel="0" collapsed="false">
      <c r="A1677" s="118" t="n">
        <v>1673</v>
      </c>
      <c r="B1677" s="181" t="s">
        <v>4545</v>
      </c>
      <c r="C1677" s="182" t="s">
        <v>4698</v>
      </c>
      <c r="D1677" s="183" t="s">
        <v>190</v>
      </c>
      <c r="E1677" s="184" t="s">
        <v>4699</v>
      </c>
      <c r="F1677" s="184" t="s">
        <v>4700</v>
      </c>
      <c r="G1677" s="185" t="n">
        <v>500</v>
      </c>
      <c r="H1677" s="186" t="n">
        <f aca="true">INDIRECT("I" &amp; ROW())</f>
        <v>46106.3961530757</v>
      </c>
      <c r="I1677" s="187" t="n">
        <f aca="true">INDIRECT("I" &amp; ROW()-1) + J1677 * ((G1676/1000) * $M$5)</f>
        <v>46106.3961530757</v>
      </c>
      <c r="J1677" s="188" t="n">
        <v>6.5</v>
      </c>
      <c r="K1677" s="189" t="n">
        <f aca="true">INDIRECT("H" &amp; ROW())</f>
        <v>46106.3961530757</v>
      </c>
      <c r="L1677" s="128" t="s">
        <v>4701</v>
      </c>
      <c r="M1677" s="133"/>
      <c r="N1677" s="204"/>
      <c r="O1677" s="204"/>
      <c r="P1677" s="204"/>
      <c r="Q1677" s="204"/>
      <c r="R1677" s="204"/>
      <c r="S1677" s="204"/>
      <c r="T1677" s="204"/>
      <c r="U1677" s="134"/>
      <c r="V1677" s="133"/>
      <c r="W1677" s="135" t="n">
        <f aca="false">I1677</f>
        <v>46106.3961530757</v>
      </c>
      <c r="X1677" s="136" t="s">
        <v>174</v>
      </c>
      <c r="Y1677" s="137" t="n">
        <f aca="false">IF(AND($X1677=$X1678, $X1677&lt;&gt;""), $W1678-$W1677, 0)</f>
        <v>0.0022569444212963</v>
      </c>
      <c r="Z1677" s="141"/>
      <c r="AA1677" s="0"/>
    </row>
    <row r="1678" customFormat="false" ht="21.75" hidden="false" customHeight="true" outlineLevel="0" collapsed="false">
      <c r="A1678" s="118" t="n">
        <v>1674</v>
      </c>
      <c r="B1678" s="181" t="s">
        <v>4545</v>
      </c>
      <c r="C1678" s="182" t="s">
        <v>4698</v>
      </c>
      <c r="D1678" s="183" t="s">
        <v>190</v>
      </c>
      <c r="E1678" s="184" t="s">
        <v>4702</v>
      </c>
      <c r="F1678" s="184" t="s">
        <v>4703</v>
      </c>
      <c r="G1678" s="185" t="n">
        <v>500</v>
      </c>
      <c r="H1678" s="186" t="n">
        <f aca="true">INDIRECT("I" &amp; ROW())</f>
        <v>46106.3984100202</v>
      </c>
      <c r="I1678" s="187" t="n">
        <f aca="true">INDIRECT("I" &amp; ROW()-1) + J1678 * ((G1677/1000) * $M$5)</f>
        <v>46106.3984100202</v>
      </c>
      <c r="J1678" s="188" t="n">
        <v>6.5</v>
      </c>
      <c r="K1678" s="189" t="n">
        <f aca="true">INDIRECT("H" &amp; ROW())</f>
        <v>46106.3984100202</v>
      </c>
      <c r="L1678" s="128" t="s">
        <v>4704</v>
      </c>
      <c r="M1678" s="133"/>
      <c r="N1678" s="204"/>
      <c r="O1678" s="204"/>
      <c r="P1678" s="204"/>
      <c r="Q1678" s="204"/>
      <c r="R1678" s="204"/>
      <c r="S1678" s="204"/>
      <c r="T1678" s="204"/>
      <c r="U1678" s="134"/>
      <c r="V1678" s="133"/>
      <c r="W1678" s="135" t="n">
        <f aca="false">I1678</f>
        <v>46106.3984100202</v>
      </c>
      <c r="X1678" s="136" t="s">
        <v>174</v>
      </c>
      <c r="Y1678" s="137" t="n">
        <f aca="false">IF(AND($X1678=$X1679, $X1678&lt;&gt;""), $W1679-$W1678, 0)</f>
        <v>0.0022569444212963</v>
      </c>
      <c r="Z1678" s="141"/>
      <c r="AA1678" s="0"/>
    </row>
    <row r="1679" customFormat="false" ht="21.75" hidden="false" customHeight="true" outlineLevel="0" collapsed="false">
      <c r="A1679" s="118" t="n">
        <v>1675</v>
      </c>
      <c r="B1679" s="181" t="s">
        <v>4545</v>
      </c>
      <c r="C1679" s="182" t="s">
        <v>4698</v>
      </c>
      <c r="D1679" s="183" t="s">
        <v>190</v>
      </c>
      <c r="E1679" s="184" t="s">
        <v>4705</v>
      </c>
      <c r="F1679" s="184" t="s">
        <v>4706</v>
      </c>
      <c r="G1679" s="185" t="n">
        <v>500</v>
      </c>
      <c r="H1679" s="186" t="n">
        <f aca="true">INDIRECT("I" &amp; ROW())</f>
        <v>46106.4006669646</v>
      </c>
      <c r="I1679" s="187" t="n">
        <f aca="true">INDIRECT("I" &amp; ROW()-1) + J1679 * ((G1678/1000) * $M$5)</f>
        <v>46106.4006669646</v>
      </c>
      <c r="J1679" s="188" t="n">
        <v>6.5</v>
      </c>
      <c r="K1679" s="189" t="n">
        <f aca="true">INDIRECT("H" &amp; ROW())</f>
        <v>46106.4006669646</v>
      </c>
      <c r="L1679" s="128" t="s">
        <v>4707</v>
      </c>
      <c r="M1679" s="133"/>
      <c r="N1679" s="204"/>
      <c r="O1679" s="204"/>
      <c r="P1679" s="204"/>
      <c r="Q1679" s="204"/>
      <c r="R1679" s="204"/>
      <c r="S1679" s="204"/>
      <c r="T1679" s="204"/>
      <c r="U1679" s="134"/>
      <c r="V1679" s="133"/>
      <c r="W1679" s="135" t="n">
        <f aca="false">I1679</f>
        <v>46106.4006669646</v>
      </c>
      <c r="X1679" s="136" t="s">
        <v>174</v>
      </c>
      <c r="Y1679" s="137" t="n">
        <f aca="false">IF(AND($X1679=$X1680, $X1679&lt;&gt;""), $W1680-$W1679, 0)</f>
        <v>0.0022569444212963</v>
      </c>
      <c r="Z1679" s="141"/>
      <c r="AA1679" s="0"/>
    </row>
    <row r="1680" customFormat="false" ht="21.75" hidden="false" customHeight="true" outlineLevel="0" collapsed="false">
      <c r="A1680" s="118" t="n">
        <v>1676</v>
      </c>
      <c r="B1680" s="181" t="s">
        <v>4545</v>
      </c>
      <c r="C1680" s="182" t="s">
        <v>4698</v>
      </c>
      <c r="D1680" s="183" t="s">
        <v>190</v>
      </c>
      <c r="E1680" s="184" t="s">
        <v>4708</v>
      </c>
      <c r="F1680" s="184" t="s">
        <v>4709</v>
      </c>
      <c r="G1680" s="185" t="n">
        <v>500</v>
      </c>
      <c r="H1680" s="186" t="n">
        <f aca="true">INDIRECT("I" &amp; ROW())</f>
        <v>46106.402923909</v>
      </c>
      <c r="I1680" s="187" t="n">
        <f aca="true">INDIRECT("I" &amp; ROW()-1) + J1680 * ((G1679/1000) * $M$5)</f>
        <v>46106.402923909</v>
      </c>
      <c r="J1680" s="188" t="n">
        <v>6.5</v>
      </c>
      <c r="K1680" s="189" t="n">
        <f aca="true">INDIRECT("H" &amp; ROW())</f>
        <v>46106.402923909</v>
      </c>
      <c r="L1680" s="128" t="s">
        <v>4710</v>
      </c>
      <c r="M1680" s="133"/>
      <c r="N1680" s="204"/>
      <c r="O1680" s="204"/>
      <c r="P1680" s="204"/>
      <c r="Q1680" s="204"/>
      <c r="R1680" s="204"/>
      <c r="S1680" s="204"/>
      <c r="T1680" s="204"/>
      <c r="U1680" s="134"/>
      <c r="V1680" s="133"/>
      <c r="W1680" s="135" t="n">
        <f aca="false">I1680</f>
        <v>46106.402923909</v>
      </c>
      <c r="X1680" s="136" t="s">
        <v>174</v>
      </c>
      <c r="Y1680" s="137" t="n">
        <f aca="false">IF(AND($X1680=$X1681, $X1680&lt;&gt;""), $W1681-$W1680, 0)</f>
        <v>0.0022569444212963</v>
      </c>
      <c r="Z1680" s="141"/>
      <c r="AA1680" s="0"/>
    </row>
    <row r="1681" customFormat="false" ht="21.75" hidden="false" customHeight="true" outlineLevel="0" collapsed="false">
      <c r="A1681" s="118" t="n">
        <v>1677</v>
      </c>
      <c r="B1681" s="181" t="s">
        <v>4545</v>
      </c>
      <c r="C1681" s="182" t="s">
        <v>4698</v>
      </c>
      <c r="D1681" s="183" t="s">
        <v>190</v>
      </c>
      <c r="E1681" s="184" t="s">
        <v>4711</v>
      </c>
      <c r="F1681" s="184" t="s">
        <v>4712</v>
      </c>
      <c r="G1681" s="185" t="n">
        <v>500</v>
      </c>
      <c r="H1681" s="186" t="n">
        <f aca="true">INDIRECT("I" &amp; ROW())</f>
        <v>46106.4051808535</v>
      </c>
      <c r="I1681" s="187" t="n">
        <f aca="true">INDIRECT("I" &amp; ROW()-1) + J1681 * ((G1680/1000) * $M$5)</f>
        <v>46106.4051808535</v>
      </c>
      <c r="J1681" s="188" t="n">
        <v>6.5</v>
      </c>
      <c r="K1681" s="189" t="n">
        <f aca="true">INDIRECT("H" &amp; ROW())</f>
        <v>46106.4051808535</v>
      </c>
      <c r="L1681" s="128" t="s">
        <v>4713</v>
      </c>
      <c r="M1681" s="133"/>
      <c r="N1681" s="204"/>
      <c r="O1681" s="204"/>
      <c r="P1681" s="204"/>
      <c r="Q1681" s="204"/>
      <c r="R1681" s="204"/>
      <c r="S1681" s="204"/>
      <c r="T1681" s="204"/>
      <c r="U1681" s="134"/>
      <c r="V1681" s="133"/>
      <c r="W1681" s="135" t="n">
        <f aca="false">I1681</f>
        <v>46106.4051808535</v>
      </c>
      <c r="X1681" s="136" t="s">
        <v>174</v>
      </c>
      <c r="Y1681" s="137" t="n">
        <f aca="false">IF(AND($X1681=$X1682, $X1681&lt;&gt;""), $W1682-$W1681, 0)</f>
        <v>0.0022569444212963</v>
      </c>
      <c r="Z1681" s="141"/>
      <c r="AA1681" s="0"/>
    </row>
    <row r="1682" customFormat="false" ht="21.75" hidden="false" customHeight="true" outlineLevel="0" collapsed="false">
      <c r="A1682" s="118" t="n">
        <v>1678</v>
      </c>
      <c r="B1682" s="181" t="s">
        <v>4545</v>
      </c>
      <c r="C1682" s="182" t="s">
        <v>4698</v>
      </c>
      <c r="D1682" s="183" t="s">
        <v>190</v>
      </c>
      <c r="E1682" s="184" t="s">
        <v>4714</v>
      </c>
      <c r="F1682" s="184"/>
      <c r="G1682" s="185" t="n">
        <v>500</v>
      </c>
      <c r="H1682" s="186" t="n">
        <f aca="true">INDIRECT("I" &amp; ROW())</f>
        <v>46106.4074377979</v>
      </c>
      <c r="I1682" s="187" t="n">
        <f aca="true">INDIRECT("I" &amp; ROW()-1) + J1682 * ((G1681/1000) * $M$5)</f>
        <v>46106.4074377979</v>
      </c>
      <c r="J1682" s="188" t="n">
        <v>6.5</v>
      </c>
      <c r="K1682" s="189" t="n">
        <f aca="true">INDIRECT("H" &amp; ROW())</f>
        <v>46106.4074377979</v>
      </c>
      <c r="L1682" s="128" t="s">
        <v>4715</v>
      </c>
      <c r="M1682" s="133"/>
      <c r="N1682" s="204"/>
      <c r="O1682" s="204"/>
      <c r="P1682" s="204"/>
      <c r="Q1682" s="204"/>
      <c r="R1682" s="204"/>
      <c r="S1682" s="204"/>
      <c r="T1682" s="204"/>
      <c r="U1682" s="134"/>
      <c r="V1682" s="133"/>
      <c r="W1682" s="135" t="n">
        <f aca="false">I1682</f>
        <v>46106.4074377979</v>
      </c>
      <c r="X1682" s="136" t="s">
        <v>174</v>
      </c>
      <c r="Y1682" s="137" t="n">
        <f aca="false">IF(AND($X1682=$X1683, $X1682&lt;&gt;""), $W1683-$W1682, 0)</f>
        <v>0.0022569444212963</v>
      </c>
      <c r="Z1682" s="141"/>
      <c r="AA1682" s="0"/>
    </row>
    <row r="1683" customFormat="false" ht="21.75" hidden="false" customHeight="true" outlineLevel="0" collapsed="false">
      <c r="A1683" s="118" t="n">
        <v>1679</v>
      </c>
      <c r="B1683" s="181" t="s">
        <v>4545</v>
      </c>
      <c r="C1683" s="182" t="s">
        <v>4698</v>
      </c>
      <c r="D1683" s="183" t="s">
        <v>190</v>
      </c>
      <c r="E1683" s="184" t="s">
        <v>4716</v>
      </c>
      <c r="F1683" s="184" t="s">
        <v>4717</v>
      </c>
      <c r="G1683" s="185" t="n">
        <v>500</v>
      </c>
      <c r="H1683" s="186" t="n">
        <f aca="true">INDIRECT("I" &amp; ROW())</f>
        <v>46106.4096947423</v>
      </c>
      <c r="I1683" s="187" t="n">
        <f aca="true">INDIRECT("I" &amp; ROW()-1) + J1683 * ((G1682/1000) * $M$5)</f>
        <v>46106.4096947423</v>
      </c>
      <c r="J1683" s="188" t="n">
        <v>6.5</v>
      </c>
      <c r="K1683" s="189" t="n">
        <f aca="true">INDIRECT("H" &amp; ROW())</f>
        <v>46106.4096947423</v>
      </c>
      <c r="L1683" s="128" t="s">
        <v>4718</v>
      </c>
      <c r="M1683" s="133"/>
      <c r="N1683" s="204"/>
      <c r="O1683" s="204"/>
      <c r="P1683" s="204"/>
      <c r="Q1683" s="204"/>
      <c r="R1683" s="204"/>
      <c r="S1683" s="204"/>
      <c r="T1683" s="204"/>
      <c r="U1683" s="134"/>
      <c r="V1683" s="133"/>
      <c r="W1683" s="135" t="n">
        <f aca="false">I1683</f>
        <v>46106.4096947423</v>
      </c>
      <c r="X1683" s="136" t="s">
        <v>174</v>
      </c>
      <c r="Y1683" s="137" t="n">
        <f aca="false">IF(AND($X1683=$X1684, $X1683&lt;&gt;""), $W1684-$W1683, 0)</f>
        <v>0.0022569444212963</v>
      </c>
      <c r="Z1683" s="141"/>
      <c r="AA1683" s="0"/>
    </row>
    <row r="1684" customFormat="false" ht="21.75" hidden="false" customHeight="true" outlineLevel="0" collapsed="false">
      <c r="A1684" s="118" t="n">
        <v>1680</v>
      </c>
      <c r="B1684" s="181" t="s">
        <v>4545</v>
      </c>
      <c r="C1684" s="182" t="s">
        <v>4698</v>
      </c>
      <c r="D1684" s="183" t="s">
        <v>190</v>
      </c>
      <c r="E1684" s="184" t="s">
        <v>4716</v>
      </c>
      <c r="F1684" s="184" t="s">
        <v>4719</v>
      </c>
      <c r="G1684" s="185" t="n">
        <v>300</v>
      </c>
      <c r="H1684" s="186" t="n">
        <f aca="true">INDIRECT("I" &amp; ROW())</f>
        <v>46106.4119516867</v>
      </c>
      <c r="I1684" s="187" t="n">
        <f aca="true">INDIRECT("I" &amp; ROW()-1) + J1684 * ((G1683/1000) * $M$5)</f>
        <v>46106.4119516867</v>
      </c>
      <c r="J1684" s="188" t="n">
        <v>6.5</v>
      </c>
      <c r="K1684" s="189" t="n">
        <f aca="true">INDIRECT("H" &amp; ROW())</f>
        <v>46106.4119516867</v>
      </c>
      <c r="L1684" s="128" t="s">
        <v>4720</v>
      </c>
      <c r="M1684" s="133"/>
      <c r="N1684" s="204"/>
      <c r="O1684" s="204"/>
      <c r="P1684" s="204"/>
      <c r="Q1684" s="204"/>
      <c r="R1684" s="204"/>
      <c r="S1684" s="204"/>
      <c r="T1684" s="204"/>
      <c r="U1684" s="134"/>
      <c r="V1684" s="133"/>
      <c r="W1684" s="135" t="n">
        <f aca="false">I1684</f>
        <v>46106.4119516867</v>
      </c>
      <c r="X1684" s="136" t="s">
        <v>174</v>
      </c>
      <c r="Y1684" s="137" t="n">
        <f aca="false">IF(AND($X1684=$X1685, $X1684&lt;&gt;""), $W1685-$W1684, 0)</f>
        <v>0.00135416666666667</v>
      </c>
      <c r="Z1684" s="141"/>
      <c r="AA1684" s="0"/>
    </row>
    <row r="1685" customFormat="false" ht="21.75" hidden="false" customHeight="true" outlineLevel="0" collapsed="false">
      <c r="A1685" s="118" t="n">
        <v>1681</v>
      </c>
      <c r="B1685" s="181" t="s">
        <v>4545</v>
      </c>
      <c r="C1685" s="182" t="s">
        <v>4698</v>
      </c>
      <c r="D1685" s="183" t="s">
        <v>190</v>
      </c>
      <c r="E1685" s="184" t="s">
        <v>4708</v>
      </c>
      <c r="F1685" s="184" t="s">
        <v>4721</v>
      </c>
      <c r="G1685" s="185" t="n">
        <v>300</v>
      </c>
      <c r="H1685" s="186" t="n">
        <f aca="true">INDIRECT("I" &amp; ROW())</f>
        <v>46106.4133058534</v>
      </c>
      <c r="I1685" s="187" t="n">
        <f aca="true">INDIRECT("I" &amp; ROW()-1) + J1685 * ((G1684/1000) * $M$5)</f>
        <v>46106.4133058534</v>
      </c>
      <c r="J1685" s="188" t="n">
        <v>6.5</v>
      </c>
      <c r="K1685" s="189" t="n">
        <f aca="true">INDIRECT("H" &amp; ROW())</f>
        <v>46106.4133058534</v>
      </c>
      <c r="L1685" s="128" t="s">
        <v>4722</v>
      </c>
      <c r="M1685" s="133"/>
      <c r="N1685" s="204"/>
      <c r="O1685" s="204"/>
      <c r="P1685" s="204"/>
      <c r="Q1685" s="204"/>
      <c r="R1685" s="204"/>
      <c r="S1685" s="204"/>
      <c r="T1685" s="204"/>
      <c r="U1685" s="134"/>
      <c r="V1685" s="133"/>
      <c r="W1685" s="135" t="n">
        <f aca="false">I1685</f>
        <v>46106.4133058534</v>
      </c>
      <c r="X1685" s="136" t="s">
        <v>174</v>
      </c>
      <c r="Y1685" s="137" t="n">
        <f aca="false">IF(AND($X1685=$X1686, $X1685&lt;&gt;""), $W1686-$W1685, 0)</f>
        <v>0.00135416666666667</v>
      </c>
      <c r="Z1685" s="141"/>
      <c r="AA1685" s="0"/>
    </row>
    <row r="1686" customFormat="false" ht="21.75" hidden="false" customHeight="true" outlineLevel="0" collapsed="false">
      <c r="A1686" s="118" t="n">
        <v>1682</v>
      </c>
      <c r="B1686" s="181" t="s">
        <v>4545</v>
      </c>
      <c r="C1686" s="182" t="s">
        <v>4723</v>
      </c>
      <c r="D1686" s="183" t="s">
        <v>190</v>
      </c>
      <c r="E1686" s="184" t="s">
        <v>4724</v>
      </c>
      <c r="F1686" s="184" t="s">
        <v>4721</v>
      </c>
      <c r="G1686" s="185" t="n">
        <v>300</v>
      </c>
      <c r="H1686" s="186" t="n">
        <f aca="true">INDIRECT("I" &amp; ROW())</f>
        <v>46106.41466002</v>
      </c>
      <c r="I1686" s="187" t="n">
        <f aca="true">INDIRECT("I" &amp; ROW()-1) + J1686 * ((G1685/1000) * $M$5)</f>
        <v>46106.41466002</v>
      </c>
      <c r="J1686" s="188" t="n">
        <v>6.5</v>
      </c>
      <c r="K1686" s="189" t="n">
        <f aca="true">INDIRECT("H" &amp; ROW())</f>
        <v>46106.41466002</v>
      </c>
      <c r="L1686" s="128" t="s">
        <v>4725</v>
      </c>
      <c r="M1686" s="133"/>
      <c r="N1686" s="204"/>
      <c r="O1686" s="204"/>
      <c r="P1686" s="204"/>
      <c r="Q1686" s="204"/>
      <c r="R1686" s="204"/>
      <c r="S1686" s="204"/>
      <c r="T1686" s="204"/>
      <c r="U1686" s="134"/>
      <c r="V1686" s="133"/>
      <c r="W1686" s="135" t="n">
        <f aca="false">I1686</f>
        <v>46106.41466002</v>
      </c>
      <c r="X1686" s="136" t="s">
        <v>174</v>
      </c>
      <c r="Y1686" s="137" t="n">
        <f aca="false">IF(AND($X1686=$X1687, $X1686&lt;&gt;""), $W1687-$W1686, 0)</f>
        <v>0.00135416666666667</v>
      </c>
      <c r="Z1686" s="141"/>
      <c r="AA1686" s="0"/>
    </row>
    <row r="1687" customFormat="false" ht="21.75" hidden="false" customHeight="true" outlineLevel="0" collapsed="false">
      <c r="A1687" s="118" t="n">
        <v>1683</v>
      </c>
      <c r="B1687" s="181" t="s">
        <v>4545</v>
      </c>
      <c r="C1687" s="182" t="s">
        <v>4723</v>
      </c>
      <c r="D1687" s="183" t="s">
        <v>190</v>
      </c>
      <c r="E1687" s="184" t="s">
        <v>4726</v>
      </c>
      <c r="F1687" s="184"/>
      <c r="G1687" s="185" t="n">
        <v>300</v>
      </c>
      <c r="H1687" s="186" t="n">
        <f aca="true">INDIRECT("I" &amp; ROW())</f>
        <v>46106.4160141867</v>
      </c>
      <c r="I1687" s="187" t="n">
        <f aca="true">INDIRECT("I" &amp; ROW()-1) + J1687 * ((G1686/1000) * $M$5)</f>
        <v>46106.4160141867</v>
      </c>
      <c r="J1687" s="188" t="n">
        <v>6.5</v>
      </c>
      <c r="K1687" s="189" t="n">
        <f aca="true">INDIRECT("H" &amp; ROW())</f>
        <v>46106.4160141867</v>
      </c>
      <c r="L1687" s="128" t="s">
        <v>4727</v>
      </c>
      <c r="M1687" s="133"/>
      <c r="N1687" s="204"/>
      <c r="O1687" s="204"/>
      <c r="P1687" s="204"/>
      <c r="Q1687" s="204"/>
      <c r="R1687" s="204"/>
      <c r="S1687" s="204"/>
      <c r="T1687" s="204"/>
      <c r="U1687" s="134"/>
      <c r="V1687" s="133"/>
      <c r="W1687" s="135" t="n">
        <f aca="false">I1687</f>
        <v>46106.4160141867</v>
      </c>
      <c r="X1687" s="136" t="s">
        <v>174</v>
      </c>
      <c r="Y1687" s="137" t="n">
        <f aca="false">IF(AND($X1687=$X1688, $X1687&lt;&gt;""), $W1688-$W1687, 0)</f>
        <v>0.00135416666666667</v>
      </c>
      <c r="Z1687" s="141"/>
      <c r="AA1687" s="0"/>
    </row>
    <row r="1688" customFormat="false" ht="21.75" hidden="false" customHeight="true" outlineLevel="0" collapsed="false">
      <c r="A1688" s="118" t="n">
        <v>1684</v>
      </c>
      <c r="B1688" s="181" t="s">
        <v>4545</v>
      </c>
      <c r="C1688" s="182" t="s">
        <v>4723</v>
      </c>
      <c r="D1688" s="183" t="s">
        <v>190</v>
      </c>
      <c r="E1688" s="184" t="s">
        <v>4728</v>
      </c>
      <c r="F1688" s="184" t="s">
        <v>4729</v>
      </c>
      <c r="G1688" s="185" t="n">
        <v>300</v>
      </c>
      <c r="H1688" s="186" t="n">
        <f aca="true">INDIRECT("I" &amp; ROW())</f>
        <v>46106.4173683534</v>
      </c>
      <c r="I1688" s="187" t="n">
        <f aca="true">INDIRECT("I" &amp; ROW()-1) + J1688 * ((G1687/1000) * $M$5)</f>
        <v>46106.4173683534</v>
      </c>
      <c r="J1688" s="188" t="n">
        <v>6.5</v>
      </c>
      <c r="K1688" s="189" t="n">
        <f aca="true">INDIRECT("H" &amp; ROW())</f>
        <v>46106.4173683534</v>
      </c>
      <c r="L1688" s="128" t="s">
        <v>4730</v>
      </c>
      <c r="M1688" s="133"/>
      <c r="N1688" s="204"/>
      <c r="O1688" s="204"/>
      <c r="P1688" s="204"/>
      <c r="Q1688" s="204"/>
      <c r="R1688" s="204"/>
      <c r="S1688" s="204"/>
      <c r="T1688" s="204"/>
      <c r="U1688" s="134"/>
      <c r="V1688" s="133"/>
      <c r="W1688" s="135" t="n">
        <f aca="false">I1688</f>
        <v>46106.4173683534</v>
      </c>
      <c r="X1688" s="136" t="s">
        <v>174</v>
      </c>
      <c r="Y1688" s="137" t="n">
        <f aca="false">IF(AND($X1688=$X1689, $X1688&lt;&gt;""), $W1689-$W1688, 0)</f>
        <v>0.00135416666666667</v>
      </c>
      <c r="Z1688" s="141"/>
      <c r="AA1688" s="0"/>
    </row>
    <row r="1689" customFormat="false" ht="21.75" hidden="false" customHeight="true" outlineLevel="0" collapsed="false">
      <c r="A1689" s="118" t="n">
        <v>1685</v>
      </c>
      <c r="B1689" s="181" t="s">
        <v>4545</v>
      </c>
      <c r="C1689" s="182" t="s">
        <v>4723</v>
      </c>
      <c r="D1689" s="183" t="s">
        <v>190</v>
      </c>
      <c r="E1689" s="184" t="s">
        <v>4731</v>
      </c>
      <c r="F1689" s="184" t="s">
        <v>4732</v>
      </c>
      <c r="G1689" s="185" t="n">
        <v>300</v>
      </c>
      <c r="H1689" s="186" t="n">
        <f aca="true">INDIRECT("I" &amp; ROW())</f>
        <v>46106.41872252</v>
      </c>
      <c r="I1689" s="187" t="n">
        <f aca="true">INDIRECT("I" &amp; ROW()-1) + J1689 * ((G1688/1000) * $M$5)</f>
        <v>46106.41872252</v>
      </c>
      <c r="J1689" s="188" t="n">
        <v>6.5</v>
      </c>
      <c r="K1689" s="189" t="n">
        <f aca="true">INDIRECT("H" &amp; ROW())</f>
        <v>46106.41872252</v>
      </c>
      <c r="L1689" s="128" t="s">
        <v>4733</v>
      </c>
      <c r="M1689" s="133"/>
      <c r="N1689" s="204"/>
      <c r="O1689" s="204"/>
      <c r="P1689" s="204"/>
      <c r="Q1689" s="204"/>
      <c r="R1689" s="204"/>
      <c r="S1689" s="204"/>
      <c r="T1689" s="204"/>
      <c r="U1689" s="134"/>
      <c r="V1689" s="133"/>
      <c r="W1689" s="135" t="n">
        <f aca="false">I1689</f>
        <v>46106.41872252</v>
      </c>
      <c r="X1689" s="136" t="s">
        <v>174</v>
      </c>
      <c r="Y1689" s="137" t="n">
        <f aca="false">IF(AND($X1689=$X1690, $X1689&lt;&gt;""), $W1690-$W1689, 0)</f>
        <v>0.00135416666666667</v>
      </c>
      <c r="Z1689" s="141"/>
      <c r="AA1689" s="0"/>
    </row>
    <row r="1690" customFormat="false" ht="21.75" hidden="false" customHeight="true" outlineLevel="0" collapsed="false">
      <c r="A1690" s="118" t="n">
        <v>1686</v>
      </c>
      <c r="B1690" s="181" t="s">
        <v>4545</v>
      </c>
      <c r="C1690" s="182" t="s">
        <v>4723</v>
      </c>
      <c r="D1690" s="183" t="s">
        <v>190</v>
      </c>
      <c r="E1690" s="184" t="s">
        <v>4734</v>
      </c>
      <c r="F1690" s="184" t="s">
        <v>4735</v>
      </c>
      <c r="G1690" s="185" t="n">
        <v>300</v>
      </c>
      <c r="H1690" s="186" t="n">
        <f aca="true">INDIRECT("I" &amp; ROW())</f>
        <v>46106.4200766867</v>
      </c>
      <c r="I1690" s="187" t="n">
        <f aca="true">INDIRECT("I" &amp; ROW()-1) + J1690 * ((G1689/1000) * $M$5)</f>
        <v>46106.4200766867</v>
      </c>
      <c r="J1690" s="188" t="n">
        <v>6.5</v>
      </c>
      <c r="K1690" s="189" t="n">
        <f aca="true">INDIRECT("H" &amp; ROW())</f>
        <v>46106.4200766867</v>
      </c>
      <c r="L1690" s="128" t="s">
        <v>4736</v>
      </c>
      <c r="M1690" s="133"/>
      <c r="N1690" s="204"/>
      <c r="O1690" s="204"/>
      <c r="P1690" s="204"/>
      <c r="Q1690" s="204"/>
      <c r="R1690" s="204"/>
      <c r="S1690" s="204"/>
      <c r="T1690" s="204"/>
      <c r="U1690" s="134"/>
      <c r="V1690" s="133"/>
      <c r="W1690" s="135" t="n">
        <f aca="false">I1690</f>
        <v>46106.4200766867</v>
      </c>
      <c r="X1690" s="136" t="s">
        <v>174</v>
      </c>
      <c r="Y1690" s="137" t="n">
        <f aca="false">IF(AND($X1690=$X1691, $X1690&lt;&gt;""), $W1691-$W1690, 0)</f>
        <v>0.00135416666666667</v>
      </c>
      <c r="Z1690" s="141"/>
      <c r="AA1690" s="0"/>
    </row>
    <row r="1691" customFormat="false" ht="21.75" hidden="false" customHeight="true" outlineLevel="0" collapsed="false">
      <c r="A1691" s="118" t="n">
        <v>1687</v>
      </c>
      <c r="B1691" s="181" t="s">
        <v>4545</v>
      </c>
      <c r="C1691" s="182" t="s">
        <v>4723</v>
      </c>
      <c r="D1691" s="183" t="s">
        <v>190</v>
      </c>
      <c r="E1691" s="184" t="s">
        <v>4731</v>
      </c>
      <c r="F1691" s="184" t="s">
        <v>4737</v>
      </c>
      <c r="G1691" s="185" t="n">
        <v>300</v>
      </c>
      <c r="H1691" s="186" t="n">
        <f aca="true">INDIRECT("I" &amp; ROW())</f>
        <v>46106.4214308533</v>
      </c>
      <c r="I1691" s="187" t="n">
        <f aca="true">INDIRECT("I" &amp; ROW()-1) + J1691 * ((G1690/1000) * $M$5)</f>
        <v>46106.4214308533</v>
      </c>
      <c r="J1691" s="188" t="n">
        <v>6.5</v>
      </c>
      <c r="K1691" s="189" t="n">
        <f aca="true">INDIRECT("H" &amp; ROW())</f>
        <v>46106.4214308533</v>
      </c>
      <c r="L1691" s="128" t="s">
        <v>4738</v>
      </c>
      <c r="M1691" s="133"/>
      <c r="N1691" s="204"/>
      <c r="O1691" s="204"/>
      <c r="P1691" s="204"/>
      <c r="Q1691" s="204"/>
      <c r="R1691" s="204"/>
      <c r="S1691" s="204"/>
      <c r="T1691" s="204"/>
      <c r="U1691" s="134"/>
      <c r="V1691" s="133"/>
      <c r="W1691" s="135" t="n">
        <f aca="false">I1691</f>
        <v>46106.4214308533</v>
      </c>
      <c r="X1691" s="136" t="s">
        <v>174</v>
      </c>
      <c r="Y1691" s="137" t="n">
        <f aca="false">IF(AND($X1691=$X1692, $X1691&lt;&gt;""), $W1692-$W1691, 0)</f>
        <v>0.00135416666666667</v>
      </c>
      <c r="Z1691" s="141"/>
      <c r="AA1691" s="0"/>
    </row>
    <row r="1692" customFormat="false" ht="21.75" hidden="false" customHeight="true" outlineLevel="0" collapsed="false">
      <c r="A1692" s="118" t="n">
        <v>1688</v>
      </c>
      <c r="B1692" s="181" t="s">
        <v>4545</v>
      </c>
      <c r="C1692" s="182" t="s">
        <v>4723</v>
      </c>
      <c r="D1692" s="183" t="s">
        <v>190</v>
      </c>
      <c r="E1692" s="184" t="s">
        <v>4739</v>
      </c>
      <c r="F1692" s="184"/>
      <c r="G1692" s="185" t="n">
        <v>300</v>
      </c>
      <c r="H1692" s="186" t="n">
        <f aca="true">INDIRECT("I" &amp; ROW())</f>
        <v>46106.42278502</v>
      </c>
      <c r="I1692" s="187" t="n">
        <f aca="true">INDIRECT("I" &amp; ROW()-1) + J1692 * ((G1691/1000) * $M$5)</f>
        <v>46106.42278502</v>
      </c>
      <c r="J1692" s="188" t="n">
        <v>6.5</v>
      </c>
      <c r="K1692" s="189" t="n">
        <f aca="true">INDIRECT("H" &amp; ROW())</f>
        <v>46106.42278502</v>
      </c>
      <c r="L1692" s="128" t="s">
        <v>4740</v>
      </c>
      <c r="M1692" s="133"/>
      <c r="N1692" s="204"/>
      <c r="O1692" s="204"/>
      <c r="P1692" s="204"/>
      <c r="Q1692" s="204"/>
      <c r="R1692" s="204"/>
      <c r="S1692" s="204"/>
      <c r="T1692" s="204"/>
      <c r="U1692" s="134"/>
      <c r="V1692" s="133"/>
      <c r="W1692" s="135" t="n">
        <f aca="false">I1692</f>
        <v>46106.42278502</v>
      </c>
      <c r="X1692" s="136" t="s">
        <v>174</v>
      </c>
      <c r="Y1692" s="137" t="n">
        <f aca="false">IF(AND($X1692=$X1693, $X1692&lt;&gt;""), $W1693-$W1692, 0)</f>
        <v>0.00135416666666667</v>
      </c>
      <c r="Z1692" s="141"/>
      <c r="AA1692" s="0"/>
    </row>
    <row r="1693" customFormat="false" ht="21.75" hidden="false" customHeight="true" outlineLevel="0" collapsed="false">
      <c r="A1693" s="118" t="n">
        <v>1689</v>
      </c>
      <c r="B1693" s="181" t="s">
        <v>4545</v>
      </c>
      <c r="C1693" s="182" t="s">
        <v>4723</v>
      </c>
      <c r="D1693" s="183" t="s">
        <v>190</v>
      </c>
      <c r="E1693" s="184" t="s">
        <v>4741</v>
      </c>
      <c r="F1693" s="184"/>
      <c r="G1693" s="185" t="n">
        <v>300</v>
      </c>
      <c r="H1693" s="186" t="n">
        <f aca="true">INDIRECT("I" &amp; ROW())</f>
        <v>46106.4241391866</v>
      </c>
      <c r="I1693" s="187" t="n">
        <f aca="true">INDIRECT("I" &amp; ROW()-1) + J1693 * ((G1692/1000) * $M$5)</f>
        <v>46106.4241391866</v>
      </c>
      <c r="J1693" s="188" t="n">
        <v>6.5</v>
      </c>
      <c r="K1693" s="189" t="n">
        <f aca="true">INDIRECT("H" &amp; ROW())</f>
        <v>46106.4241391866</v>
      </c>
      <c r="L1693" s="128" t="s">
        <v>4742</v>
      </c>
      <c r="M1693" s="133"/>
      <c r="N1693" s="204"/>
      <c r="O1693" s="204"/>
      <c r="P1693" s="204"/>
      <c r="Q1693" s="204"/>
      <c r="R1693" s="204"/>
      <c r="S1693" s="204"/>
      <c r="T1693" s="204"/>
      <c r="U1693" s="134"/>
      <c r="V1693" s="133"/>
      <c r="W1693" s="135" t="n">
        <f aca="false">I1693</f>
        <v>46106.4241391866</v>
      </c>
      <c r="X1693" s="136" t="s">
        <v>174</v>
      </c>
      <c r="Y1693" s="137" t="n">
        <f aca="false">IF(AND($X1693=$X1694, $X1693&lt;&gt;""), $W1694-$W1693, 0)</f>
        <v>0.00135416666666667</v>
      </c>
      <c r="Z1693" s="141"/>
      <c r="AA1693" s="0"/>
    </row>
    <row r="1694" customFormat="false" ht="21.75" hidden="false" customHeight="true" outlineLevel="0" collapsed="false">
      <c r="A1694" s="118" t="n">
        <v>1690</v>
      </c>
      <c r="B1694" s="181" t="s">
        <v>4545</v>
      </c>
      <c r="C1694" s="182" t="s">
        <v>4723</v>
      </c>
      <c r="D1694" s="183" t="s">
        <v>190</v>
      </c>
      <c r="E1694" s="184" t="s">
        <v>4743</v>
      </c>
      <c r="F1694" s="184"/>
      <c r="G1694" s="185" t="n">
        <v>300</v>
      </c>
      <c r="H1694" s="186" t="n">
        <f aca="true">INDIRECT("I" &amp; ROW())</f>
        <v>46106.4254933533</v>
      </c>
      <c r="I1694" s="187" t="n">
        <f aca="true">INDIRECT("I" &amp; ROW()-1) + J1694 * ((G1693/1000) * $M$5)</f>
        <v>46106.4254933533</v>
      </c>
      <c r="J1694" s="188" t="n">
        <v>6.5</v>
      </c>
      <c r="K1694" s="189" t="n">
        <f aca="true">INDIRECT("H" &amp; ROW())</f>
        <v>46106.4254933533</v>
      </c>
      <c r="L1694" s="128" t="s">
        <v>4744</v>
      </c>
      <c r="M1694" s="133"/>
      <c r="N1694" s="204"/>
      <c r="O1694" s="204"/>
      <c r="P1694" s="204"/>
      <c r="Q1694" s="204"/>
      <c r="R1694" s="204"/>
      <c r="S1694" s="204"/>
      <c r="T1694" s="204"/>
      <c r="U1694" s="134"/>
      <c r="V1694" s="133"/>
      <c r="W1694" s="135" t="n">
        <f aca="false">I1694</f>
        <v>46106.4254933533</v>
      </c>
      <c r="X1694" s="136" t="s">
        <v>174</v>
      </c>
      <c r="Y1694" s="137" t="n">
        <f aca="false">IF(AND($X1694=$X1695, $X1694&lt;&gt;""), $W1695-$W1694, 0)</f>
        <v>0.00135416666666667</v>
      </c>
      <c r="Z1694" s="141"/>
      <c r="AA1694" s="0"/>
    </row>
    <row r="1695" customFormat="false" ht="21.75" hidden="false" customHeight="true" outlineLevel="0" collapsed="false">
      <c r="A1695" s="118" t="n">
        <v>1691</v>
      </c>
      <c r="B1695" s="181" t="s">
        <v>4545</v>
      </c>
      <c r="C1695" s="182" t="s">
        <v>4723</v>
      </c>
      <c r="D1695" s="183" t="s">
        <v>190</v>
      </c>
      <c r="E1695" s="184" t="s">
        <v>4745</v>
      </c>
      <c r="F1695" s="184"/>
      <c r="G1695" s="185" t="n">
        <v>300</v>
      </c>
      <c r="H1695" s="186" t="n">
        <f aca="true">INDIRECT("I" &amp; ROW())</f>
        <v>46106.4268475199</v>
      </c>
      <c r="I1695" s="187" t="n">
        <f aca="true">INDIRECT("I" &amp; ROW()-1) + J1695 * ((G1694/1000) * $M$5)</f>
        <v>46106.4268475199</v>
      </c>
      <c r="J1695" s="188" t="n">
        <v>6.5</v>
      </c>
      <c r="K1695" s="189" t="n">
        <f aca="true">INDIRECT("H" &amp; ROW())</f>
        <v>46106.4268475199</v>
      </c>
      <c r="L1695" s="128" t="s">
        <v>4746</v>
      </c>
      <c r="M1695" s="133"/>
      <c r="N1695" s="204"/>
      <c r="O1695" s="204"/>
      <c r="P1695" s="204"/>
      <c r="Q1695" s="204"/>
      <c r="R1695" s="204"/>
      <c r="S1695" s="204"/>
      <c r="T1695" s="204"/>
      <c r="U1695" s="134"/>
      <c r="V1695" s="133"/>
      <c r="W1695" s="135" t="n">
        <f aca="false">I1695</f>
        <v>46106.4268475199</v>
      </c>
      <c r="X1695" s="136" t="s">
        <v>174</v>
      </c>
      <c r="Y1695" s="137" t="n">
        <f aca="false">IF(AND($X1695=$X1696, $X1695&lt;&gt;""), $W1696-$W1695, 0)</f>
        <v>0.00135416666666667</v>
      </c>
      <c r="Z1695" s="141"/>
      <c r="AA1695" s="0"/>
    </row>
    <row r="1696" customFormat="false" ht="21.75" hidden="false" customHeight="true" outlineLevel="0" collapsed="false">
      <c r="A1696" s="118" t="n">
        <v>1692</v>
      </c>
      <c r="B1696" s="181" t="s">
        <v>4545</v>
      </c>
      <c r="C1696" s="182" t="s">
        <v>4723</v>
      </c>
      <c r="D1696" s="183" t="s">
        <v>190</v>
      </c>
      <c r="E1696" s="184" t="s">
        <v>4724</v>
      </c>
      <c r="F1696" s="184" t="s">
        <v>4747</v>
      </c>
      <c r="G1696" s="185" t="n">
        <v>300</v>
      </c>
      <c r="H1696" s="186" t="n">
        <f aca="true">INDIRECT("I" &amp; ROW())</f>
        <v>46106.4282016866</v>
      </c>
      <c r="I1696" s="187" t="n">
        <f aca="true">INDIRECT("I" &amp; ROW()-1) + J1696 * ((G1695/1000) * $M$5)</f>
        <v>46106.4282016866</v>
      </c>
      <c r="J1696" s="188" t="n">
        <v>6.5</v>
      </c>
      <c r="K1696" s="189" t="n">
        <f aca="true">INDIRECT("H" &amp; ROW())</f>
        <v>46106.4282016866</v>
      </c>
      <c r="L1696" s="128" t="s">
        <v>4748</v>
      </c>
      <c r="M1696" s="133"/>
      <c r="N1696" s="204"/>
      <c r="O1696" s="204"/>
      <c r="P1696" s="204"/>
      <c r="Q1696" s="204"/>
      <c r="R1696" s="204"/>
      <c r="S1696" s="204"/>
      <c r="T1696" s="204"/>
      <c r="U1696" s="134"/>
      <c r="V1696" s="133"/>
      <c r="W1696" s="135" t="n">
        <f aca="false">I1696</f>
        <v>46106.4282016866</v>
      </c>
      <c r="X1696" s="136" t="s">
        <v>174</v>
      </c>
      <c r="Y1696" s="137" t="n">
        <f aca="false">IF(AND($X1696=$X1697, $X1696&lt;&gt;""), $W1697-$W1696, 0)</f>
        <v>0.00135416666666667</v>
      </c>
      <c r="Z1696" s="141"/>
      <c r="AA1696" s="0"/>
    </row>
    <row r="1697" customFormat="false" ht="21.75" hidden="false" customHeight="true" outlineLevel="0" collapsed="false">
      <c r="A1697" s="118" t="n">
        <v>1693</v>
      </c>
      <c r="B1697" s="181" t="s">
        <v>4545</v>
      </c>
      <c r="C1697" s="182" t="s">
        <v>4723</v>
      </c>
      <c r="D1697" s="183" t="s">
        <v>190</v>
      </c>
      <c r="E1697" s="184" t="s">
        <v>4749</v>
      </c>
      <c r="F1697" s="184" t="s">
        <v>4750</v>
      </c>
      <c r="G1697" s="185" t="n">
        <v>300</v>
      </c>
      <c r="H1697" s="186" t="n">
        <f aca="true">INDIRECT("I" &amp; ROW())</f>
        <v>46106.4295558533</v>
      </c>
      <c r="I1697" s="187" t="n">
        <f aca="true">INDIRECT("I" &amp; ROW()-1) + J1697 * ((G1696/1000) * $M$5)</f>
        <v>46106.4295558533</v>
      </c>
      <c r="J1697" s="188" t="n">
        <v>6.5</v>
      </c>
      <c r="K1697" s="189" t="n">
        <f aca="true">INDIRECT("H" &amp; ROW())</f>
        <v>46106.4295558533</v>
      </c>
      <c r="L1697" s="128" t="s">
        <v>4751</v>
      </c>
      <c r="M1697" s="133"/>
      <c r="N1697" s="204"/>
      <c r="O1697" s="204"/>
      <c r="P1697" s="204"/>
      <c r="Q1697" s="204"/>
      <c r="R1697" s="204"/>
      <c r="S1697" s="204"/>
      <c r="T1697" s="204"/>
      <c r="U1697" s="134"/>
      <c r="V1697" s="133"/>
      <c r="W1697" s="135" t="n">
        <f aca="false">I1697</f>
        <v>46106.4295558533</v>
      </c>
      <c r="X1697" s="136" t="s">
        <v>174</v>
      </c>
      <c r="Y1697" s="137" t="n">
        <f aca="false">IF(AND($X1697=$X1698, $X1697&lt;&gt;""), $W1698-$W1697, 0)</f>
        <v>0.00135416666666667</v>
      </c>
      <c r="Z1697" s="141"/>
      <c r="AA1697" s="0"/>
    </row>
    <row r="1698" customFormat="false" ht="21.75" hidden="false" customHeight="true" outlineLevel="0" collapsed="false">
      <c r="A1698" s="118" t="n">
        <v>1694</v>
      </c>
      <c r="B1698" s="181" t="s">
        <v>4545</v>
      </c>
      <c r="C1698" s="182" t="s">
        <v>4752</v>
      </c>
      <c r="D1698" s="183" t="s">
        <v>190</v>
      </c>
      <c r="E1698" s="184" t="s">
        <v>4753</v>
      </c>
      <c r="F1698" s="184" t="s">
        <v>4754</v>
      </c>
      <c r="G1698" s="185" t="n">
        <v>500</v>
      </c>
      <c r="H1698" s="186" t="n">
        <f aca="true">INDIRECT("I" &amp; ROW())</f>
        <v>46106.4309100199</v>
      </c>
      <c r="I1698" s="187" t="n">
        <f aca="true">INDIRECT("I" &amp; ROW()-1) + J1698 * ((G1697/1000) * $M$5)</f>
        <v>46106.4309100199</v>
      </c>
      <c r="J1698" s="188" t="n">
        <v>6.5</v>
      </c>
      <c r="K1698" s="189" t="n">
        <f aca="true">INDIRECT("H" &amp; ROW())</f>
        <v>46106.4309100199</v>
      </c>
      <c r="L1698" s="128" t="s">
        <v>4755</v>
      </c>
      <c r="M1698" s="133"/>
      <c r="N1698" s="204"/>
      <c r="O1698" s="204"/>
      <c r="P1698" s="204"/>
      <c r="Q1698" s="204"/>
      <c r="R1698" s="204"/>
      <c r="S1698" s="204"/>
      <c r="T1698" s="204"/>
      <c r="U1698" s="134"/>
      <c r="V1698" s="133"/>
      <c r="W1698" s="135" t="n">
        <f aca="false">I1698</f>
        <v>46106.4309100199</v>
      </c>
      <c r="X1698" s="136" t="s">
        <v>174</v>
      </c>
      <c r="Y1698" s="137" t="n">
        <f aca="false">IF(AND($X1698=$X1699, $X1698&lt;&gt;""), $W1699-$W1698, 0)</f>
        <v>0.0022569444212963</v>
      </c>
      <c r="Z1698" s="141"/>
      <c r="AA1698" s="0"/>
    </row>
    <row r="1699" customFormat="false" ht="21.75" hidden="false" customHeight="true" outlineLevel="0" collapsed="false">
      <c r="A1699" s="118" t="n">
        <v>1695</v>
      </c>
      <c r="B1699" s="181" t="s">
        <v>4545</v>
      </c>
      <c r="C1699" s="182" t="s">
        <v>4752</v>
      </c>
      <c r="D1699" s="183" t="s">
        <v>190</v>
      </c>
      <c r="E1699" s="184" t="s">
        <v>4756</v>
      </c>
      <c r="F1699" s="184"/>
      <c r="G1699" s="185" t="n">
        <v>500</v>
      </c>
      <c r="H1699" s="186" t="n">
        <f aca="true">INDIRECT("I" &amp; ROW())</f>
        <v>46106.4331669643</v>
      </c>
      <c r="I1699" s="187" t="n">
        <f aca="true">INDIRECT("I" &amp; ROW()-1) + J1699 * ((G1698/1000) * $M$5)</f>
        <v>46106.4331669643</v>
      </c>
      <c r="J1699" s="188" t="n">
        <v>6.5</v>
      </c>
      <c r="K1699" s="189" t="n">
        <f aca="true">INDIRECT("H" &amp; ROW())</f>
        <v>46106.4331669643</v>
      </c>
      <c r="L1699" s="128" t="s">
        <v>4757</v>
      </c>
      <c r="M1699" s="133"/>
      <c r="N1699" s="204"/>
      <c r="O1699" s="204"/>
      <c r="P1699" s="204"/>
      <c r="Q1699" s="204"/>
      <c r="R1699" s="204"/>
      <c r="S1699" s="204"/>
      <c r="T1699" s="204"/>
      <c r="U1699" s="134"/>
      <c r="V1699" s="133"/>
      <c r="W1699" s="135" t="n">
        <f aca="false">I1699</f>
        <v>46106.4331669643</v>
      </c>
      <c r="X1699" s="136" t="s">
        <v>174</v>
      </c>
      <c r="Y1699" s="137" t="n">
        <f aca="false">IF(AND($X1699=$X1700, $X1699&lt;&gt;""), $W1700-$W1699, 0)</f>
        <v>0.0022569444212963</v>
      </c>
      <c r="Z1699" s="141"/>
      <c r="AA1699" s="0"/>
    </row>
    <row r="1700" customFormat="false" ht="21.75" hidden="false" customHeight="true" outlineLevel="0" collapsed="false">
      <c r="A1700" s="118" t="n">
        <v>1696</v>
      </c>
      <c r="B1700" s="181" t="s">
        <v>4545</v>
      </c>
      <c r="C1700" s="182" t="s">
        <v>4752</v>
      </c>
      <c r="D1700" s="183" t="s">
        <v>190</v>
      </c>
      <c r="E1700" s="184" t="s">
        <v>4758</v>
      </c>
      <c r="F1700" s="184" t="s">
        <v>4759</v>
      </c>
      <c r="G1700" s="185" t="n">
        <v>500</v>
      </c>
      <c r="H1700" s="186" t="n">
        <f aca="true">INDIRECT("I" &amp; ROW())</f>
        <v>46106.4354239088</v>
      </c>
      <c r="I1700" s="187" t="n">
        <f aca="true">INDIRECT("I" &amp; ROW()-1) + J1700 * ((G1699/1000) * $M$5)</f>
        <v>46106.4354239088</v>
      </c>
      <c r="J1700" s="188" t="n">
        <v>6.5</v>
      </c>
      <c r="K1700" s="189" t="n">
        <f aca="true">INDIRECT("H" &amp; ROW())</f>
        <v>46106.4354239088</v>
      </c>
      <c r="L1700" s="128" t="s">
        <v>4760</v>
      </c>
      <c r="M1700" s="133"/>
      <c r="N1700" s="204"/>
      <c r="O1700" s="204"/>
      <c r="P1700" s="204"/>
      <c r="Q1700" s="204"/>
      <c r="R1700" s="204"/>
      <c r="S1700" s="204"/>
      <c r="T1700" s="204"/>
      <c r="U1700" s="134"/>
      <c r="V1700" s="133"/>
      <c r="W1700" s="135" t="n">
        <f aca="false">I1700</f>
        <v>46106.4354239088</v>
      </c>
      <c r="X1700" s="136" t="s">
        <v>174</v>
      </c>
      <c r="Y1700" s="137" t="n">
        <f aca="false">IF(AND($X1700=$X1701, $X1700&lt;&gt;""), $W1701-$W1700, 0)</f>
        <v>0.0022569444212963</v>
      </c>
      <c r="Z1700" s="141"/>
      <c r="AA1700" s="0"/>
    </row>
    <row r="1701" customFormat="false" ht="21.75" hidden="false" customHeight="true" outlineLevel="0" collapsed="false">
      <c r="A1701" s="118" t="n">
        <v>1697</v>
      </c>
      <c r="B1701" s="181" t="s">
        <v>4545</v>
      </c>
      <c r="C1701" s="182" t="s">
        <v>4752</v>
      </c>
      <c r="D1701" s="183" t="s">
        <v>190</v>
      </c>
      <c r="E1701" s="184" t="s">
        <v>4761</v>
      </c>
      <c r="F1701" s="184"/>
      <c r="G1701" s="185" t="n">
        <v>500</v>
      </c>
      <c r="H1701" s="186" t="n">
        <f aca="true">INDIRECT("I" &amp; ROW())</f>
        <v>46106.4376808532</v>
      </c>
      <c r="I1701" s="187" t="n">
        <f aca="true">INDIRECT("I" &amp; ROW()-1) + J1701 * ((G1700/1000) * $M$5)</f>
        <v>46106.4376808532</v>
      </c>
      <c r="J1701" s="188" t="n">
        <v>6.5</v>
      </c>
      <c r="K1701" s="189" t="n">
        <f aca="true">INDIRECT("H" &amp; ROW())</f>
        <v>46106.4376808532</v>
      </c>
      <c r="L1701" s="128" t="s">
        <v>4762</v>
      </c>
      <c r="M1701" s="133"/>
      <c r="N1701" s="204"/>
      <c r="O1701" s="204"/>
      <c r="P1701" s="204"/>
      <c r="Q1701" s="204"/>
      <c r="R1701" s="204"/>
      <c r="S1701" s="204"/>
      <c r="T1701" s="204"/>
      <c r="U1701" s="134"/>
      <c r="V1701" s="133"/>
      <c r="W1701" s="135" t="n">
        <f aca="false">I1701</f>
        <v>46106.4376808532</v>
      </c>
      <c r="X1701" s="136" t="s">
        <v>174</v>
      </c>
      <c r="Y1701" s="137" t="n">
        <f aca="false">IF(AND($X1701=$X1702, $X1701&lt;&gt;""), $W1702-$W1701, 0)</f>
        <v>0.0022569444212963</v>
      </c>
      <c r="Z1701" s="141"/>
      <c r="AA1701" s="0"/>
    </row>
    <row r="1702" customFormat="false" ht="21.75" hidden="false" customHeight="true" outlineLevel="0" collapsed="false">
      <c r="A1702" s="118" t="n">
        <v>1698</v>
      </c>
      <c r="B1702" s="181" t="s">
        <v>4545</v>
      </c>
      <c r="C1702" s="182" t="s">
        <v>4763</v>
      </c>
      <c r="D1702" s="183" t="s">
        <v>190</v>
      </c>
      <c r="E1702" s="184" t="s">
        <v>4764</v>
      </c>
      <c r="F1702" s="184" t="s">
        <v>4765</v>
      </c>
      <c r="G1702" s="185" t="n">
        <v>500</v>
      </c>
      <c r="H1702" s="186" t="n">
        <f aca="true">INDIRECT("I" &amp; ROW())</f>
        <v>46106.4399377976</v>
      </c>
      <c r="I1702" s="187" t="n">
        <f aca="true">INDIRECT("I" &amp; ROW()-1) + J1702 * ((G1701/1000) * $M$5)</f>
        <v>46106.4399377976</v>
      </c>
      <c r="J1702" s="188" t="n">
        <v>6.5</v>
      </c>
      <c r="K1702" s="189" t="n">
        <f aca="true">INDIRECT("H" &amp; ROW())</f>
        <v>46106.4399377976</v>
      </c>
      <c r="L1702" s="128" t="s">
        <v>4766</v>
      </c>
      <c r="M1702" s="133"/>
      <c r="N1702" s="204"/>
      <c r="O1702" s="204"/>
      <c r="P1702" s="204"/>
      <c r="Q1702" s="204"/>
      <c r="R1702" s="204"/>
      <c r="S1702" s="204"/>
      <c r="T1702" s="204"/>
      <c r="U1702" s="134"/>
      <c r="V1702" s="133"/>
      <c r="W1702" s="135" t="n">
        <f aca="false">I1702</f>
        <v>46106.4399377976</v>
      </c>
      <c r="X1702" s="136" t="s">
        <v>174</v>
      </c>
      <c r="Y1702" s="137" t="n">
        <f aca="false">IF(AND($X1702=$X1703, $X1702&lt;&gt;""), $W1703-$W1702, 0)</f>
        <v>0.0022569444212963</v>
      </c>
      <c r="Z1702" s="141"/>
      <c r="AA1702" s="0"/>
    </row>
    <row r="1703" customFormat="false" ht="21.75" hidden="false" customHeight="true" outlineLevel="0" collapsed="false">
      <c r="A1703" s="118" t="n">
        <v>1699</v>
      </c>
      <c r="B1703" s="181" t="s">
        <v>4545</v>
      </c>
      <c r="C1703" s="182" t="s">
        <v>4763</v>
      </c>
      <c r="D1703" s="183" t="s">
        <v>190</v>
      </c>
      <c r="E1703" s="184" t="s">
        <v>4767</v>
      </c>
      <c r="F1703" s="184"/>
      <c r="G1703" s="185" t="n">
        <v>500</v>
      </c>
      <c r="H1703" s="186" t="n">
        <f aca="true">INDIRECT("I" &amp; ROW())</f>
        <v>46106.442194742</v>
      </c>
      <c r="I1703" s="187" t="n">
        <f aca="true">INDIRECT("I" &amp; ROW()-1) + J1703 * ((G1702/1000) * $M$5)</f>
        <v>46106.442194742</v>
      </c>
      <c r="J1703" s="188" t="n">
        <v>6.5</v>
      </c>
      <c r="K1703" s="189" t="n">
        <f aca="true">INDIRECT("H" &amp; ROW())</f>
        <v>46106.442194742</v>
      </c>
      <c r="L1703" s="128" t="s">
        <v>4768</v>
      </c>
      <c r="M1703" s="133"/>
      <c r="N1703" s="204"/>
      <c r="O1703" s="204"/>
      <c r="P1703" s="204"/>
      <c r="Q1703" s="204"/>
      <c r="R1703" s="204"/>
      <c r="S1703" s="204"/>
      <c r="T1703" s="204"/>
      <c r="U1703" s="134"/>
      <c r="V1703" s="133"/>
      <c r="W1703" s="135" t="n">
        <f aca="false">I1703</f>
        <v>46106.442194742</v>
      </c>
      <c r="X1703" s="136" t="s">
        <v>174</v>
      </c>
      <c r="Y1703" s="137" t="n">
        <f aca="false">IF(AND($X1703=$X1704, $X1703&lt;&gt;""), $W1704-$W1703, 0)</f>
        <v>0.0022569444212963</v>
      </c>
      <c r="Z1703" s="141"/>
      <c r="AA1703" s="0"/>
    </row>
    <row r="1704" customFormat="false" ht="21.75" hidden="false" customHeight="true" outlineLevel="0" collapsed="false">
      <c r="A1704" s="118" t="n">
        <v>1700</v>
      </c>
      <c r="B1704" s="181" t="s">
        <v>4545</v>
      </c>
      <c r="C1704" s="182" t="s">
        <v>4763</v>
      </c>
      <c r="D1704" s="183" t="s">
        <v>190</v>
      </c>
      <c r="E1704" s="184" t="s">
        <v>4769</v>
      </c>
      <c r="F1704" s="184" t="s">
        <v>3663</v>
      </c>
      <c r="G1704" s="185" t="n">
        <v>500</v>
      </c>
      <c r="H1704" s="186" t="n">
        <f aca="true">INDIRECT("I" &amp; ROW())</f>
        <v>46106.4444516865</v>
      </c>
      <c r="I1704" s="187" t="n">
        <f aca="true">INDIRECT("I" &amp; ROW()-1) + J1704 * ((G1703/1000) * $M$5)</f>
        <v>46106.4444516865</v>
      </c>
      <c r="J1704" s="188" t="n">
        <v>6.5</v>
      </c>
      <c r="K1704" s="189" t="n">
        <f aca="true">INDIRECT("H" &amp; ROW())</f>
        <v>46106.4444516865</v>
      </c>
      <c r="L1704" s="128" t="s">
        <v>4770</v>
      </c>
      <c r="M1704" s="133"/>
      <c r="N1704" s="204"/>
      <c r="O1704" s="204"/>
      <c r="P1704" s="204"/>
      <c r="Q1704" s="204"/>
      <c r="R1704" s="204"/>
      <c r="S1704" s="204"/>
      <c r="T1704" s="204"/>
      <c r="U1704" s="134"/>
      <c r="V1704" s="133"/>
      <c r="W1704" s="135" t="n">
        <f aca="false">I1704</f>
        <v>46106.4444516865</v>
      </c>
      <c r="X1704" s="136" t="s">
        <v>174</v>
      </c>
      <c r="Y1704" s="137" t="n">
        <f aca="false">IF(AND($X1704=$X1705, $X1704&lt;&gt;""), $W1705-$W1704, 0)</f>
        <v>0.0022569444212963</v>
      </c>
      <c r="Z1704" s="141"/>
      <c r="AA1704" s="0"/>
    </row>
    <row r="1705" customFormat="false" ht="21.75" hidden="false" customHeight="true" outlineLevel="0" collapsed="false">
      <c r="A1705" s="118" t="n">
        <v>1701</v>
      </c>
      <c r="B1705" s="181" t="s">
        <v>4545</v>
      </c>
      <c r="C1705" s="182" t="s">
        <v>4763</v>
      </c>
      <c r="D1705" s="183" t="s">
        <v>190</v>
      </c>
      <c r="E1705" s="184" t="s">
        <v>4764</v>
      </c>
      <c r="F1705" s="184" t="s">
        <v>4765</v>
      </c>
      <c r="G1705" s="185" t="n">
        <v>500</v>
      </c>
      <c r="H1705" s="186" t="n">
        <f aca="true">INDIRECT("I" &amp; ROW())</f>
        <v>46106.4467086309</v>
      </c>
      <c r="I1705" s="187" t="n">
        <f aca="true">INDIRECT("I" &amp; ROW()-1) + J1705 * ((G1704/1000) * $M$5)</f>
        <v>46106.4467086309</v>
      </c>
      <c r="J1705" s="188" t="n">
        <v>6.5</v>
      </c>
      <c r="K1705" s="189" t="n">
        <f aca="true">INDIRECT("H" &amp; ROW())</f>
        <v>46106.4467086309</v>
      </c>
      <c r="L1705" s="128" t="s">
        <v>4771</v>
      </c>
      <c r="M1705" s="133"/>
      <c r="N1705" s="204"/>
      <c r="O1705" s="204"/>
      <c r="P1705" s="204"/>
      <c r="Q1705" s="204"/>
      <c r="R1705" s="204"/>
      <c r="S1705" s="204"/>
      <c r="T1705" s="204"/>
      <c r="U1705" s="134"/>
      <c r="V1705" s="133"/>
      <c r="W1705" s="135" t="n">
        <f aca="false">I1705</f>
        <v>46106.4467086309</v>
      </c>
      <c r="X1705" s="136" t="s">
        <v>174</v>
      </c>
      <c r="Y1705" s="137" t="n">
        <f aca="false">IF(AND($X1705=$X1706, $X1705&lt;&gt;""), $W1706-$W1705, 0)</f>
        <v>0.0022569444212963</v>
      </c>
      <c r="Z1705" s="141"/>
      <c r="AA1705" s="0"/>
    </row>
    <row r="1706" customFormat="false" ht="21.75" hidden="false" customHeight="true" outlineLevel="0" collapsed="false">
      <c r="A1706" s="118" t="n">
        <v>1702</v>
      </c>
      <c r="B1706" s="181" t="s">
        <v>4545</v>
      </c>
      <c r="C1706" s="182" t="s">
        <v>4752</v>
      </c>
      <c r="D1706" s="183" t="s">
        <v>190</v>
      </c>
      <c r="E1706" s="184" t="s">
        <v>4772</v>
      </c>
      <c r="F1706" s="184" t="s">
        <v>4773</v>
      </c>
      <c r="G1706" s="185" t="n">
        <v>500</v>
      </c>
      <c r="H1706" s="186" t="n">
        <f aca="true">INDIRECT("I" &amp; ROW())</f>
        <v>46106.4489655753</v>
      </c>
      <c r="I1706" s="187" t="n">
        <f aca="true">INDIRECT("I" &amp; ROW()-1) + J1706 * ((G1705/1000) * $M$5)</f>
        <v>46106.4489655753</v>
      </c>
      <c r="J1706" s="188" t="n">
        <v>6.5</v>
      </c>
      <c r="K1706" s="189" t="n">
        <f aca="true">INDIRECT("H" &amp; ROW())</f>
        <v>46106.4489655753</v>
      </c>
      <c r="L1706" s="128" t="s">
        <v>4774</v>
      </c>
      <c r="M1706" s="133"/>
      <c r="N1706" s="204"/>
      <c r="O1706" s="204"/>
      <c r="P1706" s="204"/>
      <c r="Q1706" s="204"/>
      <c r="R1706" s="204"/>
      <c r="S1706" s="204"/>
      <c r="T1706" s="204"/>
      <c r="U1706" s="134"/>
      <c r="V1706" s="133"/>
      <c r="W1706" s="135" t="n">
        <f aca="false">I1706</f>
        <v>46106.4489655753</v>
      </c>
      <c r="X1706" s="136" t="s">
        <v>174</v>
      </c>
      <c r="Y1706" s="137" t="n">
        <f aca="false">IF(AND($X1706=$X1707, $X1706&lt;&gt;""), $W1707-$W1706, 0)</f>
        <v>0.0022569444212963</v>
      </c>
      <c r="Z1706" s="141"/>
      <c r="AA1706" s="0"/>
    </row>
    <row r="1707" customFormat="false" ht="21.75" hidden="false" customHeight="true" outlineLevel="0" collapsed="false">
      <c r="A1707" s="118" t="n">
        <v>1703</v>
      </c>
      <c r="B1707" s="181" t="s">
        <v>4545</v>
      </c>
      <c r="C1707" s="182" t="s">
        <v>4752</v>
      </c>
      <c r="D1707" s="183" t="s">
        <v>190</v>
      </c>
      <c r="E1707" s="184" t="s">
        <v>4758</v>
      </c>
      <c r="F1707" s="184" t="s">
        <v>4775</v>
      </c>
      <c r="G1707" s="185" t="n">
        <v>500</v>
      </c>
      <c r="H1707" s="186" t="n">
        <f aca="true">INDIRECT("I" &amp; ROW())</f>
        <v>46106.4512225198</v>
      </c>
      <c r="I1707" s="187" t="n">
        <f aca="true">INDIRECT("I" &amp; ROW()-1) + J1707 * ((G1706/1000) * $M$5)</f>
        <v>46106.4512225198</v>
      </c>
      <c r="J1707" s="188" t="n">
        <v>6.5</v>
      </c>
      <c r="K1707" s="189" t="n">
        <f aca="true">INDIRECT("H" &amp; ROW())</f>
        <v>46106.4512225198</v>
      </c>
      <c r="L1707" s="128" t="s">
        <v>4776</v>
      </c>
      <c r="M1707" s="133"/>
      <c r="N1707" s="204"/>
      <c r="O1707" s="204"/>
      <c r="P1707" s="204"/>
      <c r="Q1707" s="204"/>
      <c r="R1707" s="204"/>
      <c r="S1707" s="204"/>
      <c r="T1707" s="204"/>
      <c r="U1707" s="134"/>
      <c r="V1707" s="133"/>
      <c r="W1707" s="135" t="n">
        <f aca="false">I1707</f>
        <v>46106.4512225198</v>
      </c>
      <c r="X1707" s="136" t="s">
        <v>174</v>
      </c>
      <c r="Y1707" s="137" t="n">
        <f aca="false">IF(AND($X1707=$X1708, $X1707&lt;&gt;""), $W1708-$W1707, 0)</f>
        <v>0.0022569444212963</v>
      </c>
      <c r="Z1707" s="141"/>
      <c r="AA1707" s="0"/>
    </row>
    <row r="1708" customFormat="false" ht="21.75" hidden="false" customHeight="true" outlineLevel="0" collapsed="false">
      <c r="A1708" s="118" t="n">
        <v>1704</v>
      </c>
      <c r="B1708" s="181" t="s">
        <v>4545</v>
      </c>
      <c r="C1708" s="182" t="s">
        <v>4752</v>
      </c>
      <c r="D1708" s="183" t="s">
        <v>190</v>
      </c>
      <c r="E1708" s="184" t="s">
        <v>4777</v>
      </c>
      <c r="F1708" s="184" t="s">
        <v>4778</v>
      </c>
      <c r="G1708" s="185" t="n">
        <v>300</v>
      </c>
      <c r="H1708" s="186" t="n">
        <f aca="true">INDIRECT("I" &amp; ROW())</f>
        <v>46106.4534794642</v>
      </c>
      <c r="I1708" s="187" t="n">
        <f aca="true">INDIRECT("I" &amp; ROW()-1) + J1708 * ((G1707/1000) * $M$5)</f>
        <v>46106.4534794642</v>
      </c>
      <c r="J1708" s="188" t="n">
        <v>6.5</v>
      </c>
      <c r="K1708" s="189" t="n">
        <f aca="true">INDIRECT("H" &amp; ROW())</f>
        <v>46106.4534794642</v>
      </c>
      <c r="L1708" s="128" t="s">
        <v>4779</v>
      </c>
      <c r="M1708" s="133"/>
      <c r="N1708" s="204"/>
      <c r="O1708" s="204"/>
      <c r="P1708" s="204"/>
      <c r="Q1708" s="204"/>
      <c r="R1708" s="204"/>
      <c r="S1708" s="204"/>
      <c r="T1708" s="204"/>
      <c r="U1708" s="134"/>
      <c r="V1708" s="133"/>
      <c r="W1708" s="135" t="n">
        <f aca="false">I1708</f>
        <v>46106.4534794642</v>
      </c>
      <c r="X1708" s="136" t="s">
        <v>174</v>
      </c>
      <c r="Y1708" s="137" t="n">
        <f aca="false">IF(AND($X1708=$X1709, $X1708&lt;&gt;""), $W1709-$W1708, 0)</f>
        <v>0.00135416666666667</v>
      </c>
      <c r="Z1708" s="141"/>
      <c r="AA1708" s="0"/>
    </row>
    <row r="1709" customFormat="false" ht="21.75" hidden="false" customHeight="true" outlineLevel="0" collapsed="false">
      <c r="A1709" s="118" t="n">
        <v>1705</v>
      </c>
      <c r="B1709" s="181" t="s">
        <v>4545</v>
      </c>
      <c r="C1709" s="182" t="s">
        <v>4780</v>
      </c>
      <c r="D1709" s="183" t="s">
        <v>190</v>
      </c>
      <c r="E1709" s="184" t="s">
        <v>4781</v>
      </c>
      <c r="F1709" s="184" t="s">
        <v>4782</v>
      </c>
      <c r="G1709" s="185" t="n">
        <v>300</v>
      </c>
      <c r="H1709" s="186" t="n">
        <f aca="true">INDIRECT("I" &amp; ROW())</f>
        <v>46106.4548336308</v>
      </c>
      <c r="I1709" s="187" t="n">
        <f aca="true">INDIRECT("I" &amp; ROW()-1) + J1709 * ((G1708/1000) * $M$5)</f>
        <v>46106.4548336308</v>
      </c>
      <c r="J1709" s="188" t="n">
        <v>6.5</v>
      </c>
      <c r="K1709" s="189" t="n">
        <f aca="true">INDIRECT("H" &amp; ROW())</f>
        <v>46106.4548336308</v>
      </c>
      <c r="L1709" s="128" t="s">
        <v>4783</v>
      </c>
      <c r="M1709" s="133"/>
      <c r="N1709" s="204"/>
      <c r="O1709" s="204"/>
      <c r="P1709" s="204"/>
      <c r="Q1709" s="204"/>
      <c r="R1709" s="204"/>
      <c r="S1709" s="204"/>
      <c r="T1709" s="204"/>
      <c r="U1709" s="134"/>
      <c r="V1709" s="133"/>
      <c r="W1709" s="135" t="n">
        <f aca="false">I1709</f>
        <v>46106.4548336308</v>
      </c>
      <c r="X1709" s="136" t="s">
        <v>174</v>
      </c>
      <c r="Y1709" s="137" t="n">
        <f aca="false">IF(AND($X1709=$X1710, $X1709&lt;&gt;""), $W1710-$W1709, 0)</f>
        <v>0.00135416666666667</v>
      </c>
      <c r="Z1709" s="141"/>
      <c r="AA1709" s="0"/>
    </row>
    <row r="1710" customFormat="false" ht="21.75" hidden="false" customHeight="true" outlineLevel="0" collapsed="false">
      <c r="A1710" s="118" t="n">
        <v>1706</v>
      </c>
      <c r="B1710" s="181" t="s">
        <v>4545</v>
      </c>
      <c r="C1710" s="182" t="s">
        <v>4780</v>
      </c>
      <c r="D1710" s="183" t="s">
        <v>190</v>
      </c>
      <c r="E1710" s="184" t="s">
        <v>4784</v>
      </c>
      <c r="F1710" s="184" t="s">
        <v>4785</v>
      </c>
      <c r="G1710" s="185" t="n">
        <v>300</v>
      </c>
      <c r="H1710" s="186" t="n">
        <f aca="true">INDIRECT("I" &amp; ROW())</f>
        <v>46106.4561877975</v>
      </c>
      <c r="I1710" s="187" t="n">
        <f aca="true">INDIRECT("I" &amp; ROW()-1) + J1710 * ((G1709/1000) * $M$5)</f>
        <v>46106.4561877975</v>
      </c>
      <c r="J1710" s="188" t="n">
        <v>6.5</v>
      </c>
      <c r="K1710" s="189" t="n">
        <f aca="true">INDIRECT("H" &amp; ROW())</f>
        <v>46106.4561877975</v>
      </c>
      <c r="L1710" s="128" t="s">
        <v>4786</v>
      </c>
      <c r="M1710" s="133"/>
      <c r="N1710" s="204"/>
      <c r="O1710" s="204"/>
      <c r="P1710" s="204"/>
      <c r="Q1710" s="204"/>
      <c r="R1710" s="204"/>
      <c r="S1710" s="204"/>
      <c r="T1710" s="204"/>
      <c r="U1710" s="134"/>
      <c r="V1710" s="133"/>
      <c r="W1710" s="135" t="n">
        <f aca="false">I1710</f>
        <v>46106.4561877975</v>
      </c>
      <c r="X1710" s="136" t="s">
        <v>174</v>
      </c>
      <c r="Y1710" s="137" t="n">
        <f aca="false">IF(AND($X1710=$X1711, $X1710&lt;&gt;""), $W1711-$W1710, 0)</f>
        <v>0.00135416666666667</v>
      </c>
      <c r="Z1710" s="141"/>
      <c r="AA1710" s="0"/>
    </row>
    <row r="1711" customFormat="false" ht="21.75" hidden="false" customHeight="true" outlineLevel="0" collapsed="false">
      <c r="A1711" s="118" t="n">
        <v>1707</v>
      </c>
      <c r="B1711" s="181" t="s">
        <v>4545</v>
      </c>
      <c r="C1711" s="182" t="s">
        <v>4780</v>
      </c>
      <c r="D1711" s="183" t="s">
        <v>190</v>
      </c>
      <c r="E1711" s="184" t="s">
        <v>4784</v>
      </c>
      <c r="F1711" s="184" t="s">
        <v>4787</v>
      </c>
      <c r="G1711" s="185" t="n">
        <v>300</v>
      </c>
      <c r="H1711" s="186" t="n">
        <f aca="true">INDIRECT("I" &amp; ROW())</f>
        <v>46106.4575419641</v>
      </c>
      <c r="I1711" s="187" t="n">
        <f aca="true">INDIRECT("I" &amp; ROW()-1) + J1711 * ((G1710/1000) * $M$5)</f>
        <v>46106.4575419641</v>
      </c>
      <c r="J1711" s="188" t="n">
        <v>6.5</v>
      </c>
      <c r="K1711" s="189" t="n">
        <f aca="true">INDIRECT("H" &amp; ROW())</f>
        <v>46106.4575419641</v>
      </c>
      <c r="L1711" s="128" t="s">
        <v>4788</v>
      </c>
      <c r="M1711" s="133"/>
      <c r="N1711" s="204"/>
      <c r="O1711" s="204"/>
      <c r="P1711" s="204"/>
      <c r="Q1711" s="204"/>
      <c r="R1711" s="204"/>
      <c r="S1711" s="204"/>
      <c r="T1711" s="204"/>
      <c r="U1711" s="134"/>
      <c r="V1711" s="133"/>
      <c r="W1711" s="135" t="n">
        <f aca="false">I1711</f>
        <v>46106.4575419641</v>
      </c>
      <c r="X1711" s="136" t="s">
        <v>174</v>
      </c>
      <c r="Y1711" s="137" t="n">
        <f aca="false">IF(AND($X1711=$X1712, $X1711&lt;&gt;""), $W1712-$W1711, 0)</f>
        <v>0.00135416666666667</v>
      </c>
      <c r="Z1711" s="141"/>
      <c r="AA1711" s="0"/>
    </row>
    <row r="1712" customFormat="false" ht="21.75" hidden="false" customHeight="true" outlineLevel="0" collapsed="false">
      <c r="A1712" s="118" t="n">
        <v>1708</v>
      </c>
      <c r="B1712" s="181" t="s">
        <v>4545</v>
      </c>
      <c r="C1712" s="182" t="s">
        <v>4789</v>
      </c>
      <c r="D1712" s="183" t="s">
        <v>190</v>
      </c>
      <c r="E1712" s="184" t="s">
        <v>4790</v>
      </c>
      <c r="F1712" s="184" t="s">
        <v>4791</v>
      </c>
      <c r="G1712" s="185" t="n">
        <v>300</v>
      </c>
      <c r="H1712" s="186" t="n">
        <f aca="true">INDIRECT("I" &amp; ROW())</f>
        <v>46106.4588961308</v>
      </c>
      <c r="I1712" s="187" t="n">
        <f aca="true">INDIRECT("I" &amp; ROW()-1) + J1712 * ((G1711/1000) * $M$5)</f>
        <v>46106.4588961308</v>
      </c>
      <c r="J1712" s="188" t="n">
        <v>6.5</v>
      </c>
      <c r="K1712" s="189" t="n">
        <f aca="true">INDIRECT("H" &amp; ROW())</f>
        <v>46106.4588961308</v>
      </c>
      <c r="L1712" s="128" t="s">
        <v>4792</v>
      </c>
      <c r="M1712" s="133"/>
      <c r="N1712" s="204"/>
      <c r="O1712" s="204"/>
      <c r="P1712" s="204"/>
      <c r="Q1712" s="204"/>
      <c r="R1712" s="204"/>
      <c r="S1712" s="204"/>
      <c r="T1712" s="204"/>
      <c r="U1712" s="134"/>
      <c r="V1712" s="133"/>
      <c r="W1712" s="135" t="n">
        <f aca="false">I1712</f>
        <v>46106.4588961308</v>
      </c>
      <c r="X1712" s="136" t="s">
        <v>174</v>
      </c>
      <c r="Y1712" s="137" t="n">
        <f aca="false">IF(AND($X1712=$X1713, $X1712&lt;&gt;""), $W1713-$W1712, 0)</f>
        <v>0.00135416666666667</v>
      </c>
      <c r="Z1712" s="141"/>
      <c r="AA1712" s="0"/>
    </row>
    <row r="1713" customFormat="false" ht="21.75" hidden="false" customHeight="true" outlineLevel="0" collapsed="false">
      <c r="A1713" s="118" t="n">
        <v>1709</v>
      </c>
      <c r="B1713" s="181" t="s">
        <v>4545</v>
      </c>
      <c r="C1713" s="182" t="s">
        <v>4789</v>
      </c>
      <c r="D1713" s="183" t="s">
        <v>190</v>
      </c>
      <c r="E1713" s="184" t="s">
        <v>4793</v>
      </c>
      <c r="F1713" s="184"/>
      <c r="G1713" s="185" t="n">
        <v>300</v>
      </c>
      <c r="H1713" s="186" t="n">
        <f aca="true">INDIRECT("I" &amp; ROW())</f>
        <v>46106.4602502975</v>
      </c>
      <c r="I1713" s="187" t="n">
        <f aca="true">INDIRECT("I" &amp; ROW()-1) + J1713 * ((G1712/1000) * $M$5)</f>
        <v>46106.4602502975</v>
      </c>
      <c r="J1713" s="188" t="n">
        <v>6.5</v>
      </c>
      <c r="K1713" s="189" t="n">
        <f aca="true">INDIRECT("H" &amp; ROW())</f>
        <v>46106.4602502975</v>
      </c>
      <c r="L1713" s="128" t="s">
        <v>4794</v>
      </c>
      <c r="M1713" s="133"/>
      <c r="N1713" s="204"/>
      <c r="O1713" s="204"/>
      <c r="P1713" s="204"/>
      <c r="Q1713" s="204"/>
      <c r="R1713" s="204"/>
      <c r="S1713" s="204"/>
      <c r="T1713" s="204"/>
      <c r="U1713" s="134"/>
      <c r="V1713" s="133"/>
      <c r="W1713" s="135" t="n">
        <f aca="false">I1713</f>
        <v>46106.4602502975</v>
      </c>
      <c r="X1713" s="136" t="s">
        <v>174</v>
      </c>
      <c r="Y1713" s="137" t="n">
        <f aca="false">IF(AND($X1713=$X1714, $X1713&lt;&gt;""), $W1714-$W1713, 0)</f>
        <v>0.00135416666666667</v>
      </c>
      <c r="Z1713" s="141"/>
      <c r="AA1713" s="0"/>
    </row>
    <row r="1714" customFormat="false" ht="21.75" hidden="false" customHeight="true" outlineLevel="0" collapsed="false">
      <c r="A1714" s="118" t="n">
        <v>1710</v>
      </c>
      <c r="B1714" s="181" t="s">
        <v>4545</v>
      </c>
      <c r="C1714" s="182" t="s">
        <v>4789</v>
      </c>
      <c r="D1714" s="183" t="s">
        <v>190</v>
      </c>
      <c r="E1714" s="184" t="s">
        <v>4795</v>
      </c>
      <c r="F1714" s="184"/>
      <c r="G1714" s="185" t="n">
        <v>300</v>
      </c>
      <c r="H1714" s="186" t="n">
        <f aca="true">INDIRECT("I" &amp; ROW())</f>
        <v>46106.4616044641</v>
      </c>
      <c r="I1714" s="187" t="n">
        <f aca="true">INDIRECT("I" &amp; ROW()-1) + J1714 * ((G1713/1000) * $M$5)</f>
        <v>46106.4616044641</v>
      </c>
      <c r="J1714" s="188" t="n">
        <v>6.5</v>
      </c>
      <c r="K1714" s="189" t="n">
        <f aca="true">INDIRECT("H" &amp; ROW())</f>
        <v>46106.4616044641</v>
      </c>
      <c r="L1714" s="128" t="s">
        <v>4796</v>
      </c>
      <c r="M1714" s="133"/>
      <c r="N1714" s="204"/>
      <c r="O1714" s="204"/>
      <c r="P1714" s="204"/>
      <c r="Q1714" s="204"/>
      <c r="R1714" s="204"/>
      <c r="S1714" s="204"/>
      <c r="T1714" s="204"/>
      <c r="U1714" s="134"/>
      <c r="V1714" s="133"/>
      <c r="W1714" s="135" t="n">
        <f aca="false">I1714</f>
        <v>46106.4616044641</v>
      </c>
      <c r="X1714" s="136" t="s">
        <v>174</v>
      </c>
      <c r="Y1714" s="137" t="n">
        <f aca="false">IF(AND($X1714=$X1715, $X1714&lt;&gt;""), $W1715-$W1714, 0)</f>
        <v>0.00135416666666667</v>
      </c>
      <c r="Z1714" s="141"/>
      <c r="AA1714" s="0"/>
    </row>
    <row r="1715" customFormat="false" ht="21.75" hidden="false" customHeight="true" outlineLevel="0" collapsed="false">
      <c r="A1715" s="118" t="n">
        <v>1711</v>
      </c>
      <c r="B1715" s="181" t="s">
        <v>4545</v>
      </c>
      <c r="C1715" s="182" t="s">
        <v>4789</v>
      </c>
      <c r="D1715" s="183" t="s">
        <v>190</v>
      </c>
      <c r="E1715" s="184" t="s">
        <v>4797</v>
      </c>
      <c r="F1715" s="184" t="s">
        <v>4798</v>
      </c>
      <c r="G1715" s="185" t="n">
        <v>300</v>
      </c>
      <c r="H1715" s="186" t="n">
        <f aca="true">INDIRECT("I" &amp; ROW())</f>
        <v>46106.4629586308</v>
      </c>
      <c r="I1715" s="187" t="n">
        <f aca="true">INDIRECT("I" &amp; ROW()-1) + J1715 * ((G1714/1000) * $M$5)</f>
        <v>46106.4629586308</v>
      </c>
      <c r="J1715" s="188" t="n">
        <v>6.5</v>
      </c>
      <c r="K1715" s="189" t="n">
        <f aca="true">INDIRECT("H" &amp; ROW())</f>
        <v>46106.4629586308</v>
      </c>
      <c r="L1715" s="128" t="s">
        <v>4799</v>
      </c>
      <c r="M1715" s="133"/>
      <c r="N1715" s="204"/>
      <c r="O1715" s="204"/>
      <c r="P1715" s="204"/>
      <c r="Q1715" s="204"/>
      <c r="R1715" s="204"/>
      <c r="S1715" s="204"/>
      <c r="T1715" s="204"/>
      <c r="U1715" s="134"/>
      <c r="V1715" s="133"/>
      <c r="W1715" s="135" t="n">
        <f aca="false">I1715</f>
        <v>46106.4629586308</v>
      </c>
      <c r="X1715" s="136" t="s">
        <v>174</v>
      </c>
      <c r="Y1715" s="137" t="n">
        <f aca="false">IF(AND($X1715=$X1716, $X1715&lt;&gt;""), $W1716-$W1715, 0)</f>
        <v>0.00135416666666667</v>
      </c>
      <c r="Z1715" s="141"/>
      <c r="AA1715" s="0"/>
    </row>
    <row r="1716" customFormat="false" ht="21.75" hidden="false" customHeight="true" outlineLevel="0" collapsed="false">
      <c r="A1716" s="118" t="n">
        <v>1712</v>
      </c>
      <c r="B1716" s="181" t="s">
        <v>4545</v>
      </c>
      <c r="C1716" s="182" t="s">
        <v>4789</v>
      </c>
      <c r="D1716" s="183" t="s">
        <v>190</v>
      </c>
      <c r="E1716" s="184" t="s">
        <v>4800</v>
      </c>
      <c r="F1716" s="184" t="s">
        <v>4801</v>
      </c>
      <c r="G1716" s="185" t="n">
        <v>300</v>
      </c>
      <c r="H1716" s="186" t="n">
        <f aca="true">INDIRECT("I" &amp; ROW())</f>
        <v>46106.4643127974</v>
      </c>
      <c r="I1716" s="187" t="n">
        <f aca="true">INDIRECT("I" &amp; ROW()-1) + J1716 * ((G1715/1000) * $M$5)</f>
        <v>46106.4643127974</v>
      </c>
      <c r="J1716" s="188" t="n">
        <v>6.5</v>
      </c>
      <c r="K1716" s="189" t="n">
        <f aca="true">INDIRECT("H" &amp; ROW())</f>
        <v>46106.4643127974</v>
      </c>
      <c r="L1716" s="128" t="s">
        <v>4802</v>
      </c>
      <c r="M1716" s="133"/>
      <c r="N1716" s="204"/>
      <c r="O1716" s="204"/>
      <c r="P1716" s="204"/>
      <c r="Q1716" s="204"/>
      <c r="R1716" s="204"/>
      <c r="S1716" s="204"/>
      <c r="T1716" s="204"/>
      <c r="U1716" s="134"/>
      <c r="V1716" s="133"/>
      <c r="W1716" s="135" t="n">
        <f aca="false">I1716</f>
        <v>46106.4643127974</v>
      </c>
      <c r="X1716" s="136" t="s">
        <v>174</v>
      </c>
      <c r="Y1716" s="137" t="n">
        <f aca="false">IF(AND($X1716=$X1717, $X1716&lt;&gt;""), $W1717-$W1716, 0)</f>
        <v>0.00135416666666667</v>
      </c>
      <c r="Z1716" s="141"/>
      <c r="AA1716" s="0"/>
    </row>
    <row r="1717" customFormat="false" ht="21.75" hidden="false" customHeight="true" outlineLevel="0" collapsed="false">
      <c r="A1717" s="118" t="n">
        <v>1713</v>
      </c>
      <c r="B1717" s="181" t="s">
        <v>4545</v>
      </c>
      <c r="C1717" s="182" t="s">
        <v>4789</v>
      </c>
      <c r="D1717" s="183" t="s">
        <v>190</v>
      </c>
      <c r="E1717" s="184" t="s">
        <v>4803</v>
      </c>
      <c r="F1717" s="184" t="s">
        <v>4804</v>
      </c>
      <c r="G1717" s="185" t="n">
        <v>300</v>
      </c>
      <c r="H1717" s="186" t="n">
        <f aca="true">INDIRECT("I" &amp; ROW())</f>
        <v>46106.4656669641</v>
      </c>
      <c r="I1717" s="187" t="n">
        <f aca="true">INDIRECT("I" &amp; ROW()-1) + J1717 * ((G1716/1000) * $M$5)</f>
        <v>46106.4656669641</v>
      </c>
      <c r="J1717" s="188" t="n">
        <v>6.5</v>
      </c>
      <c r="K1717" s="189" t="n">
        <f aca="true">INDIRECT("H" &amp; ROW())</f>
        <v>46106.4656669641</v>
      </c>
      <c r="L1717" s="128" t="s">
        <v>4805</v>
      </c>
      <c r="M1717" s="133"/>
      <c r="N1717" s="204"/>
      <c r="O1717" s="204"/>
      <c r="P1717" s="204"/>
      <c r="Q1717" s="204"/>
      <c r="R1717" s="204"/>
      <c r="S1717" s="204"/>
      <c r="T1717" s="204"/>
      <c r="U1717" s="134"/>
      <c r="V1717" s="133"/>
      <c r="W1717" s="135" t="n">
        <f aca="false">I1717</f>
        <v>46106.4656669641</v>
      </c>
      <c r="X1717" s="136" t="s">
        <v>174</v>
      </c>
      <c r="Y1717" s="137" t="n">
        <f aca="false">IF(AND($X1717=$X1718, $X1717&lt;&gt;""), $W1718-$W1717, 0)</f>
        <v>0.00135416666666667</v>
      </c>
      <c r="Z1717" s="141"/>
      <c r="AA1717" s="0"/>
    </row>
    <row r="1718" customFormat="false" ht="21.75" hidden="false" customHeight="true" outlineLevel="0" collapsed="false">
      <c r="A1718" s="118" t="n">
        <v>1714</v>
      </c>
      <c r="B1718" s="181" t="s">
        <v>4545</v>
      </c>
      <c r="C1718" s="182" t="s">
        <v>4789</v>
      </c>
      <c r="D1718" s="183" t="s">
        <v>190</v>
      </c>
      <c r="E1718" s="184" t="s">
        <v>4806</v>
      </c>
      <c r="F1718" s="184" t="s">
        <v>4807</v>
      </c>
      <c r="G1718" s="185" t="n">
        <v>300</v>
      </c>
      <c r="H1718" s="186" t="n">
        <f aca="true">INDIRECT("I" &amp; ROW())</f>
        <v>46106.4670211307</v>
      </c>
      <c r="I1718" s="187" t="n">
        <f aca="true">INDIRECT("I" &amp; ROW()-1) + J1718 * ((G1717/1000) * $M$5)</f>
        <v>46106.4670211307</v>
      </c>
      <c r="J1718" s="188" t="n">
        <v>6.5</v>
      </c>
      <c r="K1718" s="189" t="n">
        <f aca="true">INDIRECT("H" &amp; ROW())</f>
        <v>46106.4670211307</v>
      </c>
      <c r="L1718" s="128" t="s">
        <v>4808</v>
      </c>
      <c r="M1718" s="133"/>
      <c r="N1718" s="204"/>
      <c r="O1718" s="204"/>
      <c r="P1718" s="204"/>
      <c r="Q1718" s="204"/>
      <c r="R1718" s="204"/>
      <c r="S1718" s="204"/>
      <c r="T1718" s="204"/>
      <c r="U1718" s="134"/>
      <c r="V1718" s="133"/>
      <c r="W1718" s="135" t="n">
        <f aca="false">I1718</f>
        <v>46106.4670211307</v>
      </c>
      <c r="X1718" s="136" t="s">
        <v>174</v>
      </c>
      <c r="Y1718" s="137" t="n">
        <f aca="false">IF(AND($X1718=$X1719, $X1718&lt;&gt;""), $W1719-$W1718, 0)</f>
        <v>0.00135416666666667</v>
      </c>
      <c r="Z1718" s="141"/>
      <c r="AA1718" s="0"/>
    </row>
    <row r="1719" customFormat="false" ht="21.75" hidden="false" customHeight="true" outlineLevel="0" collapsed="false">
      <c r="A1719" s="118" t="n">
        <v>1715</v>
      </c>
      <c r="B1719" s="181" t="s">
        <v>4545</v>
      </c>
      <c r="C1719" s="182" t="s">
        <v>4789</v>
      </c>
      <c r="D1719" s="183" t="s">
        <v>190</v>
      </c>
      <c r="E1719" s="184" t="s">
        <v>4809</v>
      </c>
      <c r="F1719" s="184" t="s">
        <v>4810</v>
      </c>
      <c r="G1719" s="185" t="n">
        <v>300</v>
      </c>
      <c r="H1719" s="186" t="n">
        <f aca="true">INDIRECT("I" &amp; ROW())</f>
        <v>46106.4683752974</v>
      </c>
      <c r="I1719" s="187" t="n">
        <f aca="true">INDIRECT("I" &amp; ROW()-1) + J1719 * ((G1718/1000) * $M$5)</f>
        <v>46106.4683752974</v>
      </c>
      <c r="J1719" s="188" t="n">
        <v>6.5</v>
      </c>
      <c r="K1719" s="189" t="n">
        <f aca="true">INDIRECT("H" &amp; ROW())</f>
        <v>46106.4683752974</v>
      </c>
      <c r="L1719" s="128" t="s">
        <v>4811</v>
      </c>
      <c r="M1719" s="133"/>
      <c r="N1719" s="204"/>
      <c r="O1719" s="204"/>
      <c r="P1719" s="204"/>
      <c r="Q1719" s="204"/>
      <c r="R1719" s="204"/>
      <c r="S1719" s="204"/>
      <c r="T1719" s="204"/>
      <c r="U1719" s="134"/>
      <c r="V1719" s="133"/>
      <c r="W1719" s="135" t="n">
        <f aca="false">I1719</f>
        <v>46106.4683752974</v>
      </c>
      <c r="X1719" s="136" t="s">
        <v>174</v>
      </c>
      <c r="Y1719" s="137" t="n">
        <f aca="false">IF(AND($X1719=$X1720, $X1719&lt;&gt;""), $W1720-$W1719, 0)</f>
        <v>0.00135416666666667</v>
      </c>
      <c r="Z1719" s="141"/>
      <c r="AA1719" s="0"/>
    </row>
    <row r="1720" customFormat="false" ht="21.75" hidden="false" customHeight="true" outlineLevel="0" collapsed="false">
      <c r="A1720" s="118" t="n">
        <v>1716</v>
      </c>
      <c r="B1720" s="181" t="s">
        <v>4545</v>
      </c>
      <c r="C1720" s="182" t="s">
        <v>4789</v>
      </c>
      <c r="D1720" s="183" t="s">
        <v>190</v>
      </c>
      <c r="E1720" s="184" t="s">
        <v>4807</v>
      </c>
      <c r="F1720" s="184" t="s">
        <v>4812</v>
      </c>
      <c r="G1720" s="185" t="n">
        <v>300</v>
      </c>
      <c r="H1720" s="186" t="n">
        <f aca="true">INDIRECT("I" &amp; ROW())</f>
        <v>46106.469729464</v>
      </c>
      <c r="I1720" s="187" t="n">
        <f aca="true">INDIRECT("I" &amp; ROW()-1) + J1720 * ((G1719/1000) * $M$5)</f>
        <v>46106.469729464</v>
      </c>
      <c r="J1720" s="188" t="n">
        <v>6.5</v>
      </c>
      <c r="K1720" s="189" t="n">
        <f aca="true">INDIRECT("H" &amp; ROW())</f>
        <v>46106.469729464</v>
      </c>
      <c r="L1720" s="128" t="s">
        <v>4813</v>
      </c>
      <c r="M1720" s="133"/>
      <c r="N1720" s="204"/>
      <c r="O1720" s="204"/>
      <c r="P1720" s="204"/>
      <c r="Q1720" s="204"/>
      <c r="R1720" s="204"/>
      <c r="S1720" s="204"/>
      <c r="T1720" s="204"/>
      <c r="U1720" s="134"/>
      <c r="V1720" s="133"/>
      <c r="W1720" s="135" t="n">
        <f aca="false">I1720</f>
        <v>46106.469729464</v>
      </c>
      <c r="X1720" s="136" t="s">
        <v>174</v>
      </c>
      <c r="Y1720" s="137" t="n">
        <f aca="false">IF(AND($X1720=$X1721, $X1720&lt;&gt;""), $W1721-$W1720, 0)</f>
        <v>0.00135416666666667</v>
      </c>
      <c r="Z1720" s="141"/>
      <c r="AA1720" s="0"/>
    </row>
    <row r="1721" customFormat="false" ht="21.75" hidden="false" customHeight="true" outlineLevel="0" collapsed="false">
      <c r="A1721" s="118" t="n">
        <v>1717</v>
      </c>
      <c r="B1721" s="181" t="s">
        <v>4545</v>
      </c>
      <c r="C1721" s="182" t="s">
        <v>4789</v>
      </c>
      <c r="D1721" s="183" t="s">
        <v>190</v>
      </c>
      <c r="E1721" s="184" t="s">
        <v>4814</v>
      </c>
      <c r="F1721" s="184" t="s">
        <v>4815</v>
      </c>
      <c r="G1721" s="185" t="n">
        <v>300</v>
      </c>
      <c r="H1721" s="186" t="n">
        <f aca="true">INDIRECT("I" &amp; ROW())</f>
        <v>46106.4710836307</v>
      </c>
      <c r="I1721" s="187" t="n">
        <f aca="true">INDIRECT("I" &amp; ROW()-1) + J1721 * ((G1720/1000) * $M$5)</f>
        <v>46106.4710836307</v>
      </c>
      <c r="J1721" s="188" t="n">
        <v>6.5</v>
      </c>
      <c r="K1721" s="189" t="n">
        <f aca="true">INDIRECT("H" &amp; ROW())</f>
        <v>46106.4710836307</v>
      </c>
      <c r="L1721" s="128" t="s">
        <v>4816</v>
      </c>
      <c r="M1721" s="133"/>
      <c r="N1721" s="204"/>
      <c r="O1721" s="204"/>
      <c r="P1721" s="204"/>
      <c r="Q1721" s="204"/>
      <c r="R1721" s="204"/>
      <c r="S1721" s="204"/>
      <c r="T1721" s="204"/>
      <c r="U1721" s="134"/>
      <c r="V1721" s="133"/>
      <c r="W1721" s="135" t="n">
        <f aca="false">I1721</f>
        <v>46106.4710836307</v>
      </c>
      <c r="X1721" s="136" t="s">
        <v>174</v>
      </c>
      <c r="Y1721" s="137" t="n">
        <f aca="false">IF(AND($X1721=$X1722, $X1721&lt;&gt;""), $W1722-$W1721, 0)</f>
        <v>0.00135416666666667</v>
      </c>
      <c r="Z1721" s="141"/>
      <c r="AA1721" s="0"/>
    </row>
    <row r="1722" customFormat="false" ht="21.75" hidden="false" customHeight="true" outlineLevel="0" collapsed="false">
      <c r="A1722" s="118" t="n">
        <v>1718</v>
      </c>
      <c r="B1722" s="181" t="s">
        <v>4545</v>
      </c>
      <c r="C1722" s="182" t="s">
        <v>4789</v>
      </c>
      <c r="D1722" s="183" t="s">
        <v>190</v>
      </c>
      <c r="E1722" s="184" t="s">
        <v>4817</v>
      </c>
      <c r="F1722" s="184" t="s">
        <v>4818</v>
      </c>
      <c r="G1722" s="185" t="n">
        <v>300</v>
      </c>
      <c r="H1722" s="186" t="n">
        <f aca="true">INDIRECT("I" &amp; ROW())</f>
        <v>46106.4724377974</v>
      </c>
      <c r="I1722" s="187" t="n">
        <f aca="true">INDIRECT("I" &amp; ROW()-1) + J1722 * ((G1721/1000) * $M$5)</f>
        <v>46106.4724377974</v>
      </c>
      <c r="J1722" s="188" t="n">
        <v>6.5</v>
      </c>
      <c r="K1722" s="189" t="n">
        <f aca="true">INDIRECT("H" &amp; ROW())</f>
        <v>46106.4724377974</v>
      </c>
      <c r="L1722" s="128" t="s">
        <v>4819</v>
      </c>
      <c r="M1722" s="133"/>
      <c r="N1722" s="204"/>
      <c r="O1722" s="204"/>
      <c r="P1722" s="204"/>
      <c r="Q1722" s="204"/>
      <c r="R1722" s="204"/>
      <c r="S1722" s="204"/>
      <c r="T1722" s="204"/>
      <c r="U1722" s="134"/>
      <c r="V1722" s="133"/>
      <c r="W1722" s="135" t="n">
        <f aca="false">I1722</f>
        <v>46106.4724377974</v>
      </c>
      <c r="X1722" s="136" t="s">
        <v>174</v>
      </c>
      <c r="Y1722" s="137" t="n">
        <f aca="false">IF(AND($X1722=$X1723, $X1722&lt;&gt;""), $W1723-$W1722, 0)</f>
        <v>0.00135416666666667</v>
      </c>
      <c r="Z1722" s="141"/>
      <c r="AA1722" s="0"/>
    </row>
    <row r="1723" customFormat="false" ht="21.75" hidden="false" customHeight="true" outlineLevel="0" collapsed="false">
      <c r="A1723" s="118" t="n">
        <v>1719</v>
      </c>
      <c r="B1723" s="181" t="s">
        <v>4545</v>
      </c>
      <c r="C1723" s="182" t="s">
        <v>4789</v>
      </c>
      <c r="D1723" s="183" t="s">
        <v>190</v>
      </c>
      <c r="E1723" s="184" t="s">
        <v>4820</v>
      </c>
      <c r="F1723" s="184" t="s">
        <v>4821</v>
      </c>
      <c r="G1723" s="185" t="n">
        <v>300</v>
      </c>
      <c r="H1723" s="186" t="n">
        <f aca="true">INDIRECT("I" &amp; ROW())</f>
        <v>46106.473791964</v>
      </c>
      <c r="I1723" s="187" t="n">
        <f aca="true">INDIRECT("I" &amp; ROW()-1) + J1723 * ((G1722/1000) * $M$5)</f>
        <v>46106.473791964</v>
      </c>
      <c r="J1723" s="188" t="n">
        <v>6.5</v>
      </c>
      <c r="K1723" s="189" t="n">
        <f aca="true">INDIRECT("H" &amp; ROW())</f>
        <v>46106.473791964</v>
      </c>
      <c r="L1723" s="128" t="s">
        <v>4822</v>
      </c>
      <c r="M1723" s="133"/>
      <c r="N1723" s="204"/>
      <c r="O1723" s="204"/>
      <c r="P1723" s="204"/>
      <c r="Q1723" s="204"/>
      <c r="R1723" s="204"/>
      <c r="S1723" s="204"/>
      <c r="T1723" s="204"/>
      <c r="U1723" s="134"/>
      <c r="V1723" s="133"/>
      <c r="W1723" s="135" t="n">
        <f aca="false">I1723</f>
        <v>46106.473791964</v>
      </c>
      <c r="X1723" s="136" t="s">
        <v>174</v>
      </c>
      <c r="Y1723" s="137" t="n">
        <f aca="false">IF(AND($X1723=$X1724, $X1723&lt;&gt;""), $W1724-$W1723, 0)</f>
        <v>0.00135416666666667</v>
      </c>
      <c r="Z1723" s="141"/>
      <c r="AA1723" s="0"/>
    </row>
    <row r="1724" customFormat="false" ht="21.75" hidden="false" customHeight="true" outlineLevel="0" collapsed="false">
      <c r="A1724" s="118" t="n">
        <v>1720</v>
      </c>
      <c r="B1724" s="181" t="s">
        <v>4545</v>
      </c>
      <c r="C1724" s="182" t="s">
        <v>4789</v>
      </c>
      <c r="D1724" s="183" t="s">
        <v>190</v>
      </c>
      <c r="E1724" s="184" t="s">
        <v>4823</v>
      </c>
      <c r="F1724" s="184" t="s">
        <v>4824</v>
      </c>
      <c r="G1724" s="185" t="n">
        <v>300</v>
      </c>
      <c r="H1724" s="186" t="n">
        <f aca="true">INDIRECT("I" &amp; ROW())</f>
        <v>46106.4751461307</v>
      </c>
      <c r="I1724" s="187" t="n">
        <f aca="true">INDIRECT("I" &amp; ROW()-1) + J1724 * ((G1723/1000) * $M$5)</f>
        <v>46106.4751461307</v>
      </c>
      <c r="J1724" s="188" t="n">
        <v>6.5</v>
      </c>
      <c r="K1724" s="189" t="n">
        <f aca="true">INDIRECT("H" &amp; ROW())</f>
        <v>46106.4751461307</v>
      </c>
      <c r="L1724" s="128" t="s">
        <v>4825</v>
      </c>
      <c r="M1724" s="133"/>
      <c r="N1724" s="204"/>
      <c r="O1724" s="204"/>
      <c r="P1724" s="204"/>
      <c r="Q1724" s="204"/>
      <c r="R1724" s="204"/>
      <c r="S1724" s="204"/>
      <c r="T1724" s="204"/>
      <c r="U1724" s="134"/>
      <c r="V1724" s="133"/>
      <c r="W1724" s="135" t="n">
        <f aca="false">I1724</f>
        <v>46106.4751461307</v>
      </c>
      <c r="X1724" s="136" t="s">
        <v>174</v>
      </c>
      <c r="Y1724" s="137" t="n">
        <f aca="false">IF(AND($X1724=$X1725, $X1724&lt;&gt;""), $W1725-$W1724, 0)</f>
        <v>0.00135416666666667</v>
      </c>
      <c r="Z1724" s="141"/>
      <c r="AA1724" s="0"/>
    </row>
    <row r="1725" customFormat="false" ht="21.75" hidden="false" customHeight="true" outlineLevel="0" collapsed="false">
      <c r="A1725" s="118" t="n">
        <v>1721</v>
      </c>
      <c r="B1725" s="181" t="s">
        <v>4545</v>
      </c>
      <c r="C1725" s="182" t="s">
        <v>4826</v>
      </c>
      <c r="D1725" s="183" t="s">
        <v>190</v>
      </c>
      <c r="E1725" s="184" t="s">
        <v>4827</v>
      </c>
      <c r="F1725" s="184" t="s">
        <v>4828</v>
      </c>
      <c r="G1725" s="185" t="n">
        <v>300</v>
      </c>
      <c r="H1725" s="186" t="n">
        <f aca="true">INDIRECT("I" &amp; ROW())</f>
        <v>46106.4765002973</v>
      </c>
      <c r="I1725" s="187" t="n">
        <f aca="true">INDIRECT("I" &amp; ROW()-1) + J1725 * ((G1724/1000) * $M$5)</f>
        <v>46106.4765002973</v>
      </c>
      <c r="J1725" s="188" t="n">
        <v>6.5</v>
      </c>
      <c r="K1725" s="189" t="n">
        <f aca="true">INDIRECT("H" &amp; ROW())</f>
        <v>46106.4765002973</v>
      </c>
      <c r="L1725" s="128" t="s">
        <v>4829</v>
      </c>
      <c r="M1725" s="133"/>
      <c r="N1725" s="204"/>
      <c r="O1725" s="204"/>
      <c r="P1725" s="204"/>
      <c r="Q1725" s="204"/>
      <c r="R1725" s="204"/>
      <c r="S1725" s="204"/>
      <c r="T1725" s="204"/>
      <c r="U1725" s="134"/>
      <c r="V1725" s="133"/>
      <c r="W1725" s="135" t="n">
        <f aca="false">I1725</f>
        <v>46106.4765002973</v>
      </c>
      <c r="X1725" s="136" t="s">
        <v>174</v>
      </c>
      <c r="Y1725" s="137" t="n">
        <f aca="false">IF(AND($X1725=$X1726, $X1725&lt;&gt;""), $W1726-$W1725, 0)</f>
        <v>0.00135416666666667</v>
      </c>
      <c r="Z1725" s="141"/>
      <c r="AA1725" s="0"/>
    </row>
    <row r="1726" customFormat="false" ht="21.75" hidden="false" customHeight="true" outlineLevel="0" collapsed="false">
      <c r="A1726" s="118" t="n">
        <v>1722</v>
      </c>
      <c r="B1726" s="181" t="s">
        <v>4545</v>
      </c>
      <c r="C1726" s="182" t="s">
        <v>4826</v>
      </c>
      <c r="D1726" s="183" t="s">
        <v>190</v>
      </c>
      <c r="E1726" s="184" t="s">
        <v>4830</v>
      </c>
      <c r="F1726" s="184" t="s">
        <v>4831</v>
      </c>
      <c r="G1726" s="185" t="n">
        <v>300</v>
      </c>
      <c r="H1726" s="186" t="n">
        <f aca="true">INDIRECT("I" &amp; ROW())</f>
        <v>46106.477854464</v>
      </c>
      <c r="I1726" s="187" t="n">
        <f aca="true">INDIRECT("I" &amp; ROW()-1) + J1726 * ((G1725/1000) * $M$5)</f>
        <v>46106.477854464</v>
      </c>
      <c r="J1726" s="188" t="n">
        <v>6.5</v>
      </c>
      <c r="K1726" s="189" t="n">
        <f aca="true">INDIRECT("H" &amp; ROW())</f>
        <v>46106.477854464</v>
      </c>
      <c r="L1726" s="128" t="s">
        <v>4832</v>
      </c>
      <c r="M1726" s="133"/>
      <c r="N1726" s="204"/>
      <c r="O1726" s="204"/>
      <c r="P1726" s="204"/>
      <c r="Q1726" s="204"/>
      <c r="R1726" s="204"/>
      <c r="S1726" s="204"/>
      <c r="T1726" s="204"/>
      <c r="U1726" s="134"/>
      <c r="V1726" s="133"/>
      <c r="W1726" s="135" t="n">
        <f aca="false">I1726</f>
        <v>46106.477854464</v>
      </c>
      <c r="X1726" s="136" t="s">
        <v>174</v>
      </c>
      <c r="Y1726" s="137" t="n">
        <f aca="false">IF(AND($X1726=$X1727, $X1726&lt;&gt;""), $W1727-$W1726, 0)</f>
        <v>0.00135416666666667</v>
      </c>
      <c r="Z1726" s="141"/>
      <c r="AA1726" s="0"/>
    </row>
    <row r="1727" customFormat="false" ht="21.75" hidden="false" customHeight="true" outlineLevel="0" collapsed="false">
      <c r="A1727" s="118" t="n">
        <v>1723</v>
      </c>
      <c r="B1727" s="181" t="s">
        <v>4545</v>
      </c>
      <c r="C1727" s="182" t="s">
        <v>4826</v>
      </c>
      <c r="D1727" s="183" t="s">
        <v>190</v>
      </c>
      <c r="E1727" s="184" t="s">
        <v>4833</v>
      </c>
      <c r="F1727" s="184"/>
      <c r="G1727" s="185" t="n">
        <v>300</v>
      </c>
      <c r="H1727" s="186" t="n">
        <f aca="true">INDIRECT("I" &amp; ROW())</f>
        <v>46106.4792086306</v>
      </c>
      <c r="I1727" s="187" t="n">
        <f aca="true">INDIRECT("I" &amp; ROW()-1) + J1727 * ((G1726/1000) * $M$5)</f>
        <v>46106.4792086306</v>
      </c>
      <c r="J1727" s="188" t="n">
        <v>6.5</v>
      </c>
      <c r="K1727" s="189" t="n">
        <f aca="true">INDIRECT("H" &amp; ROW())</f>
        <v>46106.4792086306</v>
      </c>
      <c r="L1727" s="128" t="s">
        <v>4834</v>
      </c>
      <c r="M1727" s="133"/>
      <c r="N1727" s="204"/>
      <c r="O1727" s="204"/>
      <c r="P1727" s="204"/>
      <c r="Q1727" s="204"/>
      <c r="R1727" s="204"/>
      <c r="S1727" s="204"/>
      <c r="T1727" s="204"/>
      <c r="U1727" s="134"/>
      <c r="V1727" s="133"/>
      <c r="W1727" s="135" t="n">
        <f aca="false">I1727</f>
        <v>46106.4792086306</v>
      </c>
      <c r="X1727" s="136" t="s">
        <v>174</v>
      </c>
      <c r="Y1727" s="137" t="n">
        <f aca="false">IF(AND($X1727=$X1728, $X1727&lt;&gt;""), $W1728-$W1727, 0)</f>
        <v>0.00135416666666667</v>
      </c>
      <c r="Z1727" s="141"/>
      <c r="AA1727" s="0"/>
    </row>
    <row r="1728" customFormat="false" ht="21.75" hidden="false" customHeight="true" outlineLevel="0" collapsed="false">
      <c r="A1728" s="118" t="n">
        <v>1724</v>
      </c>
      <c r="B1728" s="181" t="s">
        <v>4545</v>
      </c>
      <c r="C1728" s="182" t="s">
        <v>4826</v>
      </c>
      <c r="D1728" s="183" t="s">
        <v>190</v>
      </c>
      <c r="E1728" s="184" t="s">
        <v>4835</v>
      </c>
      <c r="F1728" s="184" t="s">
        <v>4836</v>
      </c>
      <c r="G1728" s="185" t="n">
        <v>300</v>
      </c>
      <c r="H1728" s="186" t="n">
        <f aca="true">INDIRECT("I" &amp; ROW())</f>
        <v>46106.4805627973</v>
      </c>
      <c r="I1728" s="187" t="n">
        <f aca="true">INDIRECT("I" &amp; ROW()-1) + J1728 * ((G1727/1000) * $M$5)</f>
        <v>46106.4805627973</v>
      </c>
      <c r="J1728" s="188" t="n">
        <v>6.5</v>
      </c>
      <c r="K1728" s="189" t="n">
        <f aca="true">INDIRECT("H" &amp; ROW())</f>
        <v>46106.4805627973</v>
      </c>
      <c r="L1728" s="128" t="s">
        <v>4837</v>
      </c>
      <c r="M1728" s="133"/>
      <c r="N1728" s="204"/>
      <c r="O1728" s="204"/>
      <c r="P1728" s="204"/>
      <c r="Q1728" s="204"/>
      <c r="R1728" s="204"/>
      <c r="S1728" s="204"/>
      <c r="T1728" s="204"/>
      <c r="U1728" s="134"/>
      <c r="V1728" s="133"/>
      <c r="W1728" s="135" t="n">
        <f aca="false">I1728</f>
        <v>46106.4805627973</v>
      </c>
      <c r="X1728" s="136" t="s">
        <v>174</v>
      </c>
      <c r="Y1728" s="137" t="n">
        <f aca="false">IF(AND($X1728=$X1729, $X1728&lt;&gt;""), $W1729-$W1728, 0)</f>
        <v>0.00135416666666667</v>
      </c>
      <c r="Z1728" s="141"/>
      <c r="AA1728" s="0"/>
    </row>
    <row r="1729" customFormat="false" ht="21.75" hidden="false" customHeight="true" outlineLevel="0" collapsed="false">
      <c r="A1729" s="118" t="n">
        <v>1725</v>
      </c>
      <c r="B1729" s="181" t="s">
        <v>4545</v>
      </c>
      <c r="C1729" s="182" t="s">
        <v>4838</v>
      </c>
      <c r="D1729" s="183" t="s">
        <v>190</v>
      </c>
      <c r="E1729" s="184" t="s">
        <v>4839</v>
      </c>
      <c r="F1729" s="184" t="s">
        <v>4840</v>
      </c>
      <c r="G1729" s="185" t="n">
        <v>300</v>
      </c>
      <c r="H1729" s="186" t="n">
        <f aca="true">INDIRECT("I" &amp; ROW())</f>
        <v>46106.4819169639</v>
      </c>
      <c r="I1729" s="187" t="n">
        <f aca="true">INDIRECT("I" &amp; ROW()-1) + J1729 * ((G1728/1000) * $M$5)</f>
        <v>46106.4819169639</v>
      </c>
      <c r="J1729" s="188" t="n">
        <v>6.5</v>
      </c>
      <c r="K1729" s="189" t="n">
        <f aca="true">INDIRECT("H" &amp; ROW())</f>
        <v>46106.4819169639</v>
      </c>
      <c r="L1729" s="128" t="s">
        <v>4841</v>
      </c>
      <c r="M1729" s="133"/>
      <c r="N1729" s="204"/>
      <c r="O1729" s="204"/>
      <c r="P1729" s="204"/>
      <c r="Q1729" s="204"/>
      <c r="R1729" s="204"/>
      <c r="S1729" s="204"/>
      <c r="T1729" s="204"/>
      <c r="U1729" s="134"/>
      <c r="V1729" s="133"/>
      <c r="W1729" s="135" t="n">
        <f aca="false">I1729</f>
        <v>46106.4819169639</v>
      </c>
      <c r="X1729" s="136" t="s">
        <v>174</v>
      </c>
      <c r="Y1729" s="137" t="n">
        <f aca="false">IF(AND($X1729=$X1730, $X1729&lt;&gt;""), $W1730-$W1729, 0)</f>
        <v>0.00135416666666667</v>
      </c>
      <c r="Z1729" s="141"/>
      <c r="AA1729" s="0"/>
    </row>
    <row r="1730" customFormat="false" ht="21.75" hidden="false" customHeight="true" outlineLevel="0" collapsed="false">
      <c r="A1730" s="118" t="n">
        <v>1726</v>
      </c>
      <c r="B1730" s="181" t="s">
        <v>4545</v>
      </c>
      <c r="C1730" s="182" t="s">
        <v>4838</v>
      </c>
      <c r="D1730" s="183" t="s">
        <v>190</v>
      </c>
      <c r="E1730" s="184" t="s">
        <v>4842</v>
      </c>
      <c r="F1730" s="184" t="s">
        <v>4843</v>
      </c>
      <c r="G1730" s="185" t="n">
        <v>300</v>
      </c>
      <c r="H1730" s="186" t="n">
        <f aca="true">INDIRECT("I" &amp; ROW())</f>
        <v>46106.4832711306</v>
      </c>
      <c r="I1730" s="187" t="n">
        <f aca="true">INDIRECT("I" &amp; ROW()-1) + J1730 * ((G1729/1000) * $M$5)</f>
        <v>46106.4832711306</v>
      </c>
      <c r="J1730" s="188" t="n">
        <v>6.5</v>
      </c>
      <c r="K1730" s="189" t="n">
        <f aca="true">INDIRECT("H" &amp; ROW())</f>
        <v>46106.4832711306</v>
      </c>
      <c r="L1730" s="128" t="s">
        <v>4844</v>
      </c>
      <c r="M1730" s="133"/>
      <c r="N1730" s="204"/>
      <c r="O1730" s="204"/>
      <c r="P1730" s="204"/>
      <c r="Q1730" s="204"/>
      <c r="R1730" s="204"/>
      <c r="S1730" s="204"/>
      <c r="T1730" s="204"/>
      <c r="U1730" s="134"/>
      <c r="V1730" s="133"/>
      <c r="W1730" s="135" t="n">
        <f aca="false">I1730</f>
        <v>46106.4832711306</v>
      </c>
      <c r="X1730" s="136" t="s">
        <v>174</v>
      </c>
      <c r="Y1730" s="137" t="n">
        <f aca="false">IF(AND($X1730=$X1731, $X1730&lt;&gt;""), $W1731-$W1730, 0)</f>
        <v>0.00135416666666667</v>
      </c>
      <c r="Z1730" s="141"/>
      <c r="AA1730" s="0"/>
    </row>
    <row r="1731" customFormat="false" ht="21.75" hidden="false" customHeight="true" outlineLevel="0" collapsed="false">
      <c r="A1731" s="118" t="n">
        <v>1727</v>
      </c>
      <c r="B1731" s="181" t="s">
        <v>4545</v>
      </c>
      <c r="C1731" s="182" t="s">
        <v>4838</v>
      </c>
      <c r="D1731" s="183" t="s">
        <v>190</v>
      </c>
      <c r="E1731" s="184" t="s">
        <v>4845</v>
      </c>
      <c r="F1731" s="184" t="s">
        <v>4846</v>
      </c>
      <c r="G1731" s="185" t="n">
        <v>300</v>
      </c>
      <c r="H1731" s="186" t="n">
        <f aca="true">INDIRECT("I" &amp; ROW())</f>
        <v>46106.4846252973</v>
      </c>
      <c r="I1731" s="187" t="n">
        <f aca="true">INDIRECT("I" &amp; ROW()-1) + J1731 * ((G1730/1000) * $M$5)</f>
        <v>46106.4846252973</v>
      </c>
      <c r="J1731" s="188" t="n">
        <v>6.5</v>
      </c>
      <c r="K1731" s="189" t="n">
        <f aca="true">INDIRECT("H" &amp; ROW())</f>
        <v>46106.4846252973</v>
      </c>
      <c r="L1731" s="128" t="s">
        <v>4847</v>
      </c>
      <c r="M1731" s="133"/>
      <c r="N1731" s="204"/>
      <c r="O1731" s="204"/>
      <c r="P1731" s="204"/>
      <c r="Q1731" s="204"/>
      <c r="R1731" s="204"/>
      <c r="S1731" s="204"/>
      <c r="T1731" s="204"/>
      <c r="U1731" s="134"/>
      <c r="V1731" s="133"/>
      <c r="W1731" s="135" t="n">
        <f aca="false">I1731</f>
        <v>46106.4846252973</v>
      </c>
      <c r="X1731" s="136" t="s">
        <v>174</v>
      </c>
      <c r="Y1731" s="137" t="n">
        <f aca="false">IF(AND($X1731=$X1732, $X1731&lt;&gt;""), $W1732-$W1731, 0)</f>
        <v>0.00135416666666667</v>
      </c>
      <c r="Z1731" s="141"/>
      <c r="AA1731" s="0"/>
    </row>
    <row r="1732" customFormat="false" ht="21.75" hidden="false" customHeight="true" outlineLevel="0" collapsed="false">
      <c r="A1732" s="118" t="n">
        <v>1728</v>
      </c>
      <c r="B1732" s="181" t="s">
        <v>4545</v>
      </c>
      <c r="C1732" s="182" t="s">
        <v>4838</v>
      </c>
      <c r="D1732" s="183" t="s">
        <v>190</v>
      </c>
      <c r="E1732" s="184" t="s">
        <v>4845</v>
      </c>
      <c r="F1732" s="184"/>
      <c r="G1732" s="185" t="n">
        <v>300</v>
      </c>
      <c r="H1732" s="186" t="n">
        <f aca="true">INDIRECT("I" &amp; ROW())</f>
        <v>46106.4859794639</v>
      </c>
      <c r="I1732" s="187" t="n">
        <f aca="true">INDIRECT("I" &amp; ROW()-1) + J1732 * ((G1731/1000) * $M$5)</f>
        <v>46106.4859794639</v>
      </c>
      <c r="J1732" s="188" t="n">
        <v>6.5</v>
      </c>
      <c r="K1732" s="189" t="n">
        <f aca="true">INDIRECT("H" &amp; ROW())</f>
        <v>46106.4859794639</v>
      </c>
      <c r="L1732" s="128" t="s">
        <v>4848</v>
      </c>
      <c r="M1732" s="133"/>
      <c r="N1732" s="204"/>
      <c r="O1732" s="204"/>
      <c r="P1732" s="204"/>
      <c r="Q1732" s="204"/>
      <c r="R1732" s="204"/>
      <c r="S1732" s="204"/>
      <c r="T1732" s="204"/>
      <c r="U1732" s="134"/>
      <c r="V1732" s="133"/>
      <c r="W1732" s="135" t="n">
        <f aca="false">I1732</f>
        <v>46106.4859794639</v>
      </c>
      <c r="X1732" s="136" t="s">
        <v>174</v>
      </c>
      <c r="Y1732" s="137" t="n">
        <f aca="false">IF(AND($X1732=$X1733, $X1732&lt;&gt;""), $W1733-$W1732, 0)</f>
        <v>0.00135416666666667</v>
      </c>
      <c r="Z1732" s="141"/>
      <c r="AA1732" s="0"/>
    </row>
    <row r="1733" customFormat="false" ht="21.75" hidden="false" customHeight="true" outlineLevel="0" collapsed="false">
      <c r="A1733" s="118" t="n">
        <v>1729</v>
      </c>
      <c r="B1733" s="181" t="s">
        <v>4545</v>
      </c>
      <c r="C1733" s="182" t="s">
        <v>4838</v>
      </c>
      <c r="D1733" s="183" t="s">
        <v>190</v>
      </c>
      <c r="E1733" s="184" t="s">
        <v>4849</v>
      </c>
      <c r="F1733" s="184"/>
      <c r="G1733" s="185" t="n">
        <v>300</v>
      </c>
      <c r="H1733" s="186" t="n">
        <f aca="true">INDIRECT("I" &amp; ROW())</f>
        <v>46106.4873336306</v>
      </c>
      <c r="I1733" s="187" t="n">
        <f aca="true">INDIRECT("I" &amp; ROW()-1) + J1733 * ((G1732/1000) * $M$5)</f>
        <v>46106.4873336306</v>
      </c>
      <c r="J1733" s="188" t="n">
        <v>6.5</v>
      </c>
      <c r="K1733" s="189" t="n">
        <f aca="true">INDIRECT("H" &amp; ROW())</f>
        <v>46106.4873336306</v>
      </c>
      <c r="L1733" s="128" t="s">
        <v>4850</v>
      </c>
      <c r="M1733" s="133"/>
      <c r="N1733" s="204"/>
      <c r="O1733" s="204"/>
      <c r="P1733" s="204"/>
      <c r="Q1733" s="204"/>
      <c r="R1733" s="204"/>
      <c r="S1733" s="204"/>
      <c r="T1733" s="204"/>
      <c r="U1733" s="134"/>
      <c r="V1733" s="133"/>
      <c r="W1733" s="135" t="n">
        <f aca="false">I1733</f>
        <v>46106.4873336306</v>
      </c>
      <c r="X1733" s="136" t="s">
        <v>174</v>
      </c>
      <c r="Y1733" s="137" t="n">
        <f aca="false">IF(AND($X1733=$X1734, $X1733&lt;&gt;""), $W1734-$W1733, 0)</f>
        <v>0.00135416666666667</v>
      </c>
      <c r="Z1733" s="141"/>
      <c r="AA1733" s="0"/>
    </row>
    <row r="1734" customFormat="false" ht="21.75" hidden="false" customHeight="true" outlineLevel="0" collapsed="false">
      <c r="A1734" s="118" t="n">
        <v>1730</v>
      </c>
      <c r="B1734" s="181" t="s">
        <v>4545</v>
      </c>
      <c r="C1734" s="182" t="s">
        <v>4838</v>
      </c>
      <c r="D1734" s="183" t="s">
        <v>190</v>
      </c>
      <c r="E1734" s="184" t="s">
        <v>4851</v>
      </c>
      <c r="F1734" s="184" t="s">
        <v>4852</v>
      </c>
      <c r="G1734" s="185" t="n">
        <v>300</v>
      </c>
      <c r="H1734" s="186" t="n">
        <f aca="true">INDIRECT("I" &amp; ROW())</f>
        <v>46106.4886877972</v>
      </c>
      <c r="I1734" s="187" t="n">
        <f aca="true">INDIRECT("I" &amp; ROW()-1) + J1734 * ((G1733/1000) * $M$5)</f>
        <v>46106.4886877972</v>
      </c>
      <c r="J1734" s="188" t="n">
        <v>6.5</v>
      </c>
      <c r="K1734" s="189" t="n">
        <f aca="true">INDIRECT("H" &amp; ROW())</f>
        <v>46106.4886877972</v>
      </c>
      <c r="L1734" s="128" t="s">
        <v>4853</v>
      </c>
      <c r="M1734" s="133"/>
      <c r="N1734" s="204"/>
      <c r="O1734" s="204"/>
      <c r="P1734" s="204"/>
      <c r="Q1734" s="204"/>
      <c r="R1734" s="204"/>
      <c r="S1734" s="204"/>
      <c r="T1734" s="204"/>
      <c r="U1734" s="134"/>
      <c r="V1734" s="133"/>
      <c r="W1734" s="135" t="n">
        <f aca="false">I1734</f>
        <v>46106.4886877972</v>
      </c>
      <c r="X1734" s="136" t="s">
        <v>174</v>
      </c>
      <c r="Y1734" s="137" t="n">
        <f aca="false">IF(AND($X1734=$X1735, $X1734&lt;&gt;""), $W1735-$W1734, 0)</f>
        <v>0.00135416666666667</v>
      </c>
      <c r="Z1734" s="141"/>
      <c r="AA1734" s="0"/>
    </row>
    <row r="1735" customFormat="false" ht="21.75" hidden="false" customHeight="true" outlineLevel="0" collapsed="false">
      <c r="A1735" s="118" t="n">
        <v>1731</v>
      </c>
      <c r="B1735" s="181" t="s">
        <v>4545</v>
      </c>
      <c r="C1735" s="182" t="s">
        <v>4838</v>
      </c>
      <c r="D1735" s="183" t="s">
        <v>190</v>
      </c>
      <c r="E1735" s="184" t="s">
        <v>4854</v>
      </c>
      <c r="F1735" s="184" t="s">
        <v>4855</v>
      </c>
      <c r="G1735" s="185" t="n">
        <v>300</v>
      </c>
      <c r="H1735" s="186" t="n">
        <f aca="true">INDIRECT("I" &amp; ROW())</f>
        <v>46106.4900419639</v>
      </c>
      <c r="I1735" s="187" t="n">
        <f aca="true">INDIRECT("I" &amp; ROW()-1) + J1735 * ((G1734/1000) * $M$5)</f>
        <v>46106.4900419639</v>
      </c>
      <c r="J1735" s="188" t="n">
        <v>6.5</v>
      </c>
      <c r="K1735" s="189" t="n">
        <f aca="true">INDIRECT("H" &amp; ROW())</f>
        <v>46106.4900419639</v>
      </c>
      <c r="L1735" s="128" t="s">
        <v>4856</v>
      </c>
      <c r="M1735" s="133"/>
      <c r="N1735" s="204"/>
      <c r="O1735" s="204"/>
      <c r="P1735" s="204"/>
      <c r="Q1735" s="204"/>
      <c r="R1735" s="204"/>
      <c r="S1735" s="204"/>
      <c r="T1735" s="204"/>
      <c r="U1735" s="134"/>
      <c r="V1735" s="133"/>
      <c r="W1735" s="135" t="n">
        <f aca="false">I1735</f>
        <v>46106.4900419639</v>
      </c>
      <c r="X1735" s="136" t="s">
        <v>174</v>
      </c>
      <c r="Y1735" s="137" t="n">
        <f aca="false">IF(AND($X1735=$X1736, $X1735&lt;&gt;""), $W1736-$W1735, 0)</f>
        <v>0.00135416666666667</v>
      </c>
      <c r="Z1735" s="141"/>
      <c r="AA1735" s="0"/>
    </row>
    <row r="1736" customFormat="false" ht="21.75" hidden="false" customHeight="true" outlineLevel="0" collapsed="false">
      <c r="A1736" s="118" t="n">
        <v>1732</v>
      </c>
      <c r="B1736" s="181" t="s">
        <v>4545</v>
      </c>
      <c r="C1736" s="182" t="s">
        <v>4838</v>
      </c>
      <c r="D1736" s="183" t="s">
        <v>190</v>
      </c>
      <c r="E1736" s="184" t="s">
        <v>4857</v>
      </c>
      <c r="F1736" s="184" t="s">
        <v>4858</v>
      </c>
      <c r="G1736" s="185" t="n">
        <v>300</v>
      </c>
      <c r="H1736" s="186" t="n">
        <f aca="true">INDIRECT("I" &amp; ROW())</f>
        <v>46106.4913961305</v>
      </c>
      <c r="I1736" s="187" t="n">
        <f aca="true">INDIRECT("I" &amp; ROW()-1) + J1736 * ((G1735/1000) * $M$5)</f>
        <v>46106.4913961305</v>
      </c>
      <c r="J1736" s="188" t="n">
        <v>6.5</v>
      </c>
      <c r="K1736" s="189" t="n">
        <f aca="true">INDIRECT("H" &amp; ROW())</f>
        <v>46106.4913961305</v>
      </c>
      <c r="L1736" s="128" t="s">
        <v>4859</v>
      </c>
      <c r="M1736" s="133"/>
      <c r="N1736" s="204"/>
      <c r="O1736" s="204"/>
      <c r="P1736" s="204"/>
      <c r="Q1736" s="204"/>
      <c r="R1736" s="204"/>
      <c r="S1736" s="204"/>
      <c r="T1736" s="204"/>
      <c r="U1736" s="134"/>
      <c r="V1736" s="133"/>
      <c r="W1736" s="135" t="n">
        <f aca="false">I1736</f>
        <v>46106.4913961305</v>
      </c>
      <c r="X1736" s="136" t="s">
        <v>174</v>
      </c>
      <c r="Y1736" s="137" t="n">
        <f aca="false">IF(AND($X1736=$X1737, $X1736&lt;&gt;""), $W1737-$W1736, 0)</f>
        <v>0.00135416666666667</v>
      </c>
      <c r="Z1736" s="141"/>
      <c r="AA1736" s="0"/>
    </row>
    <row r="1737" customFormat="false" ht="21.75" hidden="false" customHeight="true" outlineLevel="0" collapsed="false">
      <c r="A1737" s="118" t="n">
        <v>1733</v>
      </c>
      <c r="B1737" s="181" t="s">
        <v>4545</v>
      </c>
      <c r="C1737" s="182" t="s">
        <v>4838</v>
      </c>
      <c r="D1737" s="183" t="s">
        <v>190</v>
      </c>
      <c r="E1737" s="184" t="s">
        <v>4860</v>
      </c>
      <c r="F1737" s="184" t="s">
        <v>4861</v>
      </c>
      <c r="G1737" s="185" t="n">
        <v>300</v>
      </c>
      <c r="H1737" s="186" t="n">
        <f aca="true">INDIRECT("I" &amp; ROW())</f>
        <v>46106.4927502972</v>
      </c>
      <c r="I1737" s="187" t="n">
        <f aca="true">INDIRECT("I" &amp; ROW()-1) + J1737 * ((G1736/1000) * $M$5)</f>
        <v>46106.4927502972</v>
      </c>
      <c r="J1737" s="188" t="n">
        <v>6.5</v>
      </c>
      <c r="K1737" s="189" t="n">
        <f aca="true">INDIRECT("H" &amp; ROW())</f>
        <v>46106.4927502972</v>
      </c>
      <c r="L1737" s="128" t="s">
        <v>4862</v>
      </c>
      <c r="M1737" s="133"/>
      <c r="N1737" s="204"/>
      <c r="O1737" s="204"/>
      <c r="P1737" s="204"/>
      <c r="Q1737" s="204"/>
      <c r="R1737" s="204"/>
      <c r="S1737" s="204"/>
      <c r="T1737" s="204"/>
      <c r="U1737" s="134"/>
      <c r="V1737" s="133"/>
      <c r="W1737" s="135" t="n">
        <f aca="false">I1737</f>
        <v>46106.4927502972</v>
      </c>
      <c r="X1737" s="136" t="s">
        <v>174</v>
      </c>
      <c r="Y1737" s="137" t="n">
        <f aca="false">IF(AND($X1737=$X1738, $X1737&lt;&gt;""), $W1738-$W1737, 0)</f>
        <v>0.00135416666666667</v>
      </c>
      <c r="Z1737" s="141"/>
      <c r="AA1737" s="0"/>
    </row>
    <row r="1738" customFormat="false" ht="21.75" hidden="false" customHeight="true" outlineLevel="0" collapsed="false">
      <c r="A1738" s="118" t="n">
        <v>1734</v>
      </c>
      <c r="B1738" s="181" t="s">
        <v>4545</v>
      </c>
      <c r="C1738" s="182" t="s">
        <v>4838</v>
      </c>
      <c r="D1738" s="183" t="s">
        <v>190</v>
      </c>
      <c r="E1738" s="184" t="s">
        <v>4863</v>
      </c>
      <c r="F1738" s="184" t="s">
        <v>4843</v>
      </c>
      <c r="G1738" s="185" t="n">
        <v>300</v>
      </c>
      <c r="H1738" s="186" t="n">
        <f aca="true">INDIRECT("I" &amp; ROW())</f>
        <v>46106.4941044639</v>
      </c>
      <c r="I1738" s="187" t="n">
        <f aca="true">INDIRECT("I" &amp; ROW()-1) + J1738 * ((G1737/1000) * $M$5)</f>
        <v>46106.4941044639</v>
      </c>
      <c r="J1738" s="188" t="n">
        <v>6.5</v>
      </c>
      <c r="K1738" s="189" t="n">
        <f aca="true">INDIRECT("H" &amp; ROW())</f>
        <v>46106.4941044639</v>
      </c>
      <c r="L1738" s="128" t="s">
        <v>4864</v>
      </c>
      <c r="M1738" s="133"/>
      <c r="N1738" s="204"/>
      <c r="O1738" s="204"/>
      <c r="P1738" s="204"/>
      <c r="Q1738" s="204"/>
      <c r="R1738" s="204"/>
      <c r="S1738" s="204"/>
      <c r="T1738" s="204"/>
      <c r="U1738" s="134"/>
      <c r="V1738" s="133"/>
      <c r="W1738" s="135" t="n">
        <f aca="false">I1738</f>
        <v>46106.4941044639</v>
      </c>
      <c r="X1738" s="136" t="s">
        <v>174</v>
      </c>
      <c r="Y1738" s="137" t="n">
        <f aca="false">IF(AND($X1738=$X1739, $X1738&lt;&gt;""), $W1739-$W1738, 0)</f>
        <v>0.00135416666666667</v>
      </c>
      <c r="Z1738" s="141"/>
      <c r="AA1738" s="0"/>
    </row>
    <row r="1739" customFormat="false" ht="21.75" hidden="false" customHeight="true" outlineLevel="0" collapsed="false">
      <c r="A1739" s="118" t="n">
        <v>1735</v>
      </c>
      <c r="B1739" s="181" t="s">
        <v>4545</v>
      </c>
      <c r="C1739" s="182" t="s">
        <v>4838</v>
      </c>
      <c r="D1739" s="183" t="s">
        <v>190</v>
      </c>
      <c r="E1739" s="184" t="s">
        <v>4865</v>
      </c>
      <c r="F1739" s="184" t="s">
        <v>4866</v>
      </c>
      <c r="G1739" s="185" t="n">
        <v>280</v>
      </c>
      <c r="H1739" s="186" t="n">
        <f aca="true">INDIRECT("I" &amp; ROW())</f>
        <v>46106.4954586305</v>
      </c>
      <c r="I1739" s="187" t="n">
        <f aca="true">INDIRECT("I" &amp; ROW()-1) + J1739 * ((G1738/1000) * $M$5)</f>
        <v>46106.4954586305</v>
      </c>
      <c r="J1739" s="188" t="n">
        <v>6.5</v>
      </c>
      <c r="K1739" s="189" t="n">
        <f aca="true">INDIRECT("H" &amp; ROW())</f>
        <v>46106.4954586305</v>
      </c>
      <c r="L1739" s="128" t="s">
        <v>4867</v>
      </c>
      <c r="M1739" s="133"/>
      <c r="N1739" s="204"/>
      <c r="O1739" s="204"/>
      <c r="P1739" s="204"/>
      <c r="Q1739" s="204"/>
      <c r="R1739" s="204"/>
      <c r="S1739" s="204"/>
      <c r="T1739" s="204"/>
      <c r="U1739" s="134"/>
      <c r="V1739" s="133"/>
      <c r="W1739" s="135" t="n">
        <f aca="false">I1739</f>
        <v>46106.4954586305</v>
      </c>
      <c r="X1739" s="136" t="s">
        <v>174</v>
      </c>
      <c r="Y1739" s="137" t="n">
        <f aca="false">IF(AND($X1739=$X1740, $X1739&lt;&gt;""), $W1740-$W1739, 0)</f>
        <v>0.00126388887731481</v>
      </c>
      <c r="Z1739" s="141"/>
      <c r="AA1739" s="0"/>
    </row>
    <row r="1740" customFormat="false" ht="21.75" hidden="false" customHeight="true" outlineLevel="0" collapsed="false">
      <c r="A1740" s="118" t="n">
        <v>1736</v>
      </c>
      <c r="B1740" s="181" t="s">
        <v>4545</v>
      </c>
      <c r="C1740" s="182" t="s">
        <v>4868</v>
      </c>
      <c r="D1740" s="183" t="s">
        <v>190</v>
      </c>
      <c r="E1740" s="184" t="s">
        <v>4869</v>
      </c>
      <c r="F1740" s="184" t="s">
        <v>4870</v>
      </c>
      <c r="G1740" s="185" t="n">
        <v>250</v>
      </c>
      <c r="H1740" s="186" t="n">
        <f aca="true">INDIRECT("I" &amp; ROW())</f>
        <v>46106.4967225194</v>
      </c>
      <c r="I1740" s="187" t="n">
        <f aca="true">INDIRECT("I" &amp; ROW()-1) + J1740 * ((G1739/1000) * $M$5)</f>
        <v>46106.4967225194</v>
      </c>
      <c r="J1740" s="188" t="n">
        <v>6.5</v>
      </c>
      <c r="K1740" s="189" t="n">
        <f aca="true">INDIRECT("H" &amp; ROW())</f>
        <v>46106.4967225194</v>
      </c>
      <c r="L1740" s="128" t="s">
        <v>4871</v>
      </c>
      <c r="M1740" s="133"/>
      <c r="N1740" s="204"/>
      <c r="O1740" s="204"/>
      <c r="P1740" s="204"/>
      <c r="Q1740" s="204"/>
      <c r="R1740" s="204"/>
      <c r="S1740" s="204"/>
      <c r="T1740" s="204"/>
      <c r="U1740" s="134"/>
      <c r="V1740" s="133"/>
      <c r="W1740" s="135" t="n">
        <f aca="false">I1740</f>
        <v>46106.4967225194</v>
      </c>
      <c r="X1740" s="136" t="s">
        <v>174</v>
      </c>
      <c r="Y1740" s="137" t="n">
        <f aca="false">IF(AND($X1740=$X1741, $X1740&lt;&gt;""), $W1741-$W1740, 0)</f>
        <v>0.00112847221064815</v>
      </c>
      <c r="Z1740" s="141"/>
      <c r="AA1740" s="0"/>
    </row>
    <row r="1741" customFormat="false" ht="21.75" hidden="false" customHeight="true" outlineLevel="0" collapsed="false">
      <c r="A1741" s="118" t="n">
        <v>1737</v>
      </c>
      <c r="B1741" s="181" t="s">
        <v>4545</v>
      </c>
      <c r="C1741" s="182" t="s">
        <v>4868</v>
      </c>
      <c r="D1741" s="183" t="s">
        <v>190</v>
      </c>
      <c r="E1741" s="184" t="s">
        <v>4872</v>
      </c>
      <c r="F1741" s="184" t="s">
        <v>4873</v>
      </c>
      <c r="G1741" s="185" t="n">
        <v>290</v>
      </c>
      <c r="H1741" s="186" t="n">
        <f aca="true">INDIRECT("I" &amp; ROW())</f>
        <v>46106.4978509916</v>
      </c>
      <c r="I1741" s="187" t="n">
        <f aca="true">INDIRECT("I" &amp; ROW()-1) + J1741 * ((G1740/1000) * $M$5)</f>
        <v>46106.4978509916</v>
      </c>
      <c r="J1741" s="188" t="n">
        <v>6.5</v>
      </c>
      <c r="K1741" s="189" t="n">
        <f aca="true">INDIRECT("H" &amp; ROW())</f>
        <v>46106.4978509916</v>
      </c>
      <c r="L1741" s="128" t="s">
        <v>4874</v>
      </c>
      <c r="M1741" s="133"/>
      <c r="N1741" s="204"/>
      <c r="O1741" s="204"/>
      <c r="P1741" s="204"/>
      <c r="Q1741" s="204"/>
      <c r="R1741" s="204"/>
      <c r="S1741" s="204"/>
      <c r="T1741" s="204"/>
      <c r="U1741" s="134"/>
      <c r="V1741" s="133"/>
      <c r="W1741" s="135" t="n">
        <f aca="false">I1741</f>
        <v>46106.4978509916</v>
      </c>
      <c r="X1741" s="136" t="s">
        <v>174</v>
      </c>
      <c r="Y1741" s="137" t="n">
        <f aca="false">IF(AND($X1741=$X1742, $X1741&lt;&gt;""), $W1742-$W1741, 0)</f>
        <v>0.0013090277662037</v>
      </c>
      <c r="Z1741" s="141"/>
      <c r="AA1741" s="0"/>
    </row>
    <row r="1742" customFormat="false" ht="21.75" hidden="false" customHeight="true" outlineLevel="0" collapsed="false">
      <c r="A1742" s="118" t="n">
        <v>1738</v>
      </c>
      <c r="B1742" s="181" t="s">
        <v>4545</v>
      </c>
      <c r="C1742" s="182" t="s">
        <v>4868</v>
      </c>
      <c r="D1742" s="183" t="s">
        <v>190</v>
      </c>
      <c r="E1742" s="184" t="s">
        <v>4875</v>
      </c>
      <c r="F1742" s="184" t="s">
        <v>4876</v>
      </c>
      <c r="G1742" s="185" t="n">
        <v>240</v>
      </c>
      <c r="H1742" s="186" t="n">
        <f aca="true">INDIRECT("I" &amp; ROW())</f>
        <v>46106.4991600194</v>
      </c>
      <c r="I1742" s="187" t="n">
        <f aca="true">INDIRECT("I" &amp; ROW()-1) + J1742 * ((G1741/1000) * $M$5)</f>
        <v>46106.4991600194</v>
      </c>
      <c r="J1742" s="188" t="n">
        <v>6.5</v>
      </c>
      <c r="K1742" s="189" t="n">
        <f aca="true">INDIRECT("H" &amp; ROW())</f>
        <v>46106.4991600194</v>
      </c>
      <c r="L1742" s="128" t="s">
        <v>4877</v>
      </c>
      <c r="M1742" s="133"/>
      <c r="N1742" s="204"/>
      <c r="O1742" s="204"/>
      <c r="P1742" s="204"/>
      <c r="Q1742" s="204"/>
      <c r="R1742" s="204"/>
      <c r="S1742" s="204"/>
      <c r="T1742" s="204"/>
      <c r="U1742" s="134"/>
      <c r="V1742" s="133"/>
      <c r="W1742" s="135" t="n">
        <f aca="false">I1742</f>
        <v>46106.4991600194</v>
      </c>
      <c r="X1742" s="136" t="s">
        <v>174</v>
      </c>
      <c r="Y1742" s="137" t="n">
        <f aca="false">IF(AND($X1742=$X1743, $X1742&lt;&gt;""), $W1743-$W1742, 0)</f>
        <v>0.00108333333333333</v>
      </c>
      <c r="Z1742" s="141"/>
      <c r="AA1742" s="0"/>
    </row>
    <row r="1743" customFormat="false" ht="21.75" hidden="false" customHeight="true" outlineLevel="0" collapsed="false">
      <c r="A1743" s="118" t="n">
        <v>1739</v>
      </c>
      <c r="B1743" s="181" t="s">
        <v>4545</v>
      </c>
      <c r="C1743" s="182" t="s">
        <v>4868</v>
      </c>
      <c r="D1743" s="183" t="s">
        <v>190</v>
      </c>
      <c r="E1743" s="184" t="s">
        <v>4878</v>
      </c>
      <c r="F1743" s="184" t="s">
        <v>4879</v>
      </c>
      <c r="G1743" s="185" t="n">
        <v>290</v>
      </c>
      <c r="H1743" s="186" t="n">
        <f aca="true">INDIRECT("I" &amp; ROW())</f>
        <v>46106.5002433527</v>
      </c>
      <c r="I1743" s="187" t="n">
        <f aca="true">INDIRECT("I" &amp; ROW()-1) + J1743 * ((G1742/1000) * $M$5)</f>
        <v>46106.5002433527</v>
      </c>
      <c r="J1743" s="188" t="n">
        <v>6.5</v>
      </c>
      <c r="K1743" s="189" t="n">
        <f aca="true">INDIRECT("H" &amp; ROW())</f>
        <v>46106.5002433527</v>
      </c>
      <c r="L1743" s="128" t="s">
        <v>4880</v>
      </c>
      <c r="M1743" s="133"/>
      <c r="N1743" s="204"/>
      <c r="O1743" s="204"/>
      <c r="P1743" s="204"/>
      <c r="Q1743" s="204"/>
      <c r="R1743" s="204"/>
      <c r="S1743" s="204"/>
      <c r="T1743" s="204"/>
      <c r="U1743" s="134"/>
      <c r="V1743" s="133"/>
      <c r="W1743" s="135" t="n">
        <f aca="false">I1743</f>
        <v>46106.5002433527</v>
      </c>
      <c r="X1743" s="136" t="s">
        <v>174</v>
      </c>
      <c r="Y1743" s="137" t="n">
        <f aca="false">IF(AND($X1743=$X1744, $X1743&lt;&gt;""), $W1744-$W1743, 0)</f>
        <v>0.0013090277662037</v>
      </c>
      <c r="Z1743" s="141"/>
      <c r="AA1743" s="0"/>
    </row>
    <row r="1744" customFormat="false" ht="21.75" hidden="false" customHeight="true" outlineLevel="0" collapsed="false">
      <c r="A1744" s="118" t="n">
        <v>1740</v>
      </c>
      <c r="B1744" s="181" t="s">
        <v>4545</v>
      </c>
      <c r="C1744" s="182" t="s">
        <v>4868</v>
      </c>
      <c r="D1744" s="183" t="s">
        <v>190</v>
      </c>
      <c r="E1744" s="184" t="s">
        <v>4881</v>
      </c>
      <c r="F1744" s="184" t="s">
        <v>4882</v>
      </c>
      <c r="G1744" s="185" t="n">
        <v>210</v>
      </c>
      <c r="H1744" s="186" t="n">
        <f aca="true">INDIRECT("I" &amp; ROW())</f>
        <v>46106.5015523805</v>
      </c>
      <c r="I1744" s="187" t="n">
        <f aca="true">INDIRECT("I" &amp; ROW()-1) + J1744 * ((G1743/1000) * $M$5)</f>
        <v>46106.5015523805</v>
      </c>
      <c r="J1744" s="188" t="n">
        <v>6.5</v>
      </c>
      <c r="K1744" s="189" t="n">
        <f aca="true">INDIRECT("H" &amp; ROW())</f>
        <v>46106.5015523805</v>
      </c>
      <c r="L1744" s="128" t="s">
        <v>4883</v>
      </c>
      <c r="M1744" s="133"/>
      <c r="N1744" s="204"/>
      <c r="O1744" s="204"/>
      <c r="P1744" s="204"/>
      <c r="Q1744" s="204"/>
      <c r="R1744" s="204"/>
      <c r="S1744" s="204"/>
      <c r="T1744" s="204"/>
      <c r="U1744" s="134"/>
      <c r="V1744" s="133"/>
      <c r="W1744" s="135" t="n">
        <f aca="false">I1744</f>
        <v>46106.5015523805</v>
      </c>
      <c r="X1744" s="136" t="s">
        <v>174</v>
      </c>
      <c r="Y1744" s="137" t="n">
        <f aca="false">IF(AND($X1744=$X1745, $X1744&lt;&gt;""), $W1745-$W1744, 0)</f>
        <v>0.000947916666666667</v>
      </c>
      <c r="Z1744" s="141"/>
      <c r="AA1744" s="0"/>
    </row>
    <row r="1745" customFormat="false" ht="21.75" hidden="false" customHeight="true" outlineLevel="0" collapsed="false">
      <c r="A1745" s="118" t="n">
        <v>1741</v>
      </c>
      <c r="B1745" s="181" t="s">
        <v>4545</v>
      </c>
      <c r="C1745" s="182" t="s">
        <v>4868</v>
      </c>
      <c r="D1745" s="183" t="s">
        <v>190</v>
      </c>
      <c r="E1745" s="184" t="s">
        <v>4884</v>
      </c>
      <c r="F1745" s="184" t="s">
        <v>4885</v>
      </c>
      <c r="G1745" s="185" t="n">
        <v>220</v>
      </c>
      <c r="H1745" s="186" t="n">
        <f aca="true">INDIRECT("I" &amp; ROW())</f>
        <v>46106.5025002971</v>
      </c>
      <c r="I1745" s="187" t="n">
        <f aca="true">INDIRECT("I" &amp; ROW()-1) + J1745 * ((G1744/1000) * $M$5)</f>
        <v>46106.5025002971</v>
      </c>
      <c r="J1745" s="188" t="n">
        <v>6.5</v>
      </c>
      <c r="K1745" s="189" t="n">
        <f aca="true">INDIRECT("H" &amp; ROW())</f>
        <v>46106.5025002971</v>
      </c>
      <c r="L1745" s="128" t="s">
        <v>4886</v>
      </c>
      <c r="M1745" s="133"/>
      <c r="N1745" s="204"/>
      <c r="O1745" s="204"/>
      <c r="P1745" s="204"/>
      <c r="Q1745" s="204"/>
      <c r="R1745" s="204"/>
      <c r="S1745" s="204"/>
      <c r="T1745" s="204"/>
      <c r="U1745" s="134"/>
      <c r="V1745" s="133"/>
      <c r="W1745" s="135" t="n">
        <f aca="false">I1745</f>
        <v>46106.5025002971</v>
      </c>
      <c r="X1745" s="136" t="s">
        <v>174</v>
      </c>
      <c r="Y1745" s="137" t="n">
        <f aca="false">IF(AND($X1745=$X1746, $X1745&lt;&gt;""), $W1746-$W1745, 0)</f>
        <v>0.000993055543981482</v>
      </c>
      <c r="Z1745" s="141"/>
      <c r="AA1745" s="0"/>
    </row>
    <row r="1746" customFormat="false" ht="21.75" hidden="false" customHeight="true" outlineLevel="0" collapsed="false">
      <c r="A1746" s="118" t="n">
        <v>1742</v>
      </c>
      <c r="B1746" s="181" t="s">
        <v>4545</v>
      </c>
      <c r="C1746" s="182" t="s">
        <v>4868</v>
      </c>
      <c r="D1746" s="183" t="s">
        <v>190</v>
      </c>
      <c r="E1746" s="184" t="s">
        <v>4887</v>
      </c>
      <c r="F1746" s="184" t="s">
        <v>4888</v>
      </c>
      <c r="G1746" s="185" t="n">
        <v>240</v>
      </c>
      <c r="H1746" s="186" t="n">
        <f aca="true">INDIRECT("I" &amp; ROW())</f>
        <v>46106.5034933527</v>
      </c>
      <c r="I1746" s="187" t="n">
        <f aca="true">INDIRECT("I" &amp; ROW()-1) + J1746 * ((G1745/1000) * $M$5)</f>
        <v>46106.5034933527</v>
      </c>
      <c r="J1746" s="188" t="n">
        <v>6.5</v>
      </c>
      <c r="K1746" s="189" t="n">
        <f aca="true">INDIRECT("H" &amp; ROW())</f>
        <v>46106.5034933527</v>
      </c>
      <c r="L1746" s="128" t="s">
        <v>4889</v>
      </c>
      <c r="M1746" s="133"/>
      <c r="N1746" s="204"/>
      <c r="O1746" s="204"/>
      <c r="P1746" s="204"/>
      <c r="Q1746" s="204"/>
      <c r="R1746" s="204"/>
      <c r="S1746" s="204"/>
      <c r="T1746" s="204"/>
      <c r="U1746" s="134"/>
      <c r="V1746" s="133"/>
      <c r="W1746" s="135" t="n">
        <f aca="false">I1746</f>
        <v>46106.5034933527</v>
      </c>
      <c r="X1746" s="136" t="s">
        <v>174</v>
      </c>
      <c r="Y1746" s="137" t="n">
        <f aca="false">IF(AND($X1746=$X1747, $X1746&lt;&gt;""), $W1747-$W1746, 0)</f>
        <v>0.00108333333333333</v>
      </c>
      <c r="Z1746" s="141"/>
      <c r="AA1746" s="0"/>
    </row>
    <row r="1747" customFormat="false" ht="21.75" hidden="false" customHeight="true" outlineLevel="0" collapsed="false">
      <c r="A1747" s="118" t="n">
        <v>1743</v>
      </c>
      <c r="B1747" s="181" t="s">
        <v>4545</v>
      </c>
      <c r="C1747" s="182" t="s">
        <v>4868</v>
      </c>
      <c r="D1747" s="183" t="s">
        <v>190</v>
      </c>
      <c r="E1747" s="184" t="s">
        <v>4890</v>
      </c>
      <c r="F1747" s="184" t="s">
        <v>4891</v>
      </c>
      <c r="G1747" s="185" t="n">
        <v>375</v>
      </c>
      <c r="H1747" s="186" t="n">
        <f aca="true">INDIRECT("I" &amp; ROW())</f>
        <v>46106.504576686</v>
      </c>
      <c r="I1747" s="187" t="n">
        <f aca="true">INDIRECT("I" &amp; ROW()-1) + J1747 * ((G1746/1000) * $M$5)</f>
        <v>46106.504576686</v>
      </c>
      <c r="J1747" s="188" t="n">
        <v>6.5</v>
      </c>
      <c r="K1747" s="189" t="n">
        <f aca="true">INDIRECT("H" &amp; ROW())</f>
        <v>46106.504576686</v>
      </c>
      <c r="L1747" s="128" t="s">
        <v>4892</v>
      </c>
      <c r="M1747" s="133"/>
      <c r="N1747" s="204"/>
      <c r="O1747" s="204"/>
      <c r="P1747" s="204"/>
      <c r="Q1747" s="204"/>
      <c r="R1747" s="204"/>
      <c r="S1747" s="204"/>
      <c r="T1747" s="204"/>
      <c r="U1747" s="134"/>
      <c r="V1747" s="133"/>
      <c r="W1747" s="135" t="n">
        <f aca="false">I1747</f>
        <v>46106.504576686</v>
      </c>
      <c r="X1747" s="136" t="s">
        <v>174</v>
      </c>
      <c r="Y1747" s="137" t="n">
        <f aca="false">IF(AND($X1747=$X1748, $X1747&lt;&gt;""), $W1748-$W1747, 0)</f>
        <v>0.00169270832175926</v>
      </c>
      <c r="Z1747" s="141"/>
      <c r="AA1747" s="0"/>
    </row>
    <row r="1748" customFormat="false" ht="21.75" hidden="false" customHeight="true" outlineLevel="0" collapsed="false">
      <c r="A1748" s="118" t="n">
        <v>1744</v>
      </c>
      <c r="B1748" s="181" t="s">
        <v>4545</v>
      </c>
      <c r="C1748" s="182" t="s">
        <v>4826</v>
      </c>
      <c r="D1748" s="183" t="s">
        <v>190</v>
      </c>
      <c r="E1748" s="184" t="s">
        <v>4893</v>
      </c>
      <c r="F1748" s="184" t="s">
        <v>4894</v>
      </c>
      <c r="G1748" s="185" t="n">
        <v>300</v>
      </c>
      <c r="H1748" s="186" t="n">
        <f aca="true">INDIRECT("I" &amp; ROW())</f>
        <v>46106.5062693943</v>
      </c>
      <c r="I1748" s="187" t="n">
        <f aca="true">INDIRECT("I" &amp; ROW()-1) + J1748 * ((G1747/1000) * $M$5)</f>
        <v>46106.5062693943</v>
      </c>
      <c r="J1748" s="188" t="n">
        <v>6.5</v>
      </c>
      <c r="K1748" s="189" t="n">
        <f aca="true">INDIRECT("H" &amp; ROW())</f>
        <v>46106.5062693943</v>
      </c>
      <c r="L1748" s="128" t="s">
        <v>4895</v>
      </c>
      <c r="M1748" s="133"/>
      <c r="N1748" s="204"/>
      <c r="O1748" s="204"/>
      <c r="P1748" s="204"/>
      <c r="Q1748" s="204"/>
      <c r="R1748" s="204"/>
      <c r="S1748" s="204"/>
      <c r="T1748" s="204"/>
      <c r="U1748" s="134"/>
      <c r="V1748" s="133"/>
      <c r="W1748" s="135" t="n">
        <f aca="false">I1748</f>
        <v>46106.5062693943</v>
      </c>
      <c r="X1748" s="136" t="s">
        <v>174</v>
      </c>
      <c r="Y1748" s="137" t="n">
        <f aca="false">IF(AND($X1748=$X1749, $X1748&lt;&gt;""), $W1749-$W1748, 0)</f>
        <v>0.00135416666666667</v>
      </c>
      <c r="Z1748" s="141"/>
      <c r="AA1748" s="0"/>
    </row>
    <row r="1749" customFormat="false" ht="21.75" hidden="false" customHeight="true" outlineLevel="0" collapsed="false">
      <c r="A1749" s="118" t="n">
        <v>1745</v>
      </c>
      <c r="B1749" s="181" t="s">
        <v>4545</v>
      </c>
      <c r="C1749" s="182" t="s">
        <v>4826</v>
      </c>
      <c r="D1749" s="183" t="s">
        <v>190</v>
      </c>
      <c r="E1749" s="184" t="s">
        <v>4896</v>
      </c>
      <c r="F1749" s="184" t="s">
        <v>4897</v>
      </c>
      <c r="G1749" s="185" t="n">
        <v>300</v>
      </c>
      <c r="H1749" s="186" t="n">
        <f aca="true">INDIRECT("I" &amp; ROW())</f>
        <v>46106.507623561</v>
      </c>
      <c r="I1749" s="187" t="n">
        <f aca="true">INDIRECT("I" &amp; ROW()-1) + J1749 * ((G1748/1000) * $M$5)</f>
        <v>46106.507623561</v>
      </c>
      <c r="J1749" s="188" t="n">
        <v>6.5</v>
      </c>
      <c r="K1749" s="189" t="n">
        <f aca="true">INDIRECT("H" &amp; ROW())</f>
        <v>46106.507623561</v>
      </c>
      <c r="L1749" s="128" t="s">
        <v>4898</v>
      </c>
      <c r="M1749" s="133"/>
      <c r="N1749" s="204"/>
      <c r="O1749" s="204"/>
      <c r="P1749" s="204"/>
      <c r="Q1749" s="204"/>
      <c r="R1749" s="204"/>
      <c r="S1749" s="204"/>
      <c r="T1749" s="204"/>
      <c r="U1749" s="134"/>
      <c r="V1749" s="133"/>
      <c r="W1749" s="135" t="n">
        <f aca="false">I1749</f>
        <v>46106.507623561</v>
      </c>
      <c r="X1749" s="136" t="s">
        <v>174</v>
      </c>
      <c r="Y1749" s="137" t="n">
        <f aca="false">IF(AND($X1749=$X1750, $X1749&lt;&gt;""), $W1750-$W1749, 0)</f>
        <v>0.00135416666666667</v>
      </c>
      <c r="Z1749" s="141"/>
      <c r="AA1749" s="0"/>
    </row>
    <row r="1750" customFormat="false" ht="21.75" hidden="false" customHeight="true" outlineLevel="0" collapsed="false">
      <c r="A1750" s="118" t="n">
        <v>1746</v>
      </c>
      <c r="B1750" s="181" t="s">
        <v>4545</v>
      </c>
      <c r="C1750" s="182" t="s">
        <v>4826</v>
      </c>
      <c r="D1750" s="183" t="s">
        <v>190</v>
      </c>
      <c r="E1750" s="184" t="s">
        <v>4899</v>
      </c>
      <c r="F1750" s="184" t="s">
        <v>4900</v>
      </c>
      <c r="G1750" s="185" t="n">
        <v>250</v>
      </c>
      <c r="H1750" s="186" t="n">
        <f aca="true">INDIRECT("I" &amp; ROW())</f>
        <v>46106.5089777276</v>
      </c>
      <c r="I1750" s="187" t="n">
        <f aca="true">INDIRECT("I" &amp; ROW()-1) + J1750 * ((G1749/1000) * $M$5)</f>
        <v>46106.5089777276</v>
      </c>
      <c r="J1750" s="188" t="n">
        <v>6.5</v>
      </c>
      <c r="K1750" s="189" t="n">
        <f aca="true">INDIRECT("H" &amp; ROW())</f>
        <v>46106.5089777276</v>
      </c>
      <c r="L1750" s="128" t="s">
        <v>4901</v>
      </c>
      <c r="M1750" s="133"/>
      <c r="N1750" s="204"/>
      <c r="O1750" s="204"/>
      <c r="P1750" s="204"/>
      <c r="Q1750" s="204"/>
      <c r="R1750" s="204"/>
      <c r="S1750" s="204"/>
      <c r="T1750" s="204"/>
      <c r="U1750" s="134"/>
      <c r="V1750" s="133"/>
      <c r="W1750" s="135" t="n">
        <f aca="false">I1750</f>
        <v>46106.5089777276</v>
      </c>
      <c r="X1750" s="136" t="s">
        <v>174</v>
      </c>
      <c r="Y1750" s="137" t="n">
        <f aca="false">IF(AND($X1750=$X1751, $X1750&lt;&gt;""), $W1751-$W1750, 0)</f>
        <v>0.00112847221064815</v>
      </c>
      <c r="Z1750" s="141"/>
      <c r="AA1750" s="0"/>
    </row>
    <row r="1751" customFormat="false" ht="21.75" hidden="false" customHeight="true" outlineLevel="0" collapsed="false">
      <c r="A1751" s="118" t="n">
        <v>1747</v>
      </c>
      <c r="B1751" s="181" t="s">
        <v>4545</v>
      </c>
      <c r="C1751" s="182" t="s">
        <v>4826</v>
      </c>
      <c r="D1751" s="183" t="s">
        <v>190</v>
      </c>
      <c r="E1751" s="184" t="s">
        <v>4902</v>
      </c>
      <c r="F1751" s="184" t="s">
        <v>4903</v>
      </c>
      <c r="G1751" s="185" t="n">
        <v>250</v>
      </c>
      <c r="H1751" s="186" t="n">
        <f aca="true">INDIRECT("I" &amp; ROW())</f>
        <v>46106.5101061999</v>
      </c>
      <c r="I1751" s="187" t="n">
        <f aca="true">INDIRECT("I" &amp; ROW()-1) + J1751 * ((G1750/1000) * $M$5)</f>
        <v>46106.5101061999</v>
      </c>
      <c r="J1751" s="188" t="n">
        <v>6.5</v>
      </c>
      <c r="K1751" s="189" t="n">
        <f aca="true">INDIRECT("H" &amp; ROW())</f>
        <v>46106.5101061999</v>
      </c>
      <c r="L1751" s="128" t="s">
        <v>4904</v>
      </c>
      <c r="M1751" s="133"/>
      <c r="N1751" s="204"/>
      <c r="O1751" s="204"/>
      <c r="P1751" s="204"/>
      <c r="Q1751" s="204"/>
      <c r="R1751" s="204"/>
      <c r="S1751" s="204"/>
      <c r="T1751" s="204"/>
      <c r="U1751" s="134"/>
      <c r="V1751" s="133"/>
      <c r="W1751" s="135" t="n">
        <f aca="false">I1751</f>
        <v>46106.5101061999</v>
      </c>
      <c r="X1751" s="136" t="s">
        <v>174</v>
      </c>
      <c r="Y1751" s="137" t="n">
        <f aca="false">IF(AND($X1751=$X1752, $X1751&lt;&gt;""), $W1752-$W1751, 0)</f>
        <v>0.00112847221064815</v>
      </c>
      <c r="Z1751" s="141"/>
      <c r="AA1751" s="0"/>
    </row>
    <row r="1752" customFormat="false" ht="21.75" hidden="false" customHeight="true" outlineLevel="0" collapsed="false">
      <c r="A1752" s="118" t="n">
        <v>1748</v>
      </c>
      <c r="B1752" s="181" t="s">
        <v>4545</v>
      </c>
      <c r="C1752" s="182" t="s">
        <v>4826</v>
      </c>
      <c r="D1752" s="183" t="s">
        <v>190</v>
      </c>
      <c r="E1752" s="184" t="s">
        <v>4905</v>
      </c>
      <c r="F1752" s="184" t="s">
        <v>4906</v>
      </c>
      <c r="G1752" s="185" t="n">
        <v>270</v>
      </c>
      <c r="H1752" s="186" t="n">
        <f aca="true">INDIRECT("I" &amp; ROW())</f>
        <v>46106.5112346721</v>
      </c>
      <c r="I1752" s="187" t="n">
        <f aca="true">INDIRECT("I" &amp; ROW()-1) + J1752 * ((G1751/1000) * $M$5)</f>
        <v>46106.5112346721</v>
      </c>
      <c r="J1752" s="188" t="n">
        <v>6.5</v>
      </c>
      <c r="K1752" s="189" t="n">
        <f aca="true">INDIRECT("H" &amp; ROW())</f>
        <v>46106.5112346721</v>
      </c>
      <c r="L1752" s="128" t="s">
        <v>4907</v>
      </c>
      <c r="M1752" s="133"/>
      <c r="N1752" s="204"/>
      <c r="O1752" s="204"/>
      <c r="P1752" s="204"/>
      <c r="Q1752" s="204"/>
      <c r="R1752" s="204"/>
      <c r="S1752" s="204"/>
      <c r="T1752" s="204"/>
      <c r="U1752" s="134"/>
      <c r="V1752" s="133"/>
      <c r="W1752" s="135" t="n">
        <f aca="false">I1752</f>
        <v>46106.5112346721</v>
      </c>
      <c r="X1752" s="136" t="s">
        <v>174</v>
      </c>
      <c r="Y1752" s="137" t="n">
        <f aca="false">IF(AND($X1752=$X1753, $X1752&lt;&gt;""), $W1753-$W1752, 0)</f>
        <v>0.00121874998842593</v>
      </c>
      <c r="Z1752" s="141"/>
      <c r="AA1752" s="0"/>
    </row>
    <row r="1753" customFormat="false" ht="21.75" hidden="false" customHeight="true" outlineLevel="0" collapsed="false">
      <c r="A1753" s="118" t="n">
        <v>1749</v>
      </c>
      <c r="B1753" s="181" t="s">
        <v>4545</v>
      </c>
      <c r="C1753" s="182" t="s">
        <v>4826</v>
      </c>
      <c r="D1753" s="183" t="s">
        <v>190</v>
      </c>
      <c r="E1753" s="184" t="s">
        <v>4905</v>
      </c>
      <c r="F1753" s="184" t="s">
        <v>4908</v>
      </c>
      <c r="G1753" s="185" t="n">
        <v>270</v>
      </c>
      <c r="H1753" s="186" t="n">
        <f aca="true">INDIRECT("I" &amp; ROW())</f>
        <v>46106.5124534221</v>
      </c>
      <c r="I1753" s="187" t="n">
        <f aca="true">INDIRECT("I" &amp; ROW()-1) + J1753 * ((G1752/1000) * $M$5)</f>
        <v>46106.5124534221</v>
      </c>
      <c r="J1753" s="188" t="n">
        <v>6.5</v>
      </c>
      <c r="K1753" s="189" t="n">
        <f aca="true">INDIRECT("H" &amp; ROW())</f>
        <v>46106.5124534221</v>
      </c>
      <c r="L1753" s="128" t="s">
        <v>4909</v>
      </c>
      <c r="M1753" s="133"/>
      <c r="N1753" s="204"/>
      <c r="O1753" s="204"/>
      <c r="P1753" s="204"/>
      <c r="Q1753" s="204"/>
      <c r="R1753" s="204"/>
      <c r="S1753" s="204"/>
      <c r="T1753" s="204"/>
      <c r="U1753" s="134"/>
      <c r="V1753" s="133"/>
      <c r="W1753" s="135" t="n">
        <f aca="false">I1753</f>
        <v>46106.5124534221</v>
      </c>
      <c r="X1753" s="136" t="s">
        <v>174</v>
      </c>
      <c r="Y1753" s="137" t="n">
        <f aca="false">IF(AND($X1753=$X1754, $X1753&lt;&gt;""), $W1754-$W1753, 0)</f>
        <v>0.00121874998842593</v>
      </c>
      <c r="Z1753" s="141"/>
      <c r="AA1753" s="0"/>
    </row>
    <row r="1754" customFormat="false" ht="21.75" hidden="false" customHeight="true" outlineLevel="0" collapsed="false">
      <c r="A1754" s="118" t="n">
        <v>1750</v>
      </c>
      <c r="B1754" s="181" t="s">
        <v>4545</v>
      </c>
      <c r="C1754" s="182" t="s">
        <v>4910</v>
      </c>
      <c r="D1754" s="183" t="s">
        <v>190</v>
      </c>
      <c r="E1754" s="184" t="s">
        <v>4905</v>
      </c>
      <c r="F1754" s="184" t="s">
        <v>4911</v>
      </c>
      <c r="G1754" s="185" t="n">
        <v>300</v>
      </c>
      <c r="H1754" s="186" t="n">
        <f aca="true">INDIRECT("I" &amp; ROW())</f>
        <v>46106.513672172</v>
      </c>
      <c r="I1754" s="187" t="n">
        <f aca="true">INDIRECT("I" &amp; ROW()-1) + J1754 * ((G1753/1000) * $M$5)</f>
        <v>46106.513672172</v>
      </c>
      <c r="J1754" s="188" t="n">
        <v>6.5</v>
      </c>
      <c r="K1754" s="189" t="n">
        <f aca="true">INDIRECT("H" &amp; ROW())</f>
        <v>46106.513672172</v>
      </c>
      <c r="L1754" s="128" t="s">
        <v>4912</v>
      </c>
      <c r="M1754" s="133"/>
      <c r="N1754" s="204"/>
      <c r="O1754" s="204"/>
      <c r="P1754" s="204"/>
      <c r="Q1754" s="204"/>
      <c r="R1754" s="204"/>
      <c r="S1754" s="204"/>
      <c r="T1754" s="204"/>
      <c r="U1754" s="134"/>
      <c r="V1754" s="133"/>
      <c r="W1754" s="135" t="n">
        <f aca="false">I1754</f>
        <v>46106.513672172</v>
      </c>
      <c r="X1754" s="136" t="s">
        <v>174</v>
      </c>
      <c r="Y1754" s="137" t="n">
        <f aca="false">IF(AND($X1754=$X1755, $X1754&lt;&gt;""), $W1755-$W1754, 0)</f>
        <v>0.00135416666666667</v>
      </c>
      <c r="Z1754" s="141"/>
      <c r="AA1754" s="0"/>
    </row>
    <row r="1755" customFormat="false" ht="21.75" hidden="false" customHeight="true" outlineLevel="0" collapsed="false">
      <c r="A1755" s="118" t="n">
        <v>1751</v>
      </c>
      <c r="B1755" s="181" t="s">
        <v>4545</v>
      </c>
      <c r="C1755" s="182" t="s">
        <v>4910</v>
      </c>
      <c r="D1755" s="183" t="s">
        <v>190</v>
      </c>
      <c r="E1755" s="184" t="s">
        <v>4913</v>
      </c>
      <c r="F1755" s="184"/>
      <c r="G1755" s="185" t="n">
        <v>300</v>
      </c>
      <c r="H1755" s="186" t="n">
        <f aca="true">INDIRECT("I" &amp; ROW())</f>
        <v>46106.5150263387</v>
      </c>
      <c r="I1755" s="187" t="n">
        <f aca="true">INDIRECT("I" &amp; ROW()-1) + J1755 * ((G1754/1000) * $M$5)</f>
        <v>46106.5150263387</v>
      </c>
      <c r="J1755" s="188" t="n">
        <v>6.5</v>
      </c>
      <c r="K1755" s="189" t="n">
        <f aca="true">INDIRECT("H" &amp; ROW())</f>
        <v>46106.5150263387</v>
      </c>
      <c r="L1755" s="128" t="s">
        <v>4914</v>
      </c>
      <c r="M1755" s="133"/>
      <c r="N1755" s="204"/>
      <c r="O1755" s="204"/>
      <c r="P1755" s="204"/>
      <c r="Q1755" s="204"/>
      <c r="R1755" s="204"/>
      <c r="S1755" s="204"/>
      <c r="T1755" s="204"/>
      <c r="U1755" s="134"/>
      <c r="V1755" s="133"/>
      <c r="W1755" s="135" t="n">
        <f aca="false">I1755</f>
        <v>46106.5150263387</v>
      </c>
      <c r="X1755" s="136" t="s">
        <v>174</v>
      </c>
      <c r="Y1755" s="137" t="n">
        <f aca="false">IF(AND($X1755=$X1756, $X1755&lt;&gt;""), $W1756-$W1755, 0)</f>
        <v>0.00135416666666667</v>
      </c>
      <c r="Z1755" s="141"/>
      <c r="AA1755" s="0"/>
    </row>
    <row r="1756" customFormat="false" ht="21.75" hidden="false" customHeight="true" outlineLevel="0" collapsed="false">
      <c r="A1756" s="118" t="n">
        <v>1752</v>
      </c>
      <c r="B1756" s="181" t="s">
        <v>4545</v>
      </c>
      <c r="C1756" s="182" t="s">
        <v>4910</v>
      </c>
      <c r="D1756" s="183" t="s">
        <v>190</v>
      </c>
      <c r="E1756" s="184" t="s">
        <v>4915</v>
      </c>
      <c r="F1756" s="184" t="s">
        <v>4916</v>
      </c>
      <c r="G1756" s="185" t="n">
        <v>300</v>
      </c>
      <c r="H1756" s="186" t="n">
        <f aca="true">INDIRECT("I" &amp; ROW())</f>
        <v>46106.5163805054</v>
      </c>
      <c r="I1756" s="187" t="n">
        <f aca="true">INDIRECT("I" &amp; ROW()-1) + J1756 * ((G1755/1000) * $M$5)</f>
        <v>46106.5163805054</v>
      </c>
      <c r="J1756" s="188" t="n">
        <v>6.5</v>
      </c>
      <c r="K1756" s="189" t="n">
        <f aca="true">INDIRECT("H" &amp; ROW())</f>
        <v>46106.5163805054</v>
      </c>
      <c r="L1756" s="128" t="s">
        <v>4917</v>
      </c>
      <c r="M1756" s="133"/>
      <c r="N1756" s="204"/>
      <c r="O1756" s="204"/>
      <c r="P1756" s="204"/>
      <c r="Q1756" s="204"/>
      <c r="R1756" s="204"/>
      <c r="S1756" s="204"/>
      <c r="T1756" s="204"/>
      <c r="U1756" s="134"/>
      <c r="V1756" s="133"/>
      <c r="W1756" s="135" t="n">
        <f aca="false">I1756</f>
        <v>46106.5163805054</v>
      </c>
      <c r="X1756" s="136" t="s">
        <v>174</v>
      </c>
      <c r="Y1756" s="137" t="n">
        <f aca="false">IF(AND($X1756=$X1757, $X1756&lt;&gt;""), $W1757-$W1756, 0)</f>
        <v>0.00135416666666667</v>
      </c>
      <c r="Z1756" s="141"/>
      <c r="AA1756" s="0"/>
    </row>
    <row r="1757" customFormat="false" ht="21.75" hidden="false" customHeight="true" outlineLevel="0" collapsed="false">
      <c r="A1757" s="118" t="n">
        <v>1753</v>
      </c>
      <c r="B1757" s="181" t="s">
        <v>4545</v>
      </c>
      <c r="C1757" s="182" t="s">
        <v>4910</v>
      </c>
      <c r="D1757" s="183" t="s">
        <v>190</v>
      </c>
      <c r="E1757" s="184" t="s">
        <v>4918</v>
      </c>
      <c r="F1757" s="184"/>
      <c r="G1757" s="185" t="n">
        <v>300</v>
      </c>
      <c r="H1757" s="186" t="n">
        <f aca="true">INDIRECT("I" &amp; ROW())</f>
        <v>46106.517734672</v>
      </c>
      <c r="I1757" s="187" t="n">
        <f aca="true">INDIRECT("I" &amp; ROW()-1) + J1757 * ((G1756/1000) * $M$5)</f>
        <v>46106.517734672</v>
      </c>
      <c r="J1757" s="188" t="n">
        <v>6.5</v>
      </c>
      <c r="K1757" s="189" t="n">
        <f aca="true">INDIRECT("H" &amp; ROW())</f>
        <v>46106.517734672</v>
      </c>
      <c r="L1757" s="128" t="s">
        <v>4919</v>
      </c>
      <c r="M1757" s="133"/>
      <c r="N1757" s="204"/>
      <c r="O1757" s="204"/>
      <c r="P1757" s="204"/>
      <c r="Q1757" s="204"/>
      <c r="R1757" s="204"/>
      <c r="S1757" s="204"/>
      <c r="T1757" s="204"/>
      <c r="U1757" s="134"/>
      <c r="V1757" s="133"/>
      <c r="W1757" s="135" t="n">
        <f aca="false">I1757</f>
        <v>46106.517734672</v>
      </c>
      <c r="X1757" s="136" t="s">
        <v>174</v>
      </c>
      <c r="Y1757" s="137" t="n">
        <f aca="false">IF(AND($X1757=$X1758, $X1757&lt;&gt;""), $W1758-$W1757, 0)</f>
        <v>0.00135416666666667</v>
      </c>
      <c r="Z1757" s="141"/>
      <c r="AA1757" s="0"/>
    </row>
    <row r="1758" customFormat="false" ht="21.75" hidden="false" customHeight="true" outlineLevel="0" collapsed="false">
      <c r="A1758" s="118" t="n">
        <v>1754</v>
      </c>
      <c r="B1758" s="181" t="s">
        <v>4545</v>
      </c>
      <c r="C1758" s="182" t="s">
        <v>4910</v>
      </c>
      <c r="D1758" s="183" t="s">
        <v>190</v>
      </c>
      <c r="E1758" s="184" t="s">
        <v>4920</v>
      </c>
      <c r="F1758" s="184" t="s">
        <v>4921</v>
      </c>
      <c r="G1758" s="185" t="n">
        <v>300</v>
      </c>
      <c r="H1758" s="186" t="n">
        <f aca="true">INDIRECT("I" &amp; ROW())</f>
        <v>46106.5190888387</v>
      </c>
      <c r="I1758" s="187" t="n">
        <f aca="true">INDIRECT("I" &amp; ROW()-1) + J1758 * ((G1757/1000) * $M$5)</f>
        <v>46106.5190888387</v>
      </c>
      <c r="J1758" s="188" t="n">
        <v>6.5</v>
      </c>
      <c r="K1758" s="189" t="n">
        <f aca="true">INDIRECT("H" &amp; ROW())</f>
        <v>46106.5190888387</v>
      </c>
      <c r="L1758" s="128" t="s">
        <v>4922</v>
      </c>
      <c r="M1758" s="133"/>
      <c r="N1758" s="204"/>
      <c r="O1758" s="204"/>
      <c r="P1758" s="204"/>
      <c r="Q1758" s="204"/>
      <c r="R1758" s="204"/>
      <c r="S1758" s="204"/>
      <c r="T1758" s="204"/>
      <c r="U1758" s="134"/>
      <c r="V1758" s="133"/>
      <c r="W1758" s="135" t="n">
        <f aca="false">I1758</f>
        <v>46106.5190888387</v>
      </c>
      <c r="X1758" s="136" t="s">
        <v>174</v>
      </c>
      <c r="Y1758" s="137" t="n">
        <f aca="false">IF(AND($X1758=$X1759, $X1758&lt;&gt;""), $W1759-$W1758, 0)</f>
        <v>0.00135416666666667</v>
      </c>
      <c r="Z1758" s="141"/>
      <c r="AA1758" s="0"/>
    </row>
    <row r="1759" customFormat="false" ht="21.75" hidden="false" customHeight="true" outlineLevel="0" collapsed="false">
      <c r="A1759" s="118" t="n">
        <v>1755</v>
      </c>
      <c r="B1759" s="181" t="s">
        <v>4545</v>
      </c>
      <c r="C1759" s="182" t="s">
        <v>4910</v>
      </c>
      <c r="D1759" s="183" t="s">
        <v>190</v>
      </c>
      <c r="E1759" s="184" t="s">
        <v>4923</v>
      </c>
      <c r="F1759" s="184" t="s">
        <v>4924</v>
      </c>
      <c r="G1759" s="185" t="n">
        <v>300</v>
      </c>
      <c r="H1759" s="186" t="n">
        <f aca="true">INDIRECT("I" &amp; ROW())</f>
        <v>46106.5204430053</v>
      </c>
      <c r="I1759" s="187" t="n">
        <f aca="true">INDIRECT("I" &amp; ROW()-1) + J1759 * ((G1758/1000) * $M$5)</f>
        <v>46106.5204430053</v>
      </c>
      <c r="J1759" s="188" t="n">
        <v>6.5</v>
      </c>
      <c r="K1759" s="189" t="n">
        <f aca="true">INDIRECT("H" &amp; ROW())</f>
        <v>46106.5204430053</v>
      </c>
      <c r="L1759" s="128" t="s">
        <v>4925</v>
      </c>
      <c r="M1759" s="133"/>
      <c r="N1759" s="204"/>
      <c r="O1759" s="204"/>
      <c r="P1759" s="204"/>
      <c r="Q1759" s="204"/>
      <c r="R1759" s="204"/>
      <c r="S1759" s="204"/>
      <c r="T1759" s="204"/>
      <c r="U1759" s="134"/>
      <c r="V1759" s="133"/>
      <c r="W1759" s="135" t="n">
        <f aca="false">I1759</f>
        <v>46106.5204430053</v>
      </c>
      <c r="X1759" s="136" t="s">
        <v>174</v>
      </c>
      <c r="Y1759" s="137" t="n">
        <f aca="false">IF(AND($X1759=$X1760, $X1759&lt;&gt;""), $W1760-$W1759, 0)</f>
        <v>0.00135416666666667</v>
      </c>
      <c r="Z1759" s="141"/>
      <c r="AA1759" s="0"/>
    </row>
    <row r="1760" customFormat="false" ht="21.75" hidden="false" customHeight="true" outlineLevel="0" collapsed="false">
      <c r="A1760" s="118" t="n">
        <v>1756</v>
      </c>
      <c r="B1760" s="181" t="s">
        <v>4545</v>
      </c>
      <c r="C1760" s="182" t="s">
        <v>4910</v>
      </c>
      <c r="D1760" s="183" t="s">
        <v>190</v>
      </c>
      <c r="E1760" s="184" t="s">
        <v>4926</v>
      </c>
      <c r="F1760" s="184" t="s">
        <v>4927</v>
      </c>
      <c r="G1760" s="185" t="n">
        <v>300</v>
      </c>
      <c r="H1760" s="186" t="n">
        <f aca="true">INDIRECT("I" &amp; ROW())</f>
        <v>46106.521797172</v>
      </c>
      <c r="I1760" s="187" t="n">
        <f aca="true">INDIRECT("I" &amp; ROW()-1) + J1760 * ((G1759/1000) * $M$5)</f>
        <v>46106.521797172</v>
      </c>
      <c r="J1760" s="188" t="n">
        <v>6.5</v>
      </c>
      <c r="K1760" s="189" t="n">
        <f aca="true">INDIRECT("H" &amp; ROW())</f>
        <v>46106.521797172</v>
      </c>
      <c r="L1760" s="128" t="s">
        <v>4928</v>
      </c>
      <c r="M1760" s="133"/>
      <c r="N1760" s="204"/>
      <c r="O1760" s="204"/>
      <c r="P1760" s="204"/>
      <c r="Q1760" s="204"/>
      <c r="R1760" s="204"/>
      <c r="S1760" s="204"/>
      <c r="T1760" s="204"/>
      <c r="U1760" s="134"/>
      <c r="V1760" s="133"/>
      <c r="W1760" s="135" t="n">
        <f aca="false">I1760</f>
        <v>46106.521797172</v>
      </c>
      <c r="X1760" s="136" t="s">
        <v>174</v>
      </c>
      <c r="Y1760" s="137" t="n">
        <f aca="false">IF(AND($X1760=$X1761, $X1760&lt;&gt;""), $W1761-$W1760, 0)</f>
        <v>0.00135416666666667</v>
      </c>
      <c r="Z1760" s="141"/>
      <c r="AA1760" s="0"/>
    </row>
    <row r="1761" customFormat="false" ht="21.75" hidden="false" customHeight="true" outlineLevel="0" collapsed="false">
      <c r="A1761" s="118" t="n">
        <v>1757</v>
      </c>
      <c r="B1761" s="181" t="s">
        <v>4545</v>
      </c>
      <c r="C1761" s="182" t="s">
        <v>4910</v>
      </c>
      <c r="D1761" s="183" t="s">
        <v>190</v>
      </c>
      <c r="E1761" s="184" t="s">
        <v>4929</v>
      </c>
      <c r="F1761" s="184" t="s">
        <v>4930</v>
      </c>
      <c r="G1761" s="185" t="n">
        <v>300</v>
      </c>
      <c r="H1761" s="186" t="n">
        <f aca="true">INDIRECT("I" &amp; ROW())</f>
        <v>46106.5231513386</v>
      </c>
      <c r="I1761" s="187" t="n">
        <f aca="true">INDIRECT("I" &amp; ROW()-1) + J1761 * ((G1760/1000) * $M$5)</f>
        <v>46106.5231513386</v>
      </c>
      <c r="J1761" s="188" t="n">
        <v>6.5</v>
      </c>
      <c r="K1761" s="189" t="n">
        <f aca="true">INDIRECT("H" &amp; ROW())</f>
        <v>46106.5231513386</v>
      </c>
      <c r="L1761" s="128" t="s">
        <v>4931</v>
      </c>
      <c r="M1761" s="133"/>
      <c r="N1761" s="204"/>
      <c r="O1761" s="204"/>
      <c r="P1761" s="204"/>
      <c r="Q1761" s="204"/>
      <c r="R1761" s="204"/>
      <c r="S1761" s="204"/>
      <c r="T1761" s="204"/>
      <c r="U1761" s="134"/>
      <c r="V1761" s="133"/>
      <c r="W1761" s="135" t="n">
        <f aca="false">I1761</f>
        <v>46106.5231513386</v>
      </c>
      <c r="X1761" s="136" t="s">
        <v>174</v>
      </c>
      <c r="Y1761" s="137" t="n">
        <f aca="false">IF(AND($X1761=$X1762, $X1761&lt;&gt;""), $W1762-$W1761, 0)</f>
        <v>0.00135416666666667</v>
      </c>
      <c r="Z1761" s="141"/>
      <c r="AA1761" s="0"/>
    </row>
    <row r="1762" customFormat="false" ht="21.75" hidden="false" customHeight="true" outlineLevel="0" collapsed="false">
      <c r="A1762" s="118" t="n">
        <v>1758</v>
      </c>
      <c r="B1762" s="181" t="s">
        <v>4545</v>
      </c>
      <c r="C1762" s="182" t="s">
        <v>4910</v>
      </c>
      <c r="D1762" s="183" t="s">
        <v>190</v>
      </c>
      <c r="E1762" s="184" t="s">
        <v>4932</v>
      </c>
      <c r="F1762" s="184" t="s">
        <v>4933</v>
      </c>
      <c r="G1762" s="185" t="n">
        <v>300</v>
      </c>
      <c r="H1762" s="186" t="n">
        <f aca="true">INDIRECT("I" &amp; ROW())</f>
        <v>46106.5245055053</v>
      </c>
      <c r="I1762" s="187" t="n">
        <f aca="true">INDIRECT("I" &amp; ROW()-1) + J1762 * ((G1761/1000) * $M$5)</f>
        <v>46106.5245055053</v>
      </c>
      <c r="J1762" s="188" t="n">
        <v>6.5</v>
      </c>
      <c r="K1762" s="189" t="n">
        <f aca="true">INDIRECT("H" &amp; ROW())</f>
        <v>46106.5245055053</v>
      </c>
      <c r="L1762" s="128" t="s">
        <v>4934</v>
      </c>
      <c r="M1762" s="133"/>
      <c r="N1762" s="204"/>
      <c r="O1762" s="204"/>
      <c r="P1762" s="204"/>
      <c r="Q1762" s="204"/>
      <c r="R1762" s="204"/>
      <c r="S1762" s="204"/>
      <c r="T1762" s="204"/>
      <c r="U1762" s="134"/>
      <c r="V1762" s="133"/>
      <c r="W1762" s="135" t="n">
        <f aca="false">I1762</f>
        <v>46106.5245055053</v>
      </c>
      <c r="X1762" s="136" t="s">
        <v>174</v>
      </c>
      <c r="Y1762" s="137" t="n">
        <f aca="false">IF(AND($X1762=$X1763, $X1762&lt;&gt;""), $W1763-$W1762, 0)</f>
        <v>0.00135416666666667</v>
      </c>
      <c r="Z1762" s="141"/>
      <c r="AA1762" s="0"/>
    </row>
    <row r="1763" customFormat="false" ht="21.75" hidden="false" customHeight="true" outlineLevel="0" collapsed="false">
      <c r="A1763" s="118" t="n">
        <v>1759</v>
      </c>
      <c r="B1763" s="181" t="s">
        <v>4545</v>
      </c>
      <c r="C1763" s="182" t="s">
        <v>4910</v>
      </c>
      <c r="D1763" s="183" t="s">
        <v>190</v>
      </c>
      <c r="E1763" s="184" t="s">
        <v>4935</v>
      </c>
      <c r="F1763" s="184" t="s">
        <v>4936</v>
      </c>
      <c r="G1763" s="185" t="n">
        <v>300</v>
      </c>
      <c r="H1763" s="186" t="n">
        <f aca="true">INDIRECT("I" &amp; ROW())</f>
        <v>46106.5258596719</v>
      </c>
      <c r="I1763" s="187" t="n">
        <f aca="true">INDIRECT("I" &amp; ROW()-1) + J1763 * ((G1762/1000) * $M$5)</f>
        <v>46106.5258596719</v>
      </c>
      <c r="J1763" s="188" t="n">
        <v>6.5</v>
      </c>
      <c r="K1763" s="189" t="n">
        <f aca="true">INDIRECT("H" &amp; ROW())</f>
        <v>46106.5258596719</v>
      </c>
      <c r="L1763" s="128" t="s">
        <v>4937</v>
      </c>
      <c r="M1763" s="133"/>
      <c r="N1763" s="204"/>
      <c r="O1763" s="204"/>
      <c r="P1763" s="204"/>
      <c r="Q1763" s="204"/>
      <c r="R1763" s="204"/>
      <c r="S1763" s="204"/>
      <c r="T1763" s="204"/>
      <c r="U1763" s="134"/>
      <c r="V1763" s="133"/>
      <c r="W1763" s="135" t="n">
        <f aca="false">I1763</f>
        <v>46106.5258596719</v>
      </c>
      <c r="X1763" s="136" t="s">
        <v>174</v>
      </c>
      <c r="Y1763" s="137" t="n">
        <f aca="false">IF(AND($X1763=$X1764, $X1763&lt;&gt;""), $W1764-$W1763, 0)</f>
        <v>0.00135416666666667</v>
      </c>
      <c r="Z1763" s="141"/>
      <c r="AA1763" s="0"/>
    </row>
    <row r="1764" customFormat="false" ht="21.75" hidden="false" customHeight="true" outlineLevel="0" collapsed="false">
      <c r="A1764" s="118" t="n">
        <v>1760</v>
      </c>
      <c r="B1764" s="181" t="s">
        <v>4545</v>
      </c>
      <c r="C1764" s="182" t="s">
        <v>4910</v>
      </c>
      <c r="D1764" s="183" t="s">
        <v>190</v>
      </c>
      <c r="E1764" s="184" t="s">
        <v>4938</v>
      </c>
      <c r="F1764" s="184" t="s">
        <v>4700</v>
      </c>
      <c r="G1764" s="185" t="n">
        <v>300</v>
      </c>
      <c r="H1764" s="186" t="n">
        <f aca="true">INDIRECT("I" &amp; ROW())</f>
        <v>46106.5272138386</v>
      </c>
      <c r="I1764" s="187" t="n">
        <f aca="true">INDIRECT("I" &amp; ROW()-1) + J1764 * ((G1763/1000) * $M$5)</f>
        <v>46106.5272138386</v>
      </c>
      <c r="J1764" s="188" t="n">
        <v>6.5</v>
      </c>
      <c r="K1764" s="189" t="n">
        <f aca="true">INDIRECT("H" &amp; ROW())</f>
        <v>46106.5272138386</v>
      </c>
      <c r="L1764" s="128" t="s">
        <v>4939</v>
      </c>
      <c r="M1764" s="133"/>
      <c r="N1764" s="204"/>
      <c r="O1764" s="204"/>
      <c r="P1764" s="204"/>
      <c r="Q1764" s="204"/>
      <c r="R1764" s="204"/>
      <c r="S1764" s="204"/>
      <c r="T1764" s="204"/>
      <c r="U1764" s="134"/>
      <c r="V1764" s="133"/>
      <c r="W1764" s="135" t="n">
        <f aca="false">I1764</f>
        <v>46106.5272138386</v>
      </c>
      <c r="X1764" s="136" t="s">
        <v>174</v>
      </c>
      <c r="Y1764" s="137" t="n">
        <f aca="false">IF(AND($X1764=$X1765, $X1764&lt;&gt;""), $W1765-$W1764, 0)</f>
        <v>0.00135416666666667</v>
      </c>
      <c r="Z1764" s="141"/>
      <c r="AA1764" s="0"/>
    </row>
    <row r="1765" customFormat="false" ht="21.75" hidden="false" customHeight="true" outlineLevel="0" collapsed="false">
      <c r="A1765" s="118" t="n">
        <v>1761</v>
      </c>
      <c r="B1765" s="181" t="s">
        <v>4545</v>
      </c>
      <c r="C1765" s="182" t="s">
        <v>4940</v>
      </c>
      <c r="D1765" s="183" t="s">
        <v>190</v>
      </c>
      <c r="E1765" s="184" t="s">
        <v>4938</v>
      </c>
      <c r="F1765" s="184" t="s">
        <v>4941</v>
      </c>
      <c r="G1765" s="185" t="n">
        <v>300</v>
      </c>
      <c r="H1765" s="186" t="n">
        <f aca="true">INDIRECT("I" &amp; ROW())</f>
        <v>46106.5285680053</v>
      </c>
      <c r="I1765" s="187" t="n">
        <f aca="true">INDIRECT("I" &amp; ROW()-1) + J1765 * ((G1764/1000) * $M$5)</f>
        <v>46106.5285680053</v>
      </c>
      <c r="J1765" s="188" t="n">
        <v>6.5</v>
      </c>
      <c r="K1765" s="189" t="n">
        <f aca="true">INDIRECT("H" &amp; ROW())</f>
        <v>46106.5285680053</v>
      </c>
      <c r="L1765" s="128" t="s">
        <v>4942</v>
      </c>
      <c r="M1765" s="133"/>
      <c r="N1765" s="204"/>
      <c r="O1765" s="204"/>
      <c r="P1765" s="204"/>
      <c r="Q1765" s="204"/>
      <c r="R1765" s="204"/>
      <c r="S1765" s="204"/>
      <c r="T1765" s="204"/>
      <c r="U1765" s="134"/>
      <c r="V1765" s="133"/>
      <c r="W1765" s="135" t="n">
        <f aca="false">I1765</f>
        <v>46106.5285680053</v>
      </c>
      <c r="X1765" s="136" t="s">
        <v>174</v>
      </c>
      <c r="Y1765" s="137" t="n">
        <f aca="false">IF(AND($X1765=$X1766, $X1765&lt;&gt;""), $W1766-$W1765, 0)</f>
        <v>0.00135416666666667</v>
      </c>
      <c r="Z1765" s="141"/>
      <c r="AA1765" s="0"/>
    </row>
    <row r="1766" customFormat="false" ht="21.75" hidden="false" customHeight="true" outlineLevel="0" collapsed="false">
      <c r="A1766" s="118" t="n">
        <v>1762</v>
      </c>
      <c r="B1766" s="181" t="s">
        <v>4545</v>
      </c>
      <c r="C1766" s="182" t="s">
        <v>4940</v>
      </c>
      <c r="D1766" s="183" t="s">
        <v>190</v>
      </c>
      <c r="E1766" s="184" t="s">
        <v>4938</v>
      </c>
      <c r="F1766" s="184" t="s">
        <v>4943</v>
      </c>
      <c r="G1766" s="185" t="n">
        <v>300</v>
      </c>
      <c r="H1766" s="186" t="n">
        <f aca="true">INDIRECT("I" &amp; ROW())</f>
        <v>46106.5299221719</v>
      </c>
      <c r="I1766" s="187" t="n">
        <f aca="true">INDIRECT("I" &amp; ROW()-1) + J1766 * ((G1765/1000) * $M$5)</f>
        <v>46106.5299221719</v>
      </c>
      <c r="J1766" s="188" t="n">
        <v>6.5</v>
      </c>
      <c r="K1766" s="189" t="n">
        <f aca="true">INDIRECT("H" &amp; ROW())</f>
        <v>46106.5299221719</v>
      </c>
      <c r="L1766" s="128" t="s">
        <v>4944</v>
      </c>
      <c r="M1766" s="133"/>
      <c r="N1766" s="204"/>
      <c r="O1766" s="204"/>
      <c r="P1766" s="204"/>
      <c r="Q1766" s="204"/>
      <c r="R1766" s="204"/>
      <c r="S1766" s="204"/>
      <c r="T1766" s="204"/>
      <c r="U1766" s="134"/>
      <c r="V1766" s="133"/>
      <c r="W1766" s="135" t="n">
        <f aca="false">I1766</f>
        <v>46106.5299221719</v>
      </c>
      <c r="X1766" s="136" t="s">
        <v>174</v>
      </c>
      <c r="Y1766" s="137" t="n">
        <f aca="false">IF(AND($X1766=$X1767, $X1766&lt;&gt;""), $W1767-$W1766, 0)</f>
        <v>0.00135416666666667</v>
      </c>
      <c r="Z1766" s="141"/>
      <c r="AA1766" s="0"/>
    </row>
    <row r="1767" customFormat="false" ht="21.75" hidden="false" customHeight="true" outlineLevel="0" collapsed="false">
      <c r="A1767" s="118" t="n">
        <v>1763</v>
      </c>
      <c r="B1767" s="181" t="s">
        <v>4545</v>
      </c>
      <c r="C1767" s="182" t="s">
        <v>4940</v>
      </c>
      <c r="D1767" s="183" t="s">
        <v>190</v>
      </c>
      <c r="E1767" s="184" t="s">
        <v>4945</v>
      </c>
      <c r="F1767" s="184" t="s">
        <v>4946</v>
      </c>
      <c r="G1767" s="185" t="n">
        <v>300</v>
      </c>
      <c r="H1767" s="186" t="n">
        <f aca="true">INDIRECT("I" &amp; ROW())</f>
        <v>46106.5312763386</v>
      </c>
      <c r="I1767" s="187" t="n">
        <f aca="true">INDIRECT("I" &amp; ROW()-1) + J1767 * ((G1766/1000) * $M$5)</f>
        <v>46106.5312763386</v>
      </c>
      <c r="J1767" s="188" t="n">
        <v>6.5</v>
      </c>
      <c r="K1767" s="189" t="n">
        <f aca="true">INDIRECT("H" &amp; ROW())</f>
        <v>46106.5312763386</v>
      </c>
      <c r="L1767" s="128" t="s">
        <v>4947</v>
      </c>
      <c r="M1767" s="133"/>
      <c r="N1767" s="204"/>
      <c r="O1767" s="204"/>
      <c r="P1767" s="204"/>
      <c r="Q1767" s="204"/>
      <c r="R1767" s="204"/>
      <c r="S1767" s="204"/>
      <c r="T1767" s="204"/>
      <c r="U1767" s="134"/>
      <c r="V1767" s="133"/>
      <c r="W1767" s="135" t="n">
        <f aca="false">I1767</f>
        <v>46106.5312763386</v>
      </c>
      <c r="X1767" s="136" t="s">
        <v>174</v>
      </c>
      <c r="Y1767" s="137" t="n">
        <f aca="false">IF(AND($X1767=$X1768, $X1767&lt;&gt;""), $W1768-$W1767, 0)</f>
        <v>0.00135416666666667</v>
      </c>
      <c r="Z1767" s="141"/>
      <c r="AA1767" s="0"/>
    </row>
    <row r="1768" customFormat="false" ht="21.75" hidden="false" customHeight="true" outlineLevel="0" collapsed="false">
      <c r="A1768" s="118" t="n">
        <v>1764</v>
      </c>
      <c r="B1768" s="181" t="s">
        <v>4545</v>
      </c>
      <c r="C1768" s="182" t="s">
        <v>4940</v>
      </c>
      <c r="D1768" s="183" t="s">
        <v>190</v>
      </c>
      <c r="E1768" s="184" t="s">
        <v>4948</v>
      </c>
      <c r="F1768" s="184" t="s">
        <v>4949</v>
      </c>
      <c r="G1768" s="185" t="n">
        <v>300</v>
      </c>
      <c r="H1768" s="186" t="n">
        <f aca="true">INDIRECT("I" &amp; ROW())</f>
        <v>46106.5326305052</v>
      </c>
      <c r="I1768" s="187" t="n">
        <f aca="true">INDIRECT("I" &amp; ROW()-1) + J1768 * ((G1767/1000) * $M$5)</f>
        <v>46106.5326305052</v>
      </c>
      <c r="J1768" s="188" t="n">
        <v>6.5</v>
      </c>
      <c r="K1768" s="189" t="n">
        <f aca="true">INDIRECT("H" &amp; ROW())</f>
        <v>46106.5326305052</v>
      </c>
      <c r="L1768" s="128" t="s">
        <v>4950</v>
      </c>
      <c r="M1768" s="133"/>
      <c r="N1768" s="204"/>
      <c r="O1768" s="204"/>
      <c r="P1768" s="204"/>
      <c r="Q1768" s="204"/>
      <c r="R1768" s="204"/>
      <c r="S1768" s="204"/>
      <c r="T1768" s="204"/>
      <c r="U1768" s="134"/>
      <c r="V1768" s="133"/>
      <c r="W1768" s="135" t="n">
        <f aca="false">I1768</f>
        <v>46106.5326305052</v>
      </c>
      <c r="X1768" s="136" t="s">
        <v>174</v>
      </c>
      <c r="Y1768" s="137" t="n">
        <f aca="false">IF(AND($X1768=$X1769, $X1768&lt;&gt;""), $W1769-$W1768, 0)</f>
        <v>0.00135416666666667</v>
      </c>
      <c r="Z1768" s="141"/>
      <c r="AA1768" s="0"/>
    </row>
    <row r="1769" customFormat="false" ht="21.75" hidden="false" customHeight="true" outlineLevel="0" collapsed="false">
      <c r="A1769" s="118" t="n">
        <v>1765</v>
      </c>
      <c r="B1769" s="181" t="s">
        <v>4545</v>
      </c>
      <c r="C1769" s="182" t="s">
        <v>4940</v>
      </c>
      <c r="D1769" s="183" t="s">
        <v>190</v>
      </c>
      <c r="E1769" s="184" t="s">
        <v>4951</v>
      </c>
      <c r="F1769" s="184" t="s">
        <v>4952</v>
      </c>
      <c r="G1769" s="185" t="n">
        <v>300</v>
      </c>
      <c r="H1769" s="186" t="n">
        <f aca="true">INDIRECT("I" &amp; ROW())</f>
        <v>46106.5339846719</v>
      </c>
      <c r="I1769" s="187" t="n">
        <f aca="true">INDIRECT("I" &amp; ROW()-1) + J1769 * ((G1768/1000) * $M$5)</f>
        <v>46106.5339846719</v>
      </c>
      <c r="J1769" s="188" t="n">
        <v>6.5</v>
      </c>
      <c r="K1769" s="189" t="n">
        <f aca="true">INDIRECT("H" &amp; ROW())</f>
        <v>46106.5339846719</v>
      </c>
      <c r="L1769" s="128" t="s">
        <v>4953</v>
      </c>
      <c r="M1769" s="133"/>
      <c r="N1769" s="204"/>
      <c r="O1769" s="204"/>
      <c r="P1769" s="204"/>
      <c r="Q1769" s="204"/>
      <c r="R1769" s="204"/>
      <c r="S1769" s="204"/>
      <c r="T1769" s="204"/>
      <c r="U1769" s="134"/>
      <c r="V1769" s="133"/>
      <c r="W1769" s="135" t="n">
        <f aca="false">I1769</f>
        <v>46106.5339846719</v>
      </c>
      <c r="X1769" s="136" t="s">
        <v>174</v>
      </c>
      <c r="Y1769" s="137" t="n">
        <f aca="false">IF(AND($X1769=$X1770, $X1769&lt;&gt;""), $W1770-$W1769, 0)</f>
        <v>0.00135416666666667</v>
      </c>
      <c r="Z1769" s="141"/>
      <c r="AA1769" s="0"/>
    </row>
    <row r="1770" customFormat="false" ht="21.75" hidden="false" customHeight="true" outlineLevel="0" collapsed="false">
      <c r="A1770" s="118" t="n">
        <v>1766</v>
      </c>
      <c r="B1770" s="181" t="s">
        <v>4545</v>
      </c>
      <c r="C1770" s="182" t="s">
        <v>4940</v>
      </c>
      <c r="D1770" s="183" t="s">
        <v>190</v>
      </c>
      <c r="E1770" s="184" t="s">
        <v>4945</v>
      </c>
      <c r="F1770" s="184" t="s">
        <v>4548</v>
      </c>
      <c r="G1770" s="185" t="n">
        <v>300</v>
      </c>
      <c r="H1770" s="186" t="n">
        <f aca="true">INDIRECT("I" &amp; ROW())</f>
        <v>46106.5353388385</v>
      </c>
      <c r="I1770" s="187" t="n">
        <f aca="true">INDIRECT("I" &amp; ROW()-1) + J1770 * ((G1769/1000) * $M$5)</f>
        <v>46106.5353388385</v>
      </c>
      <c r="J1770" s="188" t="n">
        <v>6.5</v>
      </c>
      <c r="K1770" s="189" t="n">
        <f aca="true">INDIRECT("H" &amp; ROW())</f>
        <v>46106.5353388385</v>
      </c>
      <c r="L1770" s="128" t="s">
        <v>4954</v>
      </c>
      <c r="M1770" s="133"/>
      <c r="N1770" s="204"/>
      <c r="O1770" s="204"/>
      <c r="P1770" s="204"/>
      <c r="Q1770" s="204"/>
      <c r="R1770" s="204"/>
      <c r="S1770" s="204"/>
      <c r="T1770" s="204"/>
      <c r="U1770" s="134"/>
      <c r="V1770" s="133"/>
      <c r="W1770" s="135" t="n">
        <f aca="false">I1770</f>
        <v>46106.5353388385</v>
      </c>
      <c r="X1770" s="136" t="s">
        <v>174</v>
      </c>
      <c r="Y1770" s="137" t="n">
        <f aca="false">IF(AND($X1770=$X1771, $X1770&lt;&gt;""), $W1771-$W1770, 0)</f>
        <v>0.00135416666666667</v>
      </c>
      <c r="Z1770" s="141"/>
      <c r="AA1770" s="0"/>
    </row>
    <row r="1771" customFormat="false" ht="21.75" hidden="false" customHeight="true" outlineLevel="0" collapsed="false">
      <c r="A1771" s="118" t="n">
        <v>1767</v>
      </c>
      <c r="B1771" s="181" t="s">
        <v>4545</v>
      </c>
      <c r="C1771" s="182" t="s">
        <v>4940</v>
      </c>
      <c r="D1771" s="183" t="s">
        <v>190</v>
      </c>
      <c r="E1771" s="184" t="s">
        <v>4945</v>
      </c>
      <c r="F1771" s="184" t="s">
        <v>4955</v>
      </c>
      <c r="G1771" s="185" t="n">
        <v>300</v>
      </c>
      <c r="H1771" s="186" t="n">
        <f aca="true">INDIRECT("I" &amp; ROW())</f>
        <v>46106.5366930052</v>
      </c>
      <c r="I1771" s="187" t="n">
        <f aca="true">INDIRECT("I" &amp; ROW()-1) + J1771 * ((G1770/1000) * $M$5)</f>
        <v>46106.5366930052</v>
      </c>
      <c r="J1771" s="188" t="n">
        <v>6.5</v>
      </c>
      <c r="K1771" s="189" t="n">
        <f aca="true">INDIRECT("H" &amp; ROW())</f>
        <v>46106.5366930052</v>
      </c>
      <c r="L1771" s="128" t="s">
        <v>4956</v>
      </c>
      <c r="M1771" s="133"/>
      <c r="N1771" s="204"/>
      <c r="O1771" s="204"/>
      <c r="P1771" s="204"/>
      <c r="Q1771" s="204"/>
      <c r="R1771" s="204"/>
      <c r="S1771" s="204"/>
      <c r="T1771" s="204"/>
      <c r="U1771" s="134"/>
      <c r="V1771" s="133"/>
      <c r="W1771" s="135" t="n">
        <f aca="false">I1771</f>
        <v>46106.5366930052</v>
      </c>
      <c r="X1771" s="136" t="s">
        <v>174</v>
      </c>
      <c r="Y1771" s="137" t="n">
        <f aca="false">IF(AND($X1771=$X1772, $X1771&lt;&gt;""), $W1772-$W1771, 0)</f>
        <v>0.00135416666666667</v>
      </c>
      <c r="Z1771" s="141"/>
      <c r="AA1771" s="0"/>
    </row>
    <row r="1772" customFormat="false" ht="21.75" hidden="false" customHeight="true" outlineLevel="0" collapsed="false">
      <c r="A1772" s="118" t="n">
        <v>1768</v>
      </c>
      <c r="B1772" s="181" t="s">
        <v>3468</v>
      </c>
      <c r="C1772" s="182" t="s">
        <v>4957</v>
      </c>
      <c r="D1772" s="183" t="s">
        <v>190</v>
      </c>
      <c r="E1772" s="184" t="s">
        <v>4958</v>
      </c>
      <c r="F1772" s="184" t="s">
        <v>4959</v>
      </c>
      <c r="G1772" s="185" t="n">
        <v>435</v>
      </c>
      <c r="H1772" s="186" t="n">
        <f aca="true">INDIRECT("I" &amp; ROW())</f>
        <v>46106.5380471718</v>
      </c>
      <c r="I1772" s="187" t="n">
        <f aca="true">INDIRECT("I" &amp; ROW()-1) + J1772 * ((G1771/1000) * $M$5)</f>
        <v>46106.5380471718</v>
      </c>
      <c r="J1772" s="188" t="n">
        <v>6.5</v>
      </c>
      <c r="K1772" s="189" t="n">
        <f aca="true">INDIRECT("H" &amp; ROW())</f>
        <v>46106.5380471718</v>
      </c>
      <c r="L1772" s="128" t="s">
        <v>4960</v>
      </c>
      <c r="M1772" s="133"/>
      <c r="N1772" s="204"/>
      <c r="O1772" s="204"/>
      <c r="P1772" s="204"/>
      <c r="Q1772" s="204"/>
      <c r="R1772" s="204"/>
      <c r="S1772" s="204"/>
      <c r="T1772" s="204"/>
      <c r="U1772" s="134"/>
      <c r="V1772" s="133"/>
      <c r="W1772" s="135" t="n">
        <f aca="false">I1772</f>
        <v>46106.5380471718</v>
      </c>
      <c r="X1772" s="136" t="s">
        <v>174</v>
      </c>
      <c r="Y1772" s="137" t="n">
        <f aca="false">IF(AND($X1772=$X1773, $X1772&lt;&gt;""), $W1773-$W1772, 0)</f>
        <v>0.00196354165509259</v>
      </c>
      <c r="Z1772" s="141"/>
      <c r="AA1772" s="0"/>
    </row>
    <row r="1773" customFormat="false" ht="21.75" hidden="false" customHeight="true" outlineLevel="0" collapsed="false">
      <c r="A1773" s="118" t="n">
        <v>1769</v>
      </c>
      <c r="B1773" s="181" t="s">
        <v>3468</v>
      </c>
      <c r="C1773" s="182" t="s">
        <v>4957</v>
      </c>
      <c r="D1773" s="183" t="s">
        <v>190</v>
      </c>
      <c r="E1773" s="184" t="s">
        <v>4961</v>
      </c>
      <c r="F1773" s="184" t="s">
        <v>4962</v>
      </c>
      <c r="G1773" s="185" t="n">
        <v>450</v>
      </c>
      <c r="H1773" s="186" t="n">
        <f aca="true">INDIRECT("I" &amp; ROW())</f>
        <v>46106.5400107135</v>
      </c>
      <c r="I1773" s="187" t="n">
        <f aca="true">INDIRECT("I" &amp; ROW()-1) + J1773 * ((G1772/1000) * $M$5)</f>
        <v>46106.5400107135</v>
      </c>
      <c r="J1773" s="188" t="n">
        <v>6.5</v>
      </c>
      <c r="K1773" s="189" t="n">
        <f aca="true">INDIRECT("H" &amp; ROW())</f>
        <v>46106.5400107135</v>
      </c>
      <c r="L1773" s="128" t="s">
        <v>4963</v>
      </c>
      <c r="M1773" s="133"/>
      <c r="N1773" s="204"/>
      <c r="O1773" s="204"/>
      <c r="P1773" s="204"/>
      <c r="Q1773" s="204"/>
      <c r="R1773" s="204"/>
      <c r="S1773" s="204"/>
      <c r="T1773" s="204"/>
      <c r="U1773" s="134"/>
      <c r="V1773" s="133"/>
      <c r="W1773" s="135" t="n">
        <f aca="false">I1773</f>
        <v>46106.5400107135</v>
      </c>
      <c r="X1773" s="136" t="s">
        <v>174</v>
      </c>
      <c r="Y1773" s="137" t="n">
        <f aca="false">IF(AND($X1773=$X1774, $X1773&lt;&gt;""), $W1774-$W1773, 0)</f>
        <v>0.00203124998842593</v>
      </c>
      <c r="Z1773" s="141"/>
      <c r="AA1773" s="0"/>
    </row>
    <row r="1774" customFormat="false" ht="21.75" hidden="false" customHeight="true" outlineLevel="0" collapsed="false">
      <c r="A1774" s="118" t="n">
        <v>1770</v>
      </c>
      <c r="B1774" s="181" t="s">
        <v>3468</v>
      </c>
      <c r="C1774" s="182" t="s">
        <v>4957</v>
      </c>
      <c r="D1774" s="183" t="s">
        <v>190</v>
      </c>
      <c r="E1774" s="184" t="s">
        <v>4961</v>
      </c>
      <c r="F1774" s="184" t="s">
        <v>4964</v>
      </c>
      <c r="G1774" s="185" t="n">
        <v>490</v>
      </c>
      <c r="H1774" s="186" t="n">
        <f aca="true">INDIRECT("I" &amp; ROW())</f>
        <v>46106.5420419635</v>
      </c>
      <c r="I1774" s="187" t="n">
        <f aca="true">INDIRECT("I" &amp; ROW()-1) + J1774 * ((G1773/1000) * $M$5)</f>
        <v>46106.5420419635</v>
      </c>
      <c r="J1774" s="188" t="n">
        <v>6.5</v>
      </c>
      <c r="K1774" s="189" t="n">
        <f aca="true">INDIRECT("H" &amp; ROW())</f>
        <v>46106.5420419635</v>
      </c>
      <c r="L1774" s="128" t="s">
        <v>4965</v>
      </c>
      <c r="M1774" s="133"/>
      <c r="N1774" s="204"/>
      <c r="O1774" s="204"/>
      <c r="P1774" s="204"/>
      <c r="Q1774" s="204"/>
      <c r="R1774" s="204"/>
      <c r="S1774" s="204"/>
      <c r="T1774" s="204"/>
      <c r="U1774" s="134"/>
      <c r="V1774" s="133"/>
      <c r="W1774" s="135" t="n">
        <f aca="false">I1774</f>
        <v>46106.5420419635</v>
      </c>
      <c r="X1774" s="136" t="s">
        <v>174</v>
      </c>
      <c r="Y1774" s="137" t="n">
        <f aca="false">IF(AND($X1774=$X1775, $X1774&lt;&gt;""), $W1775-$W1774, 0)</f>
        <v>0.00221180554398148</v>
      </c>
      <c r="Z1774" s="141"/>
      <c r="AA1774" s="0"/>
    </row>
    <row r="1775" customFormat="false" ht="21.75" hidden="false" customHeight="true" outlineLevel="0" collapsed="false">
      <c r="A1775" s="118" t="n">
        <v>1771</v>
      </c>
      <c r="B1775" s="181" t="s">
        <v>3468</v>
      </c>
      <c r="C1775" s="182" t="s">
        <v>4957</v>
      </c>
      <c r="D1775" s="183" t="s">
        <v>190</v>
      </c>
      <c r="E1775" s="184" t="s">
        <v>4961</v>
      </c>
      <c r="F1775" s="184" t="s">
        <v>4966</v>
      </c>
      <c r="G1775" s="185" t="n">
        <v>400</v>
      </c>
      <c r="H1775" s="186" t="n">
        <f aca="true">INDIRECT("I" &amp; ROW())</f>
        <v>46106.544253769</v>
      </c>
      <c r="I1775" s="187" t="n">
        <f aca="true">INDIRECT("I" &amp; ROW()-1) + J1775 * ((G1774/1000) * $M$5)</f>
        <v>46106.544253769</v>
      </c>
      <c r="J1775" s="188" t="n">
        <v>6.5</v>
      </c>
      <c r="K1775" s="189" t="n">
        <f aca="true">INDIRECT("H" &amp; ROW())</f>
        <v>46106.544253769</v>
      </c>
      <c r="L1775" s="128" t="s">
        <v>4967</v>
      </c>
      <c r="M1775" s="133"/>
      <c r="N1775" s="204"/>
      <c r="O1775" s="204"/>
      <c r="P1775" s="204"/>
      <c r="Q1775" s="204"/>
      <c r="R1775" s="204"/>
      <c r="S1775" s="204"/>
      <c r="T1775" s="204"/>
      <c r="U1775" s="134"/>
      <c r="V1775" s="133"/>
      <c r="W1775" s="135" t="n">
        <f aca="false">I1775</f>
        <v>46106.544253769</v>
      </c>
      <c r="X1775" s="136" t="s">
        <v>174</v>
      </c>
      <c r="Y1775" s="137" t="n">
        <f aca="false">IF(AND($X1775=$X1776, $X1775&lt;&gt;""), $W1776-$W1775, 0)</f>
        <v>0.00180555554398148</v>
      </c>
      <c r="Z1775" s="141"/>
      <c r="AA1775" s="0"/>
    </row>
    <row r="1776" customFormat="false" ht="21.75" hidden="false" customHeight="true" outlineLevel="0" collapsed="false">
      <c r="A1776" s="118" t="n">
        <v>1772</v>
      </c>
      <c r="B1776" s="181" t="s">
        <v>3468</v>
      </c>
      <c r="C1776" s="182" t="s">
        <v>4957</v>
      </c>
      <c r="D1776" s="183" t="s">
        <v>190</v>
      </c>
      <c r="E1776" s="184" t="s">
        <v>4968</v>
      </c>
      <c r="F1776" s="184" t="s">
        <v>4969</v>
      </c>
      <c r="G1776" s="185" t="n">
        <v>465</v>
      </c>
      <c r="H1776" s="186" t="n">
        <f aca="true">INDIRECT("I" &amp; ROW())</f>
        <v>46106.5460593246</v>
      </c>
      <c r="I1776" s="187" t="n">
        <f aca="true">INDIRECT("I" &amp; ROW()-1) + J1776 * ((G1775/1000) * $M$5)</f>
        <v>46106.5460593246</v>
      </c>
      <c r="J1776" s="188" t="n">
        <v>6.5</v>
      </c>
      <c r="K1776" s="189" t="n">
        <f aca="true">INDIRECT("H" &amp; ROW())</f>
        <v>46106.5460593246</v>
      </c>
      <c r="L1776" s="128" t="s">
        <v>4970</v>
      </c>
      <c r="M1776" s="133"/>
      <c r="N1776" s="204"/>
      <c r="O1776" s="204"/>
      <c r="P1776" s="204"/>
      <c r="Q1776" s="204"/>
      <c r="R1776" s="204"/>
      <c r="S1776" s="204"/>
      <c r="T1776" s="204"/>
      <c r="U1776" s="134"/>
      <c r="V1776" s="133"/>
      <c r="W1776" s="135" t="n">
        <f aca="false">I1776</f>
        <v>46106.5460593246</v>
      </c>
      <c r="X1776" s="136" t="s">
        <v>174</v>
      </c>
      <c r="Y1776" s="137" t="n">
        <f aca="false">IF(AND($X1776=$X1777, $X1776&lt;&gt;""), $W1777-$W1776, 0)</f>
        <v>0.00209895832175926</v>
      </c>
      <c r="Z1776" s="141"/>
      <c r="AA1776" s="0"/>
    </row>
    <row r="1777" customFormat="false" ht="21.75" hidden="false" customHeight="true" outlineLevel="0" collapsed="false">
      <c r="A1777" s="118" t="n">
        <v>1773</v>
      </c>
      <c r="B1777" s="181" t="s">
        <v>3468</v>
      </c>
      <c r="C1777" s="182" t="s">
        <v>4957</v>
      </c>
      <c r="D1777" s="183" t="s">
        <v>190</v>
      </c>
      <c r="E1777" s="184" t="s">
        <v>4971</v>
      </c>
      <c r="F1777" s="184" t="s">
        <v>4972</v>
      </c>
      <c r="G1777" s="185" t="n">
        <v>440</v>
      </c>
      <c r="H1777" s="186" t="n">
        <f aca="true">INDIRECT("I" &amp; ROW())</f>
        <v>46106.5481582829</v>
      </c>
      <c r="I1777" s="187" t="n">
        <f aca="true">INDIRECT("I" &amp; ROW()-1) + J1777 * ((G1776/1000) * $M$5)</f>
        <v>46106.5481582829</v>
      </c>
      <c r="J1777" s="188" t="n">
        <v>6.5</v>
      </c>
      <c r="K1777" s="189" t="n">
        <f aca="true">INDIRECT("H" &amp; ROW())</f>
        <v>46106.5481582829</v>
      </c>
      <c r="L1777" s="128" t="s">
        <v>4973</v>
      </c>
      <c r="M1777" s="133"/>
      <c r="N1777" s="204"/>
      <c r="O1777" s="204"/>
      <c r="P1777" s="204"/>
      <c r="Q1777" s="204"/>
      <c r="R1777" s="204"/>
      <c r="S1777" s="204"/>
      <c r="T1777" s="204"/>
      <c r="U1777" s="134"/>
      <c r="V1777" s="133"/>
      <c r="W1777" s="135" t="n">
        <f aca="false">I1777</f>
        <v>46106.5481582829</v>
      </c>
      <c r="X1777" s="136" t="s">
        <v>174</v>
      </c>
      <c r="Y1777" s="137" t="n">
        <f aca="false">IF(AND($X1777=$X1778, $X1777&lt;&gt;""), $W1778-$W1777, 0)</f>
        <v>0.00198611109953704</v>
      </c>
      <c r="Z1777" s="141"/>
      <c r="AA1777" s="0"/>
    </row>
    <row r="1778" customFormat="false" ht="21.75" hidden="false" customHeight="true" outlineLevel="0" collapsed="false">
      <c r="A1778" s="118" t="n">
        <v>1774</v>
      </c>
      <c r="B1778" s="181" t="s">
        <v>3468</v>
      </c>
      <c r="C1778" s="182" t="s">
        <v>4957</v>
      </c>
      <c r="D1778" s="183" t="s">
        <v>190</v>
      </c>
      <c r="E1778" s="184" t="s">
        <v>4974</v>
      </c>
      <c r="F1778" s="184" t="s">
        <v>4975</v>
      </c>
      <c r="G1778" s="185" t="n">
        <v>440</v>
      </c>
      <c r="H1778" s="186" t="n">
        <f aca="true">INDIRECT("I" &amp; ROW())</f>
        <v>46106.550144394</v>
      </c>
      <c r="I1778" s="187" t="n">
        <f aca="true">INDIRECT("I" &amp; ROW()-1) + J1778 * ((G1777/1000) * $M$5)</f>
        <v>46106.550144394</v>
      </c>
      <c r="J1778" s="188" t="n">
        <v>6.5</v>
      </c>
      <c r="K1778" s="189" t="n">
        <f aca="true">INDIRECT("H" &amp; ROW())</f>
        <v>46106.550144394</v>
      </c>
      <c r="L1778" s="128" t="s">
        <v>4976</v>
      </c>
      <c r="M1778" s="133"/>
      <c r="N1778" s="204"/>
      <c r="O1778" s="204"/>
      <c r="P1778" s="204"/>
      <c r="Q1778" s="204"/>
      <c r="R1778" s="204"/>
      <c r="S1778" s="204"/>
      <c r="T1778" s="204"/>
      <c r="U1778" s="134"/>
      <c r="V1778" s="133"/>
      <c r="W1778" s="135" t="n">
        <f aca="false">I1778</f>
        <v>46106.550144394</v>
      </c>
      <c r="X1778" s="136" t="s">
        <v>174</v>
      </c>
      <c r="Y1778" s="137" t="n">
        <f aca="false">IF(AND($X1778=$X1779, $X1778&lt;&gt;""), $W1779-$W1778, 0)</f>
        <v>0.00198611109953704</v>
      </c>
      <c r="Z1778" s="141"/>
      <c r="AA1778" s="0"/>
    </row>
    <row r="1779" customFormat="false" ht="21.75" hidden="false" customHeight="true" outlineLevel="0" collapsed="false">
      <c r="A1779" s="118" t="n">
        <v>1775</v>
      </c>
      <c r="B1779" s="181" t="s">
        <v>3468</v>
      </c>
      <c r="C1779" s="182" t="s">
        <v>4957</v>
      </c>
      <c r="D1779" s="183" t="s">
        <v>190</v>
      </c>
      <c r="E1779" s="184" t="s">
        <v>4977</v>
      </c>
      <c r="F1779" s="184" t="s">
        <v>4978</v>
      </c>
      <c r="G1779" s="185" t="n">
        <v>430</v>
      </c>
      <c r="H1779" s="186" t="n">
        <f aca="true">INDIRECT("I" &amp; ROW())</f>
        <v>46106.5521305051</v>
      </c>
      <c r="I1779" s="187" t="n">
        <f aca="true">INDIRECT("I" &amp; ROW()-1) + J1779 * ((G1778/1000) * $M$5)</f>
        <v>46106.5521305051</v>
      </c>
      <c r="J1779" s="188" t="n">
        <v>6.5</v>
      </c>
      <c r="K1779" s="189" t="n">
        <f aca="true">INDIRECT("H" &amp; ROW())</f>
        <v>46106.5521305051</v>
      </c>
      <c r="L1779" s="128" t="s">
        <v>4979</v>
      </c>
      <c r="M1779" s="133"/>
      <c r="N1779" s="204"/>
      <c r="O1779" s="204"/>
      <c r="P1779" s="204"/>
      <c r="Q1779" s="204"/>
      <c r="R1779" s="204"/>
      <c r="S1779" s="204"/>
      <c r="T1779" s="204"/>
      <c r="U1779" s="134"/>
      <c r="V1779" s="133"/>
      <c r="W1779" s="135" t="n">
        <f aca="false">I1779</f>
        <v>46106.5521305051</v>
      </c>
      <c r="X1779" s="136" t="s">
        <v>174</v>
      </c>
      <c r="Y1779" s="137" t="n">
        <f aca="false">IF(AND($X1779=$X1780, $X1779&lt;&gt;""), $W1780-$W1779, 0)</f>
        <v>0.00194097221064815</v>
      </c>
      <c r="Z1779" s="141"/>
      <c r="AA1779" s="0"/>
    </row>
    <row r="1780" customFormat="false" ht="21.75" hidden="false" customHeight="true" outlineLevel="0" collapsed="false">
      <c r="A1780" s="118" t="n">
        <v>1776</v>
      </c>
      <c r="B1780" s="181" t="s">
        <v>3468</v>
      </c>
      <c r="C1780" s="182" t="s">
        <v>4957</v>
      </c>
      <c r="D1780" s="183" t="s">
        <v>190</v>
      </c>
      <c r="E1780" s="184" t="s">
        <v>4980</v>
      </c>
      <c r="F1780" s="184" t="s">
        <v>4981</v>
      </c>
      <c r="G1780" s="185" t="n">
        <v>540</v>
      </c>
      <c r="H1780" s="186" t="n">
        <f aca="true">INDIRECT("I" &amp; ROW())</f>
        <v>46106.5540714773</v>
      </c>
      <c r="I1780" s="187" t="n">
        <f aca="true">INDIRECT("I" &amp; ROW()-1) + J1780 * ((G1779/1000) * $M$5)</f>
        <v>46106.5540714773</v>
      </c>
      <c r="J1780" s="188" t="n">
        <v>6.5</v>
      </c>
      <c r="K1780" s="189" t="n">
        <f aca="true">INDIRECT("H" &amp; ROW())</f>
        <v>46106.5540714773</v>
      </c>
      <c r="L1780" s="128" t="s">
        <v>4982</v>
      </c>
      <c r="M1780" s="133"/>
      <c r="N1780" s="204"/>
      <c r="O1780" s="204"/>
      <c r="P1780" s="204"/>
      <c r="Q1780" s="204"/>
      <c r="R1780" s="204"/>
      <c r="S1780" s="204"/>
      <c r="T1780" s="204"/>
      <c r="U1780" s="134"/>
      <c r="V1780" s="133"/>
      <c r="W1780" s="135" t="n">
        <f aca="false">I1780</f>
        <v>46106.5540714773</v>
      </c>
      <c r="X1780" s="136" t="s">
        <v>174</v>
      </c>
      <c r="Y1780" s="137" t="n">
        <f aca="false">IF(AND($X1780=$X1781, $X1780&lt;&gt;""), $W1781-$W1780, 0)</f>
        <v>0.00243749998842593</v>
      </c>
      <c r="Z1780" s="141"/>
      <c r="AA1780" s="0"/>
    </row>
    <row r="1781" customFormat="false" ht="21.75" hidden="false" customHeight="true" outlineLevel="0" collapsed="false">
      <c r="A1781" s="118" t="n">
        <v>1777</v>
      </c>
      <c r="B1781" s="181" t="s">
        <v>3468</v>
      </c>
      <c r="C1781" s="182" t="s">
        <v>4957</v>
      </c>
      <c r="D1781" s="183" t="s">
        <v>190</v>
      </c>
      <c r="E1781" s="184" t="s">
        <v>4983</v>
      </c>
      <c r="F1781" s="184" t="s">
        <v>4984</v>
      </c>
      <c r="G1781" s="212" t="n">
        <v>430</v>
      </c>
      <c r="H1781" s="186" t="n">
        <f aca="true">INDIRECT("I" &amp; ROW())</f>
        <v>46106.5565089773</v>
      </c>
      <c r="I1781" s="187" t="n">
        <f aca="true">INDIRECT("I" &amp; ROW()-1) + J1781 * ((G1780/1000) * $M$5)</f>
        <v>46106.5565089773</v>
      </c>
      <c r="J1781" s="188" t="n">
        <v>6.5</v>
      </c>
      <c r="K1781" s="189" t="n">
        <f aca="true">INDIRECT("H" &amp; ROW())</f>
        <v>46106.5565089773</v>
      </c>
      <c r="L1781" s="128" t="s">
        <v>4985</v>
      </c>
      <c r="M1781" s="133"/>
      <c r="N1781" s="204"/>
      <c r="O1781" s="204"/>
      <c r="P1781" s="204"/>
      <c r="Q1781" s="204"/>
      <c r="R1781" s="204"/>
      <c r="S1781" s="204"/>
      <c r="T1781" s="204"/>
      <c r="U1781" s="134"/>
      <c r="V1781" s="133"/>
      <c r="W1781" s="135" t="n">
        <f aca="false">I1781</f>
        <v>46106.5565089773</v>
      </c>
      <c r="X1781" s="136" t="s">
        <v>174</v>
      </c>
      <c r="Y1781" s="137" t="n">
        <f aca="false">IF(AND($X1781=$X1782, $X1781&lt;&gt;""), $W1782-$W1781, 0)</f>
        <v>0.00194097221064815</v>
      </c>
      <c r="Z1781" s="141"/>
      <c r="AA1781" s="0"/>
    </row>
    <row r="1782" customFormat="false" ht="21.75" hidden="false" customHeight="true" outlineLevel="0" collapsed="false">
      <c r="A1782" s="118" t="n">
        <v>1778</v>
      </c>
      <c r="B1782" s="181" t="s">
        <v>3468</v>
      </c>
      <c r="C1782" s="182" t="s">
        <v>4957</v>
      </c>
      <c r="D1782" s="183" t="s">
        <v>190</v>
      </c>
      <c r="E1782" s="184" t="s">
        <v>4986</v>
      </c>
      <c r="F1782" s="184" t="s">
        <v>4987</v>
      </c>
      <c r="G1782" s="185" t="n">
        <v>410</v>
      </c>
      <c r="H1782" s="186" t="n">
        <f aca="true">INDIRECT("I" &amp; ROW())</f>
        <v>46106.5584499495</v>
      </c>
      <c r="I1782" s="187" t="n">
        <f aca="true">INDIRECT("I" &amp; ROW()-1) + J1782 * ((G1781/1000) * $M$5)</f>
        <v>46106.5584499495</v>
      </c>
      <c r="J1782" s="188" t="n">
        <v>6.5</v>
      </c>
      <c r="K1782" s="189" t="n">
        <f aca="true">INDIRECT("H" &amp; ROW())</f>
        <v>46106.5584499495</v>
      </c>
      <c r="L1782" s="128" t="s">
        <v>4988</v>
      </c>
      <c r="M1782" s="133"/>
      <c r="N1782" s="204"/>
      <c r="O1782" s="204"/>
      <c r="P1782" s="204"/>
      <c r="Q1782" s="204"/>
      <c r="R1782" s="204"/>
      <c r="S1782" s="204"/>
      <c r="T1782" s="204"/>
      <c r="U1782" s="134"/>
      <c r="V1782" s="133"/>
      <c r="W1782" s="135" t="n">
        <f aca="false">I1782</f>
        <v>46106.5584499495</v>
      </c>
      <c r="X1782" s="136" t="s">
        <v>174</v>
      </c>
      <c r="Y1782" s="137" t="n">
        <f aca="false">IF(AND($X1782=$X1783, $X1782&lt;&gt;""), $W1783-$W1782, 0)</f>
        <v>0.00185069443287037</v>
      </c>
      <c r="Z1782" s="141"/>
      <c r="AA1782" s="0"/>
    </row>
    <row r="1783" customFormat="false" ht="21.75" hidden="false" customHeight="true" outlineLevel="0" collapsed="false">
      <c r="A1783" s="118" t="n">
        <v>1779</v>
      </c>
      <c r="B1783" s="181" t="s">
        <v>3468</v>
      </c>
      <c r="C1783" s="182" t="s">
        <v>4957</v>
      </c>
      <c r="D1783" s="183" t="s">
        <v>190</v>
      </c>
      <c r="E1783" s="184" t="s">
        <v>4989</v>
      </c>
      <c r="F1783" s="184" t="s">
        <v>4990</v>
      </c>
      <c r="G1783" s="185" t="n">
        <v>450</v>
      </c>
      <c r="H1783" s="186" t="n">
        <f aca="true">INDIRECT("I" &amp; ROW())</f>
        <v>46106.5603006439</v>
      </c>
      <c r="I1783" s="187" t="n">
        <f aca="true">INDIRECT("I" &amp; ROW()-1) + J1783 * ((G1782/1000) * $M$5)</f>
        <v>46106.5603006439</v>
      </c>
      <c r="J1783" s="188" t="n">
        <v>6.5</v>
      </c>
      <c r="K1783" s="189" t="n">
        <f aca="true">INDIRECT("H" &amp; ROW())</f>
        <v>46106.5603006439</v>
      </c>
      <c r="L1783" s="128" t="s">
        <v>4991</v>
      </c>
      <c r="M1783" s="133"/>
      <c r="N1783" s="204"/>
      <c r="O1783" s="204"/>
      <c r="P1783" s="204"/>
      <c r="Q1783" s="204"/>
      <c r="R1783" s="204"/>
      <c r="S1783" s="204"/>
      <c r="T1783" s="204"/>
      <c r="U1783" s="134"/>
      <c r="V1783" s="133"/>
      <c r="W1783" s="135" t="n">
        <f aca="false">I1783</f>
        <v>46106.5603006439</v>
      </c>
      <c r="X1783" s="136" t="s">
        <v>174</v>
      </c>
      <c r="Y1783" s="137" t="n">
        <f aca="false">IF(AND($X1783=$X1784, $X1783&lt;&gt;""), $W1784-$W1783, 0)</f>
        <v>0.00203124998842593</v>
      </c>
      <c r="Z1783" s="141"/>
      <c r="AA1783" s="0"/>
    </row>
    <row r="1784" customFormat="false" ht="21.75" hidden="false" customHeight="true" outlineLevel="0" collapsed="false">
      <c r="A1784" s="118" t="n">
        <v>1780</v>
      </c>
      <c r="B1784" s="181" t="s">
        <v>3468</v>
      </c>
      <c r="C1784" s="182" t="s">
        <v>4957</v>
      </c>
      <c r="D1784" s="183" t="s">
        <v>190</v>
      </c>
      <c r="E1784" s="184" t="s">
        <v>4992</v>
      </c>
      <c r="F1784" s="184" t="s">
        <v>4993</v>
      </c>
      <c r="G1784" s="185" t="n">
        <v>410</v>
      </c>
      <c r="H1784" s="186" t="n">
        <f aca="true">INDIRECT("I" &amp; ROW())</f>
        <v>46106.5623318939</v>
      </c>
      <c r="I1784" s="187" t="n">
        <f aca="true">INDIRECT("I" &amp; ROW()-1) + J1784 * ((G1783/1000) * $M$5)</f>
        <v>46106.5623318939</v>
      </c>
      <c r="J1784" s="188" t="n">
        <v>6.5</v>
      </c>
      <c r="K1784" s="189" t="n">
        <f aca="true">INDIRECT("H" &amp; ROW())</f>
        <v>46106.5623318939</v>
      </c>
      <c r="L1784" s="128" t="s">
        <v>4994</v>
      </c>
      <c r="M1784" s="133"/>
      <c r="N1784" s="204"/>
      <c r="O1784" s="204"/>
      <c r="P1784" s="204"/>
      <c r="Q1784" s="204"/>
      <c r="R1784" s="204"/>
      <c r="S1784" s="204"/>
      <c r="T1784" s="204"/>
      <c r="U1784" s="134"/>
      <c r="V1784" s="133"/>
      <c r="W1784" s="135" t="n">
        <f aca="false">I1784</f>
        <v>46106.5623318939</v>
      </c>
      <c r="X1784" s="136" t="s">
        <v>174</v>
      </c>
      <c r="Y1784" s="137" t="n">
        <f aca="false">IF(AND($X1784=$X1785, $X1784&lt;&gt;""), $W1785-$W1784, 0)</f>
        <v>0.00185069443287037</v>
      </c>
      <c r="Z1784" s="141"/>
      <c r="AA1784" s="0"/>
    </row>
    <row r="1785" customFormat="false" ht="21.75" hidden="false" customHeight="true" outlineLevel="0" collapsed="false">
      <c r="A1785" s="118" t="n">
        <v>1781</v>
      </c>
      <c r="B1785" s="181" t="s">
        <v>3468</v>
      </c>
      <c r="C1785" s="182" t="s">
        <v>4957</v>
      </c>
      <c r="D1785" s="183" t="s">
        <v>190</v>
      </c>
      <c r="E1785" s="184" t="s">
        <v>4995</v>
      </c>
      <c r="F1785" s="184"/>
      <c r="G1785" s="185" t="n">
        <v>420</v>
      </c>
      <c r="H1785" s="186" t="n">
        <f aca="true">INDIRECT("I" &amp; ROW())</f>
        <v>46106.5641825883</v>
      </c>
      <c r="I1785" s="187" t="n">
        <f aca="true">INDIRECT("I" &amp; ROW()-1) + J1785 * ((G1784/1000) * $M$5)</f>
        <v>46106.5641825883</v>
      </c>
      <c r="J1785" s="188" t="n">
        <v>6.5</v>
      </c>
      <c r="K1785" s="189" t="n">
        <f aca="true">INDIRECT("H" &amp; ROW())</f>
        <v>46106.5641825883</v>
      </c>
      <c r="L1785" s="128" t="s">
        <v>4996</v>
      </c>
      <c r="M1785" s="133"/>
      <c r="N1785" s="204"/>
      <c r="O1785" s="204"/>
      <c r="P1785" s="204"/>
      <c r="Q1785" s="204"/>
      <c r="R1785" s="204"/>
      <c r="S1785" s="204"/>
      <c r="T1785" s="204"/>
      <c r="U1785" s="134"/>
      <c r="V1785" s="133"/>
      <c r="W1785" s="135" t="n">
        <f aca="false">I1785</f>
        <v>46106.5641825883</v>
      </c>
      <c r="X1785" s="136" t="s">
        <v>174</v>
      </c>
      <c r="Y1785" s="137" t="n">
        <f aca="false">IF(AND($X1785=$X1786, $X1785&lt;&gt;""), $W1786-$W1785, 0)</f>
        <v>0.00189583332175926</v>
      </c>
      <c r="Z1785" s="141"/>
      <c r="AA1785" s="0"/>
    </row>
    <row r="1786" customFormat="false" ht="21.75" hidden="false" customHeight="true" outlineLevel="0" collapsed="false">
      <c r="A1786" s="118" t="n">
        <v>1782</v>
      </c>
      <c r="B1786" s="181" t="s">
        <v>3468</v>
      </c>
      <c r="C1786" s="182" t="s">
        <v>4957</v>
      </c>
      <c r="D1786" s="183" t="s">
        <v>190</v>
      </c>
      <c r="E1786" s="184" t="s">
        <v>4997</v>
      </c>
      <c r="F1786" s="184"/>
      <c r="G1786" s="185" t="n">
        <v>375</v>
      </c>
      <c r="H1786" s="186" t="n">
        <f aca="true">INDIRECT("I" &amp; ROW())</f>
        <v>46106.5660784217</v>
      </c>
      <c r="I1786" s="187" t="n">
        <f aca="true">INDIRECT("I" &amp; ROW()-1) + J1786 * ((G1785/1000) * $M$5)</f>
        <v>46106.5660784217</v>
      </c>
      <c r="J1786" s="188" t="n">
        <v>6.5</v>
      </c>
      <c r="K1786" s="189" t="n">
        <f aca="true">INDIRECT("H" &amp; ROW())</f>
        <v>46106.5660784217</v>
      </c>
      <c r="L1786" s="128" t="s">
        <v>4998</v>
      </c>
      <c r="M1786" s="133"/>
      <c r="N1786" s="204"/>
      <c r="O1786" s="204"/>
      <c r="P1786" s="204"/>
      <c r="Q1786" s="204"/>
      <c r="R1786" s="204"/>
      <c r="S1786" s="204"/>
      <c r="T1786" s="204"/>
      <c r="U1786" s="134"/>
      <c r="V1786" s="133"/>
      <c r="W1786" s="135" t="n">
        <f aca="false">I1786</f>
        <v>46106.5660784217</v>
      </c>
      <c r="X1786" s="136" t="s">
        <v>174</v>
      </c>
      <c r="Y1786" s="137" t="n">
        <f aca="false">IF(AND($X1786=$X1787, $X1786&lt;&gt;""), $W1787-$W1786, 0)</f>
        <v>0.00169270832175926</v>
      </c>
      <c r="Z1786" s="141"/>
      <c r="AA1786" s="0"/>
    </row>
    <row r="1787" customFormat="false" ht="21.75" hidden="false" customHeight="true" outlineLevel="0" collapsed="false">
      <c r="A1787" s="118" t="n">
        <v>1783</v>
      </c>
      <c r="B1787" s="181" t="s">
        <v>3468</v>
      </c>
      <c r="C1787" s="182" t="s">
        <v>4999</v>
      </c>
      <c r="D1787" s="183" t="s">
        <v>190</v>
      </c>
      <c r="E1787" s="184" t="s">
        <v>5000</v>
      </c>
      <c r="F1787" s="184"/>
      <c r="G1787" s="185" t="n">
        <v>1000</v>
      </c>
      <c r="H1787" s="186" t="n">
        <f aca="true">INDIRECT("I" &amp; ROW())</f>
        <v>46106.56777113</v>
      </c>
      <c r="I1787" s="187" t="n">
        <f aca="true">INDIRECT("I" &amp; ROW()-1) + J1787 * ((G1786/1000) * $M$5)</f>
        <v>46106.56777113</v>
      </c>
      <c r="J1787" s="188" t="n">
        <v>6.5</v>
      </c>
      <c r="K1787" s="189" t="n">
        <f aca="true">INDIRECT("H" &amp; ROW())</f>
        <v>46106.56777113</v>
      </c>
      <c r="L1787" s="128" t="s">
        <v>5001</v>
      </c>
      <c r="M1787" s="133"/>
      <c r="N1787" s="204"/>
      <c r="O1787" s="204"/>
      <c r="P1787" s="204"/>
      <c r="Q1787" s="204"/>
      <c r="R1787" s="204"/>
      <c r="S1787" s="204"/>
      <c r="T1787" s="204"/>
      <c r="U1787" s="134"/>
      <c r="V1787" s="133"/>
      <c r="W1787" s="135" t="n">
        <f aca="false">I1787</f>
        <v>46106.56777113</v>
      </c>
      <c r="X1787" s="136" t="s">
        <v>174</v>
      </c>
      <c r="Y1787" s="137" t="n">
        <f aca="false">IF(AND($X1787=$X1788, $X1787&lt;&gt;""), $W1788-$W1787, 0)</f>
        <v>0.00451388885416667</v>
      </c>
      <c r="Z1787" s="141"/>
      <c r="AA1787" s="0"/>
    </row>
    <row r="1788" customFormat="false" ht="21.75" hidden="false" customHeight="true" outlineLevel="0" collapsed="false">
      <c r="A1788" s="118" t="n">
        <v>1784</v>
      </c>
      <c r="B1788" s="181" t="s">
        <v>3468</v>
      </c>
      <c r="C1788" s="182" t="s">
        <v>4999</v>
      </c>
      <c r="D1788" s="183" t="s">
        <v>190</v>
      </c>
      <c r="E1788" s="184" t="s">
        <v>5002</v>
      </c>
      <c r="F1788" s="184" t="s">
        <v>5003</v>
      </c>
      <c r="G1788" s="185" t="n">
        <v>995</v>
      </c>
      <c r="H1788" s="186" t="n">
        <f aca="true">INDIRECT("I" &amp; ROW())</f>
        <v>46106.5722850188</v>
      </c>
      <c r="I1788" s="187" t="n">
        <f aca="true">INDIRECT("I" &amp; ROW()-1) + J1788 * ((G1787/1000) * $M$5)</f>
        <v>46106.5722850188</v>
      </c>
      <c r="J1788" s="188" t="n">
        <v>6.5</v>
      </c>
      <c r="K1788" s="189" t="n">
        <f aca="true">INDIRECT("H" &amp; ROW())</f>
        <v>46106.5722850188</v>
      </c>
      <c r="L1788" s="128" t="s">
        <v>5004</v>
      </c>
      <c r="M1788" s="133"/>
      <c r="N1788" s="204"/>
      <c r="O1788" s="204"/>
      <c r="P1788" s="204"/>
      <c r="Q1788" s="204"/>
      <c r="R1788" s="204"/>
      <c r="S1788" s="204"/>
      <c r="T1788" s="204"/>
      <c r="U1788" s="134"/>
      <c r="V1788" s="133"/>
      <c r="W1788" s="135" t="n">
        <f aca="false">I1788</f>
        <v>46106.5722850188</v>
      </c>
      <c r="X1788" s="136" t="s">
        <v>174</v>
      </c>
      <c r="Y1788" s="137" t="n">
        <f aca="false">IF(AND($X1788=$X1789, $X1788&lt;&gt;""), $W1789-$W1788, 0)</f>
        <v>0.00449131940972222</v>
      </c>
      <c r="Z1788" s="141"/>
      <c r="AA1788" s="0"/>
    </row>
    <row r="1789" customFormat="false" ht="21.75" hidden="false" customHeight="true" outlineLevel="0" collapsed="false">
      <c r="A1789" s="118" t="n">
        <v>1785</v>
      </c>
      <c r="B1789" s="181" t="s">
        <v>3468</v>
      </c>
      <c r="C1789" s="182" t="s">
        <v>4999</v>
      </c>
      <c r="D1789" s="183" t="s">
        <v>190</v>
      </c>
      <c r="E1789" s="184" t="s">
        <v>5005</v>
      </c>
      <c r="F1789" s="184" t="s">
        <v>5006</v>
      </c>
      <c r="G1789" s="185" t="n">
        <v>1000</v>
      </c>
      <c r="H1789" s="186" t="n">
        <f aca="true">INDIRECT("I" &amp; ROW())</f>
        <v>46106.5767763382</v>
      </c>
      <c r="I1789" s="187" t="n">
        <f aca="true">INDIRECT("I" &amp; ROW()-1) + J1789 * ((G1788/1000) * $M$5)</f>
        <v>46106.5767763382</v>
      </c>
      <c r="J1789" s="188" t="n">
        <v>6.5</v>
      </c>
      <c r="K1789" s="189" t="n">
        <f aca="true">INDIRECT("H" &amp; ROW())</f>
        <v>46106.5767763382</v>
      </c>
      <c r="L1789" s="128" t="s">
        <v>5007</v>
      </c>
      <c r="M1789" s="133"/>
      <c r="N1789" s="204"/>
      <c r="O1789" s="204"/>
      <c r="P1789" s="204"/>
      <c r="Q1789" s="204"/>
      <c r="R1789" s="204"/>
      <c r="S1789" s="204"/>
      <c r="T1789" s="204"/>
      <c r="U1789" s="134"/>
      <c r="V1789" s="133"/>
      <c r="W1789" s="135" t="n">
        <f aca="false">I1789</f>
        <v>46106.5767763382</v>
      </c>
      <c r="X1789" s="136" t="s">
        <v>174</v>
      </c>
      <c r="Y1789" s="137" t="n">
        <f aca="false">IF(AND($X1789=$X1790, $X1789&lt;&gt;""), $W1790-$W1789, 0)</f>
        <v>0.00451388885416667</v>
      </c>
      <c r="Z1789" s="141"/>
      <c r="AA1789" s="0"/>
    </row>
    <row r="1790" customFormat="false" ht="21.75" hidden="false" customHeight="true" outlineLevel="0" collapsed="false">
      <c r="A1790" s="118" t="n">
        <v>1786</v>
      </c>
      <c r="B1790" s="181" t="s">
        <v>3468</v>
      </c>
      <c r="C1790" s="182" t="s">
        <v>4999</v>
      </c>
      <c r="D1790" s="183" t="s">
        <v>190</v>
      </c>
      <c r="E1790" s="184" t="s">
        <v>5005</v>
      </c>
      <c r="F1790" s="184" t="s">
        <v>5008</v>
      </c>
      <c r="G1790" s="185" t="n">
        <v>1000</v>
      </c>
      <c r="H1790" s="186" t="n">
        <f aca="true">INDIRECT("I" &amp; ROW())</f>
        <v>46106.5812902271</v>
      </c>
      <c r="I1790" s="187" t="n">
        <f aca="true">INDIRECT("I" &amp; ROW()-1) + J1790 * ((G1789/1000) * $M$5)</f>
        <v>46106.5812902271</v>
      </c>
      <c r="J1790" s="188" t="n">
        <v>6.5</v>
      </c>
      <c r="K1790" s="189" t="n">
        <f aca="true">INDIRECT("H" &amp; ROW())</f>
        <v>46106.5812902271</v>
      </c>
      <c r="L1790" s="128" t="s">
        <v>5009</v>
      </c>
      <c r="M1790" s="133"/>
      <c r="N1790" s="204"/>
      <c r="O1790" s="204"/>
      <c r="P1790" s="204"/>
      <c r="Q1790" s="204"/>
      <c r="R1790" s="204"/>
      <c r="S1790" s="204"/>
      <c r="T1790" s="204"/>
      <c r="U1790" s="134"/>
      <c r="V1790" s="133"/>
      <c r="W1790" s="135" t="n">
        <f aca="false">I1790</f>
        <v>46106.5812902271</v>
      </c>
      <c r="X1790" s="136" t="s">
        <v>174</v>
      </c>
      <c r="Y1790" s="137" t="n">
        <f aca="false">IF(AND($X1790=$X1791, $X1790&lt;&gt;""), $W1791-$W1790, 0)</f>
        <v>0.00451388885416667</v>
      </c>
      <c r="Z1790" s="141"/>
      <c r="AA1790" s="0"/>
    </row>
    <row r="1791" customFormat="false" ht="21.75" hidden="false" customHeight="true" outlineLevel="0" collapsed="false">
      <c r="A1791" s="118" t="n">
        <v>1787</v>
      </c>
      <c r="B1791" s="181" t="s">
        <v>3468</v>
      </c>
      <c r="C1791" s="182" t="s">
        <v>4999</v>
      </c>
      <c r="D1791" s="183" t="s">
        <v>190</v>
      </c>
      <c r="E1791" s="184" t="s">
        <v>5010</v>
      </c>
      <c r="F1791" s="184" t="s">
        <v>5011</v>
      </c>
      <c r="G1791" s="185" t="n">
        <v>1110</v>
      </c>
      <c r="H1791" s="186" t="n">
        <f aca="true">INDIRECT("I" &amp; ROW())</f>
        <v>46106.5858041159</v>
      </c>
      <c r="I1791" s="187" t="n">
        <f aca="true">INDIRECT("I" &amp; ROW()-1) + J1791 * ((G1790/1000) * $M$5)</f>
        <v>46106.5858041159</v>
      </c>
      <c r="J1791" s="188" t="n">
        <v>6.5</v>
      </c>
      <c r="K1791" s="189" t="n">
        <f aca="true">INDIRECT("H" &amp; ROW())</f>
        <v>46106.5858041159</v>
      </c>
      <c r="L1791" s="128" t="s">
        <v>5012</v>
      </c>
      <c r="M1791" s="133"/>
      <c r="N1791" s="204"/>
      <c r="O1791" s="204"/>
      <c r="P1791" s="204"/>
      <c r="Q1791" s="204"/>
      <c r="R1791" s="204"/>
      <c r="S1791" s="204"/>
      <c r="T1791" s="204"/>
      <c r="U1791" s="134"/>
      <c r="V1791" s="133"/>
      <c r="W1791" s="135" t="n">
        <f aca="false">I1791</f>
        <v>46106.5858041159</v>
      </c>
      <c r="X1791" s="136" t="s">
        <v>174</v>
      </c>
      <c r="Y1791" s="137" t="n">
        <f aca="false">IF(AND($X1791=$X1792, $X1791&lt;&gt;""), $W1792-$W1791, 0)</f>
        <v>0.00501041663194444</v>
      </c>
      <c r="Z1791" s="141"/>
      <c r="AA1791" s="0"/>
    </row>
    <row r="1792" customFormat="false" ht="21.75" hidden="false" customHeight="true" outlineLevel="0" collapsed="false">
      <c r="A1792" s="118" t="n">
        <v>1788</v>
      </c>
      <c r="B1792" s="181" t="s">
        <v>3468</v>
      </c>
      <c r="C1792" s="182" t="s">
        <v>4999</v>
      </c>
      <c r="D1792" s="183" t="s">
        <v>190</v>
      </c>
      <c r="E1792" s="184" t="s">
        <v>5013</v>
      </c>
      <c r="F1792" s="184"/>
      <c r="G1792" s="185" t="n">
        <v>990</v>
      </c>
      <c r="H1792" s="186" t="n">
        <f aca="true">INDIRECT("I" &amp; ROW())</f>
        <v>46106.5908145326</v>
      </c>
      <c r="I1792" s="187" t="n">
        <f aca="true">INDIRECT("I" &amp; ROW()-1) + J1792 * ((G1791/1000) * $M$5)</f>
        <v>46106.5908145326</v>
      </c>
      <c r="J1792" s="188" t="n">
        <v>6.5</v>
      </c>
      <c r="K1792" s="189" t="n">
        <f aca="true">INDIRECT("H" &amp; ROW())</f>
        <v>46106.5908145326</v>
      </c>
      <c r="L1792" s="128" t="s">
        <v>5014</v>
      </c>
      <c r="M1792" s="133"/>
      <c r="N1792" s="204"/>
      <c r="O1792" s="204"/>
      <c r="P1792" s="204"/>
      <c r="Q1792" s="204"/>
      <c r="R1792" s="204"/>
      <c r="S1792" s="204"/>
      <c r="T1792" s="204"/>
      <c r="U1792" s="134"/>
      <c r="V1792" s="133"/>
      <c r="W1792" s="135" t="n">
        <f aca="false">I1792</f>
        <v>46106.5908145326</v>
      </c>
      <c r="X1792" s="136" t="s">
        <v>174</v>
      </c>
      <c r="Y1792" s="137" t="n">
        <f aca="false">IF(AND($X1792=$X1793, $X1792&lt;&gt;""), $W1793-$W1792, 0)</f>
        <v>0.00446874996527778</v>
      </c>
      <c r="Z1792" s="141"/>
      <c r="AA1792" s="0"/>
    </row>
    <row r="1793" customFormat="false" ht="21.75" hidden="false" customHeight="true" outlineLevel="0" collapsed="false">
      <c r="A1793" s="118" t="n">
        <v>1789</v>
      </c>
      <c r="B1793" s="181" t="s">
        <v>3468</v>
      </c>
      <c r="C1793" s="182" t="s">
        <v>4999</v>
      </c>
      <c r="D1793" s="183" t="s">
        <v>190</v>
      </c>
      <c r="E1793" s="184" t="s">
        <v>5015</v>
      </c>
      <c r="F1793" s="184" t="s">
        <v>5016</v>
      </c>
      <c r="G1793" s="185" t="n">
        <v>900</v>
      </c>
      <c r="H1793" s="186" t="n">
        <f aca="true">INDIRECT("I" &amp; ROW())</f>
        <v>46106.5952832825</v>
      </c>
      <c r="I1793" s="187" t="n">
        <f aca="true">INDIRECT("I" &amp; ROW()-1) + J1793 * ((G1792/1000) * $M$5)</f>
        <v>46106.5952832825</v>
      </c>
      <c r="J1793" s="188" t="n">
        <v>6.5</v>
      </c>
      <c r="K1793" s="189" t="n">
        <f aca="true">INDIRECT("H" &amp; ROW())</f>
        <v>46106.5952832825</v>
      </c>
      <c r="L1793" s="128" t="s">
        <v>5017</v>
      </c>
      <c r="M1793" s="133"/>
      <c r="N1793" s="204"/>
      <c r="O1793" s="204"/>
      <c r="P1793" s="204"/>
      <c r="Q1793" s="204"/>
      <c r="R1793" s="204"/>
      <c r="S1793" s="204"/>
      <c r="T1793" s="204"/>
      <c r="U1793" s="134"/>
      <c r="V1793" s="133"/>
      <c r="W1793" s="135" t="n">
        <f aca="false">I1793</f>
        <v>46106.5952832825</v>
      </c>
      <c r="X1793" s="136" t="s">
        <v>174</v>
      </c>
      <c r="Y1793" s="137" t="n">
        <f aca="false">IF(AND($X1793=$X1794, $X1793&lt;&gt;""), $W1794-$W1793, 0)</f>
        <v>0.00406249996527778</v>
      </c>
      <c r="Z1793" s="141"/>
      <c r="AA1793" s="0"/>
    </row>
    <row r="1794" customFormat="false" ht="21.75" hidden="false" customHeight="true" outlineLevel="0" collapsed="false">
      <c r="A1794" s="118" t="n">
        <v>1790</v>
      </c>
      <c r="B1794" s="181" t="s">
        <v>3468</v>
      </c>
      <c r="C1794" s="182" t="s">
        <v>4999</v>
      </c>
      <c r="D1794" s="183" t="s">
        <v>190</v>
      </c>
      <c r="E1794" s="184" t="s">
        <v>5018</v>
      </c>
      <c r="F1794" s="184" t="s">
        <v>5019</v>
      </c>
      <c r="G1794" s="185" t="n">
        <v>990</v>
      </c>
      <c r="H1794" s="186" t="n">
        <f aca="true">INDIRECT("I" &amp; ROW())</f>
        <v>46106.5993457825</v>
      </c>
      <c r="I1794" s="187" t="n">
        <f aca="true">INDIRECT("I" &amp; ROW()-1) + J1794 * ((G1793/1000) * $M$5)</f>
        <v>46106.5993457825</v>
      </c>
      <c r="J1794" s="188" t="n">
        <v>6.5</v>
      </c>
      <c r="K1794" s="189" t="n">
        <f aca="true">INDIRECT("H" &amp; ROW())</f>
        <v>46106.5993457825</v>
      </c>
      <c r="L1794" s="128" t="s">
        <v>5020</v>
      </c>
      <c r="M1794" s="133"/>
      <c r="N1794" s="204"/>
      <c r="O1794" s="204"/>
      <c r="P1794" s="204"/>
      <c r="Q1794" s="204"/>
      <c r="R1794" s="204"/>
      <c r="S1794" s="204"/>
      <c r="T1794" s="204"/>
      <c r="U1794" s="134"/>
      <c r="V1794" s="133"/>
      <c r="W1794" s="135" t="n">
        <f aca="false">I1794</f>
        <v>46106.5993457825</v>
      </c>
      <c r="X1794" s="136" t="s">
        <v>174</v>
      </c>
      <c r="Y1794" s="137" t="n">
        <f aca="false">IF(AND($X1794=$X1795, $X1794&lt;&gt;""), $W1795-$W1794, 0)</f>
        <v>0.00446874996527778</v>
      </c>
      <c r="Z1794" s="141"/>
      <c r="AA1794" s="0"/>
    </row>
    <row r="1795" customFormat="false" ht="21.75" hidden="false" customHeight="true" outlineLevel="0" collapsed="false">
      <c r="A1795" s="118" t="n">
        <v>1791</v>
      </c>
      <c r="B1795" s="181" t="s">
        <v>3468</v>
      </c>
      <c r="C1795" s="182" t="s">
        <v>4999</v>
      </c>
      <c r="D1795" s="183" t="s">
        <v>190</v>
      </c>
      <c r="E1795" s="184" t="s">
        <v>5021</v>
      </c>
      <c r="F1795" s="184" t="s">
        <v>5022</v>
      </c>
      <c r="G1795" s="185" t="n">
        <v>1100</v>
      </c>
      <c r="H1795" s="186" t="n">
        <f aca="true">INDIRECT("I" &amp; ROW())</f>
        <v>46106.6038145325</v>
      </c>
      <c r="I1795" s="187" t="n">
        <f aca="true">INDIRECT("I" &amp; ROW()-1) + J1795 * ((G1794/1000) * $M$5)</f>
        <v>46106.6038145325</v>
      </c>
      <c r="J1795" s="188" t="n">
        <v>6.5</v>
      </c>
      <c r="K1795" s="189" t="n">
        <f aca="true">INDIRECT("H" &amp; ROW())</f>
        <v>46106.6038145325</v>
      </c>
      <c r="L1795" s="128" t="s">
        <v>5023</v>
      </c>
      <c r="M1795" s="133"/>
      <c r="N1795" s="204"/>
      <c r="O1795" s="204"/>
      <c r="P1795" s="204"/>
      <c r="Q1795" s="204"/>
      <c r="R1795" s="204"/>
      <c r="S1795" s="204"/>
      <c r="T1795" s="204"/>
      <c r="U1795" s="134"/>
      <c r="V1795" s="133"/>
      <c r="W1795" s="135" t="n">
        <f aca="false">I1795</f>
        <v>46106.6038145325</v>
      </c>
      <c r="X1795" s="136" t="s">
        <v>174</v>
      </c>
      <c r="Y1795" s="137" t="n">
        <f aca="false">IF(AND($X1795=$X1796, $X1795&lt;&gt;""), $W1796-$W1795, 0)</f>
        <v>0.00496527774305556</v>
      </c>
      <c r="Z1795" s="141"/>
      <c r="AA1795" s="0"/>
    </row>
    <row r="1796" customFormat="false" ht="21.75" hidden="false" customHeight="true" outlineLevel="0" collapsed="false">
      <c r="A1796" s="118" t="n">
        <v>1792</v>
      </c>
      <c r="B1796" s="181" t="s">
        <v>3468</v>
      </c>
      <c r="C1796" s="182" t="s">
        <v>4999</v>
      </c>
      <c r="D1796" s="183" t="s">
        <v>190</v>
      </c>
      <c r="E1796" s="184" t="s">
        <v>5024</v>
      </c>
      <c r="F1796" s="184" t="s">
        <v>5025</v>
      </c>
      <c r="G1796" s="185" t="n">
        <v>780</v>
      </c>
      <c r="H1796" s="186" t="n">
        <f aca="true">INDIRECT("I" &amp; ROW())</f>
        <v>46106.6087798102</v>
      </c>
      <c r="I1796" s="187" t="n">
        <f aca="true">INDIRECT("I" &amp; ROW()-1) + J1796 * ((G1795/1000) * $M$5)</f>
        <v>46106.6087798102</v>
      </c>
      <c r="J1796" s="188" t="n">
        <v>6.5</v>
      </c>
      <c r="K1796" s="189" t="n">
        <f aca="true">INDIRECT("H" &amp; ROW())</f>
        <v>46106.6087798102</v>
      </c>
      <c r="L1796" s="128" t="s">
        <v>5026</v>
      </c>
      <c r="M1796" s="133"/>
      <c r="N1796" s="204"/>
      <c r="O1796" s="204"/>
      <c r="P1796" s="204"/>
      <c r="Q1796" s="204"/>
      <c r="R1796" s="204"/>
      <c r="S1796" s="204"/>
      <c r="T1796" s="204"/>
      <c r="U1796" s="134"/>
      <c r="V1796" s="133"/>
      <c r="W1796" s="135" t="n">
        <f aca="false">I1796</f>
        <v>46106.6087798102</v>
      </c>
      <c r="X1796" s="136" t="s">
        <v>174</v>
      </c>
      <c r="Y1796" s="137" t="n">
        <f aca="false">IF(AND($X1796=$X1797, $X1796&lt;&gt;""), $W1797-$W1796, 0)</f>
        <v>0.00352083331018519</v>
      </c>
      <c r="Z1796" s="141"/>
      <c r="AA1796" s="0"/>
    </row>
    <row r="1797" customFormat="false" ht="21.75" hidden="false" customHeight="true" outlineLevel="0" collapsed="false">
      <c r="A1797" s="118" t="n">
        <v>1793</v>
      </c>
      <c r="B1797" s="181" t="s">
        <v>3468</v>
      </c>
      <c r="C1797" s="182" t="s">
        <v>4999</v>
      </c>
      <c r="D1797" s="183" t="s">
        <v>190</v>
      </c>
      <c r="E1797" s="184" t="s">
        <v>5027</v>
      </c>
      <c r="F1797" s="184" t="s">
        <v>5028</v>
      </c>
      <c r="G1797" s="185" t="n">
        <v>900</v>
      </c>
      <c r="H1797" s="186" t="n">
        <f aca="true">INDIRECT("I" &amp; ROW())</f>
        <v>46106.6123006435</v>
      </c>
      <c r="I1797" s="187" t="n">
        <f aca="true">INDIRECT("I" &amp; ROW()-1) + J1797 * ((G1796/1000) * $M$5)</f>
        <v>46106.6123006435</v>
      </c>
      <c r="J1797" s="188" t="n">
        <v>6.5</v>
      </c>
      <c r="K1797" s="189" t="n">
        <f aca="true">INDIRECT("H" &amp; ROW())</f>
        <v>46106.6123006435</v>
      </c>
      <c r="L1797" s="128" t="s">
        <v>5029</v>
      </c>
      <c r="M1797" s="133"/>
      <c r="N1797" s="204"/>
      <c r="O1797" s="204"/>
      <c r="P1797" s="204"/>
      <c r="Q1797" s="204"/>
      <c r="R1797" s="204"/>
      <c r="S1797" s="204"/>
      <c r="T1797" s="204"/>
      <c r="U1797" s="134"/>
      <c r="V1797" s="133"/>
      <c r="W1797" s="135" t="n">
        <f aca="false">I1797</f>
        <v>46106.6123006435</v>
      </c>
      <c r="X1797" s="136" t="s">
        <v>174</v>
      </c>
      <c r="Y1797" s="137" t="n">
        <f aca="false">IF(AND($X1797=$X1798, $X1797&lt;&gt;""), $W1798-$W1797, 0)</f>
        <v>0.00406249996527778</v>
      </c>
      <c r="Z1797" s="141"/>
      <c r="AA1797" s="0"/>
    </row>
    <row r="1798" customFormat="false" ht="21.75" hidden="false" customHeight="true" outlineLevel="0" collapsed="false">
      <c r="A1798" s="118" t="n">
        <v>1794</v>
      </c>
      <c r="B1798" s="181" t="s">
        <v>111</v>
      </c>
      <c r="C1798" s="182" t="s">
        <v>5030</v>
      </c>
      <c r="D1798" s="183" t="s">
        <v>190</v>
      </c>
      <c r="E1798" s="184" t="s">
        <v>5031</v>
      </c>
      <c r="F1798" s="184" t="s">
        <v>5031</v>
      </c>
      <c r="G1798" s="185" t="n">
        <v>730</v>
      </c>
      <c r="H1798" s="186" t="n">
        <f aca="true">INDIRECT("I" &amp; ROW())</f>
        <v>46106.6163631435</v>
      </c>
      <c r="I1798" s="187" t="n">
        <f aca="true">INDIRECT("I" &amp; ROW()-1) + J1798 * ((G1797/1000) * $M$5)</f>
        <v>46106.6163631435</v>
      </c>
      <c r="J1798" s="188" t="n">
        <v>6.5</v>
      </c>
      <c r="K1798" s="189" t="n">
        <f aca="true">INDIRECT("H" &amp; ROW())</f>
        <v>46106.6163631435</v>
      </c>
      <c r="L1798" s="128" t="s">
        <v>5032</v>
      </c>
      <c r="M1798" s="133"/>
      <c r="N1798" s="204"/>
      <c r="O1798" s="204"/>
      <c r="P1798" s="204"/>
      <c r="Q1798" s="204"/>
      <c r="R1798" s="204"/>
      <c r="S1798" s="204"/>
      <c r="T1798" s="204"/>
      <c r="U1798" s="134"/>
      <c r="V1798" s="133"/>
      <c r="W1798" s="135" t="n">
        <f aca="false">I1798</f>
        <v>46106.6163631435</v>
      </c>
      <c r="X1798" s="136" t="s">
        <v>174</v>
      </c>
      <c r="Y1798" s="137" t="n">
        <f aca="false">IF(AND($X1798=$X1799, $X1798&lt;&gt;""), $W1799-$W1798, 0)</f>
        <v>0.00329513886574074</v>
      </c>
      <c r="Z1798" s="141"/>
      <c r="AA1798" s="0"/>
    </row>
    <row r="1799" customFormat="false" ht="21.75" hidden="false" customHeight="true" outlineLevel="0" collapsed="false">
      <c r="A1799" s="118" t="n">
        <v>1795</v>
      </c>
      <c r="B1799" s="181" t="s">
        <v>111</v>
      </c>
      <c r="C1799" s="182" t="s">
        <v>5030</v>
      </c>
      <c r="D1799" s="183" t="s">
        <v>190</v>
      </c>
      <c r="E1799" s="184" t="s">
        <v>5033</v>
      </c>
      <c r="F1799" s="184" t="s">
        <v>5033</v>
      </c>
      <c r="G1799" s="185" t="n">
        <v>720</v>
      </c>
      <c r="H1799" s="186" t="n">
        <f aca="true">INDIRECT("I" &amp; ROW())</f>
        <v>46106.6196582824</v>
      </c>
      <c r="I1799" s="187" t="n">
        <f aca="true">INDIRECT("I" &amp; ROW()-1) + J1799 * ((G1798/1000) * $M$5)</f>
        <v>46106.6196582824</v>
      </c>
      <c r="J1799" s="188" t="n">
        <v>6.5</v>
      </c>
      <c r="K1799" s="189" t="n">
        <f aca="true">INDIRECT("H" &amp; ROW())</f>
        <v>46106.6196582824</v>
      </c>
      <c r="L1799" s="128" t="s">
        <v>5034</v>
      </c>
      <c r="M1799" s="133"/>
      <c r="N1799" s="204"/>
      <c r="O1799" s="204"/>
      <c r="P1799" s="204"/>
      <c r="Q1799" s="204"/>
      <c r="R1799" s="204"/>
      <c r="S1799" s="204"/>
      <c r="T1799" s="204"/>
      <c r="U1799" s="134"/>
      <c r="V1799" s="133"/>
      <c r="W1799" s="135" t="n">
        <f aca="false">I1799</f>
        <v>46106.6196582824</v>
      </c>
      <c r="X1799" s="136" t="s">
        <v>174</v>
      </c>
      <c r="Y1799" s="137" t="n">
        <f aca="false">IF(AND($X1799=$X1800, $X1799&lt;&gt;""), $W1800-$W1799, 0)</f>
        <v>0.00324999997685185</v>
      </c>
      <c r="Z1799" s="141"/>
      <c r="AA1799" s="0"/>
    </row>
    <row r="1800" customFormat="false" ht="21.75" hidden="false" customHeight="true" outlineLevel="0" collapsed="false">
      <c r="A1800" s="118" t="n">
        <v>1796</v>
      </c>
      <c r="B1800" s="181" t="s">
        <v>111</v>
      </c>
      <c r="C1800" s="182" t="s">
        <v>5030</v>
      </c>
      <c r="D1800" s="183" t="s">
        <v>190</v>
      </c>
      <c r="E1800" s="184" t="s">
        <v>5035</v>
      </c>
      <c r="F1800" s="184" t="s">
        <v>5036</v>
      </c>
      <c r="G1800" s="185" t="n">
        <v>720</v>
      </c>
      <c r="H1800" s="186" t="n">
        <f aca="true">INDIRECT("I" &amp; ROW())</f>
        <v>46106.6229082823</v>
      </c>
      <c r="I1800" s="187" t="n">
        <f aca="true">INDIRECT("I" &amp; ROW()-1) + J1800 * ((G1799/1000) * $M$5)</f>
        <v>46106.6229082823</v>
      </c>
      <c r="J1800" s="188" t="n">
        <v>6.5</v>
      </c>
      <c r="K1800" s="189" t="n">
        <f aca="true">INDIRECT("H" &amp; ROW())</f>
        <v>46106.6229082823</v>
      </c>
      <c r="L1800" s="128" t="s">
        <v>5037</v>
      </c>
      <c r="M1800" s="133"/>
      <c r="N1800" s="204"/>
      <c r="O1800" s="204"/>
      <c r="P1800" s="204"/>
      <c r="Q1800" s="204"/>
      <c r="R1800" s="204"/>
      <c r="S1800" s="204"/>
      <c r="T1800" s="204"/>
      <c r="U1800" s="134"/>
      <c r="V1800" s="133"/>
      <c r="W1800" s="135" t="n">
        <f aca="false">I1800</f>
        <v>46106.6229082823</v>
      </c>
      <c r="X1800" s="136" t="s">
        <v>174</v>
      </c>
      <c r="Y1800" s="137" t="n">
        <f aca="false">IF(AND($X1800=$X1801, $X1800&lt;&gt;""), $W1801-$W1800, 0)</f>
        <v>0.00324999997685185</v>
      </c>
      <c r="Z1800" s="141"/>
      <c r="AA1800" s="0"/>
    </row>
    <row r="1801" customFormat="false" ht="21.75" hidden="false" customHeight="true" outlineLevel="0" collapsed="false">
      <c r="A1801" s="118" t="n">
        <v>1797</v>
      </c>
      <c r="B1801" s="181" t="s">
        <v>111</v>
      </c>
      <c r="C1801" s="182" t="s">
        <v>5030</v>
      </c>
      <c r="D1801" s="183" t="s">
        <v>190</v>
      </c>
      <c r="E1801" s="184" t="s">
        <v>5038</v>
      </c>
      <c r="F1801" s="184" t="s">
        <v>5039</v>
      </c>
      <c r="G1801" s="185" t="n">
        <v>720</v>
      </c>
      <c r="H1801" s="186" t="n">
        <f aca="true">INDIRECT("I" &amp; ROW())</f>
        <v>46106.6261582823</v>
      </c>
      <c r="I1801" s="187" t="n">
        <f aca="true">INDIRECT("I" &amp; ROW()-1) + J1801 * ((G1800/1000) * $M$5)</f>
        <v>46106.6261582823</v>
      </c>
      <c r="J1801" s="188" t="n">
        <v>6.5</v>
      </c>
      <c r="K1801" s="189" t="n">
        <f aca="true">INDIRECT("H" &amp; ROW())</f>
        <v>46106.6261582823</v>
      </c>
      <c r="L1801" s="128" t="s">
        <v>5040</v>
      </c>
      <c r="M1801" s="133"/>
      <c r="N1801" s="204"/>
      <c r="O1801" s="204"/>
      <c r="P1801" s="204"/>
      <c r="Q1801" s="204"/>
      <c r="R1801" s="204"/>
      <c r="S1801" s="204"/>
      <c r="T1801" s="204"/>
      <c r="U1801" s="134"/>
      <c r="V1801" s="133"/>
      <c r="W1801" s="135" t="n">
        <f aca="false">I1801</f>
        <v>46106.6261582823</v>
      </c>
      <c r="X1801" s="136" t="s">
        <v>174</v>
      </c>
      <c r="Y1801" s="137" t="n">
        <f aca="false">IF(AND($X1801=$X1802, $X1801&lt;&gt;""), $W1802-$W1801, 0)</f>
        <v>0.00324999997685185</v>
      </c>
      <c r="Z1801" s="141"/>
      <c r="AA1801" s="0"/>
    </row>
    <row r="1802" customFormat="false" ht="21.75" hidden="false" customHeight="true" outlineLevel="0" collapsed="false">
      <c r="A1802" s="118" t="n">
        <v>1798</v>
      </c>
      <c r="B1802" s="181" t="s">
        <v>111</v>
      </c>
      <c r="C1802" s="182" t="s">
        <v>5030</v>
      </c>
      <c r="D1802" s="183" t="s">
        <v>190</v>
      </c>
      <c r="E1802" s="184" t="s">
        <v>5041</v>
      </c>
      <c r="F1802" s="184" t="s">
        <v>5042</v>
      </c>
      <c r="G1802" s="185" t="n">
        <v>720</v>
      </c>
      <c r="H1802" s="186" t="n">
        <f aca="true">INDIRECT("I" &amp; ROW())</f>
        <v>46106.6294082823</v>
      </c>
      <c r="I1802" s="187" t="n">
        <f aca="true">INDIRECT("I" &amp; ROW()-1) + J1802 * ((G1801/1000) * $M$5)</f>
        <v>46106.6294082823</v>
      </c>
      <c r="J1802" s="188" t="n">
        <v>6.5</v>
      </c>
      <c r="K1802" s="189" t="n">
        <f aca="true">INDIRECT("H" &amp; ROW())</f>
        <v>46106.6294082823</v>
      </c>
      <c r="L1802" s="128" t="s">
        <v>5043</v>
      </c>
      <c r="M1802" s="133"/>
      <c r="N1802" s="204"/>
      <c r="O1802" s="204"/>
      <c r="P1802" s="204"/>
      <c r="Q1802" s="204"/>
      <c r="R1802" s="204"/>
      <c r="S1802" s="204"/>
      <c r="T1802" s="204"/>
      <c r="U1802" s="134"/>
      <c r="V1802" s="133"/>
      <c r="W1802" s="135" t="n">
        <f aca="false">I1802</f>
        <v>46106.6294082823</v>
      </c>
      <c r="X1802" s="136" t="s">
        <v>174</v>
      </c>
      <c r="Y1802" s="137" t="n">
        <f aca="false">IF(AND($X1802=$X1803, $X1802&lt;&gt;""), $W1803-$W1802, 0)</f>
        <v>0.00324999997685185</v>
      </c>
      <c r="Z1802" s="141"/>
      <c r="AA1802" s="0"/>
    </row>
    <row r="1803" customFormat="false" ht="21.75" hidden="false" customHeight="true" outlineLevel="0" collapsed="false">
      <c r="A1803" s="118" t="n">
        <v>1799</v>
      </c>
      <c r="B1803" s="181" t="s">
        <v>111</v>
      </c>
      <c r="C1803" s="182" t="s">
        <v>5030</v>
      </c>
      <c r="D1803" s="183" t="s">
        <v>190</v>
      </c>
      <c r="E1803" s="184" t="s">
        <v>5044</v>
      </c>
      <c r="F1803" s="184" t="s">
        <v>5045</v>
      </c>
      <c r="G1803" s="185" t="n">
        <v>720</v>
      </c>
      <c r="H1803" s="186" t="n">
        <f aca="true">INDIRECT("I" &amp; ROW())</f>
        <v>46106.6326582823</v>
      </c>
      <c r="I1803" s="187" t="n">
        <f aca="true">INDIRECT("I" &amp; ROW()-1) + J1803 * ((G1802/1000) * $M$5)</f>
        <v>46106.6326582823</v>
      </c>
      <c r="J1803" s="188" t="n">
        <v>6.5</v>
      </c>
      <c r="K1803" s="189" t="n">
        <f aca="true">INDIRECT("H" &amp; ROW())</f>
        <v>46106.6326582823</v>
      </c>
      <c r="L1803" s="128" t="s">
        <v>5046</v>
      </c>
      <c r="M1803" s="133"/>
      <c r="N1803" s="204"/>
      <c r="O1803" s="204"/>
      <c r="P1803" s="204"/>
      <c r="Q1803" s="204"/>
      <c r="R1803" s="204"/>
      <c r="S1803" s="204"/>
      <c r="T1803" s="204"/>
      <c r="U1803" s="134"/>
      <c r="V1803" s="133"/>
      <c r="W1803" s="135" t="n">
        <f aca="false">I1803</f>
        <v>46106.6326582823</v>
      </c>
      <c r="X1803" s="136" t="s">
        <v>174</v>
      </c>
      <c r="Y1803" s="137" t="n">
        <f aca="false">IF(AND($X1803=$X1804, $X1803&lt;&gt;""), $W1804-$W1803, 0)</f>
        <v>0.00324999997685185</v>
      </c>
      <c r="Z1803" s="141"/>
      <c r="AA1803" s="0"/>
    </row>
    <row r="1804" customFormat="false" ht="21.75" hidden="false" customHeight="true" outlineLevel="0" collapsed="false">
      <c r="A1804" s="118" t="n">
        <v>1800</v>
      </c>
      <c r="B1804" s="181" t="s">
        <v>111</v>
      </c>
      <c r="C1804" s="182" t="s">
        <v>5030</v>
      </c>
      <c r="D1804" s="183" t="s">
        <v>190</v>
      </c>
      <c r="E1804" s="184" t="s">
        <v>5044</v>
      </c>
      <c r="F1804" s="184" t="s">
        <v>5047</v>
      </c>
      <c r="G1804" s="185" t="n">
        <v>720</v>
      </c>
      <c r="H1804" s="186" t="n">
        <f aca="true">INDIRECT("I" &amp; ROW())</f>
        <v>46106.6359082823</v>
      </c>
      <c r="I1804" s="187" t="n">
        <f aca="true">INDIRECT("I" &amp; ROW()-1) + J1804 * ((G1803/1000) * $M$5)</f>
        <v>46106.6359082823</v>
      </c>
      <c r="J1804" s="188" t="n">
        <v>6.5</v>
      </c>
      <c r="K1804" s="189" t="n">
        <f aca="true">INDIRECT("H" &amp; ROW())</f>
        <v>46106.6359082823</v>
      </c>
      <c r="L1804" s="128" t="s">
        <v>5048</v>
      </c>
      <c r="M1804" s="133"/>
      <c r="N1804" s="204"/>
      <c r="O1804" s="204"/>
      <c r="P1804" s="204"/>
      <c r="Q1804" s="204"/>
      <c r="R1804" s="204"/>
      <c r="S1804" s="204"/>
      <c r="T1804" s="204"/>
      <c r="U1804" s="134"/>
      <c r="V1804" s="133"/>
      <c r="W1804" s="135" t="n">
        <f aca="false">I1804</f>
        <v>46106.6359082823</v>
      </c>
      <c r="X1804" s="136" t="s">
        <v>174</v>
      </c>
      <c r="Y1804" s="137" t="n">
        <f aca="false">IF(AND($X1804=$X1805, $X1804&lt;&gt;""), $W1805-$W1804, 0)</f>
        <v>0.00324999997685185</v>
      </c>
      <c r="Z1804" s="141"/>
      <c r="AA1804" s="0"/>
    </row>
    <row r="1805" customFormat="false" ht="21.75" hidden="false" customHeight="true" outlineLevel="0" collapsed="false">
      <c r="A1805" s="118" t="n">
        <v>1801</v>
      </c>
      <c r="B1805" s="181" t="s">
        <v>111</v>
      </c>
      <c r="C1805" s="182" t="s">
        <v>5030</v>
      </c>
      <c r="D1805" s="183" t="s">
        <v>190</v>
      </c>
      <c r="E1805" s="184" t="s">
        <v>5049</v>
      </c>
      <c r="F1805" s="184" t="s">
        <v>5050</v>
      </c>
      <c r="G1805" s="185" t="n">
        <v>540</v>
      </c>
      <c r="H1805" s="186" t="n">
        <f aca="true">INDIRECT("I" &amp; ROW())</f>
        <v>46106.6391582822</v>
      </c>
      <c r="I1805" s="187" t="n">
        <f aca="true">INDIRECT("I" &amp; ROW()-1) + J1805 * ((G1804/1000) * $M$5)</f>
        <v>46106.6391582822</v>
      </c>
      <c r="J1805" s="188" t="n">
        <v>6.5</v>
      </c>
      <c r="K1805" s="189" t="n">
        <f aca="true">INDIRECT("H" &amp; ROW())</f>
        <v>46106.6391582822</v>
      </c>
      <c r="L1805" s="128" t="s">
        <v>5051</v>
      </c>
      <c r="M1805" s="133"/>
      <c r="N1805" s="204"/>
      <c r="O1805" s="204"/>
      <c r="P1805" s="204"/>
      <c r="Q1805" s="204"/>
      <c r="R1805" s="204"/>
      <c r="S1805" s="204"/>
      <c r="T1805" s="204"/>
      <c r="U1805" s="134"/>
      <c r="V1805" s="133"/>
      <c r="W1805" s="135" t="n">
        <f aca="false">I1805</f>
        <v>46106.6391582822</v>
      </c>
      <c r="X1805" s="136" t="s">
        <v>174</v>
      </c>
      <c r="Y1805" s="137" t="n">
        <f aca="false">IF(AND($X1805=$X1806, $X1805&lt;&gt;""), $W1806-$W1805, 0)</f>
        <v>0.00243749998842593</v>
      </c>
      <c r="Z1805" s="141"/>
      <c r="AA1805" s="0"/>
    </row>
    <row r="1806" customFormat="false" ht="21.75" hidden="false" customHeight="true" outlineLevel="0" collapsed="false">
      <c r="A1806" s="118" t="n">
        <v>1802</v>
      </c>
      <c r="B1806" s="181" t="s">
        <v>111</v>
      </c>
      <c r="C1806" s="182" t="s">
        <v>5030</v>
      </c>
      <c r="D1806" s="183" t="s">
        <v>190</v>
      </c>
      <c r="E1806" s="184" t="s">
        <v>5052</v>
      </c>
      <c r="F1806" s="184" t="s">
        <v>5053</v>
      </c>
      <c r="G1806" s="185" t="n">
        <v>720</v>
      </c>
      <c r="H1806" s="186" t="n">
        <f aca="true">INDIRECT("I" &amp; ROW())</f>
        <v>46106.6415957822</v>
      </c>
      <c r="I1806" s="187" t="n">
        <f aca="true">INDIRECT("I" &amp; ROW()-1) + J1806 * ((G1805/1000) * $M$5)</f>
        <v>46106.6415957822</v>
      </c>
      <c r="J1806" s="188" t="n">
        <v>6.5</v>
      </c>
      <c r="K1806" s="189" t="n">
        <f aca="true">INDIRECT("H" &amp; ROW())</f>
        <v>46106.6415957822</v>
      </c>
      <c r="L1806" s="128" t="s">
        <v>5054</v>
      </c>
      <c r="M1806" s="133"/>
      <c r="N1806" s="204"/>
      <c r="O1806" s="204"/>
      <c r="P1806" s="204"/>
      <c r="Q1806" s="204"/>
      <c r="R1806" s="204"/>
      <c r="S1806" s="204"/>
      <c r="T1806" s="204"/>
      <c r="U1806" s="134"/>
      <c r="V1806" s="133"/>
      <c r="W1806" s="135" t="n">
        <f aca="false">I1806</f>
        <v>46106.6415957822</v>
      </c>
      <c r="X1806" s="136" t="s">
        <v>174</v>
      </c>
      <c r="Y1806" s="137" t="n">
        <f aca="false">IF(AND($X1806=$X1807, $X1806&lt;&gt;""), $W1807-$W1806, 0)</f>
        <v>0.00324999997685185</v>
      </c>
      <c r="Z1806" s="141"/>
      <c r="AA1806" s="0"/>
    </row>
    <row r="1807" customFormat="false" ht="21.75" hidden="false" customHeight="true" outlineLevel="0" collapsed="false">
      <c r="A1807" s="118" t="n">
        <v>1803</v>
      </c>
      <c r="B1807" s="181" t="s">
        <v>111</v>
      </c>
      <c r="C1807" s="182" t="s">
        <v>5030</v>
      </c>
      <c r="D1807" s="183" t="s">
        <v>190</v>
      </c>
      <c r="E1807" s="184" t="s">
        <v>5055</v>
      </c>
      <c r="F1807" s="184" t="s">
        <v>5056</v>
      </c>
      <c r="G1807" s="185" t="n">
        <v>720</v>
      </c>
      <c r="H1807" s="186" t="n">
        <f aca="true">INDIRECT("I" &amp; ROW())</f>
        <v>46106.6448457822</v>
      </c>
      <c r="I1807" s="187" t="n">
        <f aca="true">INDIRECT("I" &amp; ROW()-1) + J1807 * ((G1806/1000) * $M$5)</f>
        <v>46106.6448457822</v>
      </c>
      <c r="J1807" s="188" t="n">
        <v>6.5</v>
      </c>
      <c r="K1807" s="189" t="n">
        <f aca="true">INDIRECT("H" &amp; ROW())</f>
        <v>46106.6448457822</v>
      </c>
      <c r="L1807" s="128" t="s">
        <v>5057</v>
      </c>
      <c r="M1807" s="133"/>
      <c r="N1807" s="204"/>
      <c r="O1807" s="204"/>
      <c r="P1807" s="204"/>
      <c r="Q1807" s="204"/>
      <c r="R1807" s="204"/>
      <c r="S1807" s="204"/>
      <c r="T1807" s="204"/>
      <c r="U1807" s="134"/>
      <c r="V1807" s="133"/>
      <c r="W1807" s="135" t="n">
        <f aca="false">I1807</f>
        <v>46106.6448457822</v>
      </c>
      <c r="X1807" s="136" t="s">
        <v>174</v>
      </c>
      <c r="Y1807" s="137" t="n">
        <f aca="false">IF(AND($X1807=$X1808, $X1807&lt;&gt;""), $W1808-$W1807, 0)</f>
        <v>0.00324999997685185</v>
      </c>
      <c r="Z1807" s="141"/>
      <c r="AA1807" s="0"/>
    </row>
    <row r="1808" customFormat="false" ht="21.75" hidden="false" customHeight="true" outlineLevel="0" collapsed="false">
      <c r="A1808" s="118" t="n">
        <v>1804</v>
      </c>
      <c r="B1808" s="181" t="s">
        <v>111</v>
      </c>
      <c r="C1808" s="182" t="s">
        <v>5030</v>
      </c>
      <c r="D1808" s="183" t="s">
        <v>190</v>
      </c>
      <c r="E1808" s="184" t="s">
        <v>5058</v>
      </c>
      <c r="F1808" s="184" t="s">
        <v>5059</v>
      </c>
      <c r="G1808" s="185" t="n">
        <v>730</v>
      </c>
      <c r="H1808" s="186" t="n">
        <f aca="true">INDIRECT("I" &amp; ROW())</f>
        <v>46106.6480957822</v>
      </c>
      <c r="I1808" s="187" t="n">
        <f aca="true">INDIRECT("I" &amp; ROW()-1) + J1808 * ((G1807/1000) * $M$5)</f>
        <v>46106.6480957822</v>
      </c>
      <c r="J1808" s="188" t="n">
        <v>6.5</v>
      </c>
      <c r="K1808" s="189" t="n">
        <f aca="true">INDIRECT("H" &amp; ROW())</f>
        <v>46106.6480957822</v>
      </c>
      <c r="L1808" s="128" t="s">
        <v>5060</v>
      </c>
      <c r="M1808" s="133"/>
      <c r="N1808" s="204"/>
      <c r="O1808" s="204"/>
      <c r="P1808" s="204"/>
      <c r="Q1808" s="204"/>
      <c r="R1808" s="204"/>
      <c r="S1808" s="204"/>
      <c r="T1808" s="204"/>
      <c r="U1808" s="134"/>
      <c r="V1808" s="133"/>
      <c r="W1808" s="135" t="n">
        <f aca="false">I1808</f>
        <v>46106.6480957822</v>
      </c>
      <c r="X1808" s="136" t="s">
        <v>174</v>
      </c>
      <c r="Y1808" s="137" t="n">
        <f aca="false">IF(AND($X1808=$X1809, $X1808&lt;&gt;""), $W1809-$W1808, 0)</f>
        <v>0.00329513886574074</v>
      </c>
      <c r="Z1808" s="141"/>
      <c r="AA1808" s="0"/>
    </row>
    <row r="1809" customFormat="false" ht="21.75" hidden="false" customHeight="true" outlineLevel="0" collapsed="false">
      <c r="A1809" s="118" t="n">
        <v>1805</v>
      </c>
      <c r="B1809" s="181" t="s">
        <v>111</v>
      </c>
      <c r="C1809" s="182" t="s">
        <v>5061</v>
      </c>
      <c r="D1809" s="183" t="s">
        <v>190</v>
      </c>
      <c r="E1809" s="184" t="s">
        <v>5058</v>
      </c>
      <c r="F1809" s="184" t="s">
        <v>5062</v>
      </c>
      <c r="G1809" s="185" t="n">
        <v>350</v>
      </c>
      <c r="H1809" s="186" t="n">
        <f aca="true">INDIRECT("I" &amp; ROW())</f>
        <v>46106.6513909211</v>
      </c>
      <c r="I1809" s="187" t="n">
        <f aca="true">INDIRECT("I" &amp; ROW()-1) + J1809 * ((G1808/1000) * $M$5)</f>
        <v>46106.6513909211</v>
      </c>
      <c r="J1809" s="188" t="n">
        <v>6.5</v>
      </c>
      <c r="K1809" s="189" t="n">
        <f aca="true">INDIRECT("H" &amp; ROW())</f>
        <v>46106.6513909211</v>
      </c>
      <c r="L1809" s="128" t="s">
        <v>5063</v>
      </c>
      <c r="M1809" s="133"/>
      <c r="N1809" s="204"/>
      <c r="O1809" s="204"/>
      <c r="P1809" s="204"/>
      <c r="Q1809" s="204"/>
      <c r="R1809" s="204"/>
      <c r="S1809" s="204"/>
      <c r="T1809" s="204"/>
      <c r="U1809" s="134"/>
      <c r="V1809" s="133"/>
      <c r="W1809" s="135" t="n">
        <f aca="false">I1809</f>
        <v>46106.6513909211</v>
      </c>
      <c r="X1809" s="136" t="s">
        <v>174</v>
      </c>
      <c r="Y1809" s="137" t="n">
        <f aca="false">IF(AND($X1809=$X1810, $X1809&lt;&gt;""), $W1810-$W1809, 0)</f>
        <v>0.00157986109953704</v>
      </c>
      <c r="Z1809" s="141"/>
      <c r="AA1809" s="0"/>
    </row>
    <row r="1810" customFormat="false" ht="21.75" hidden="false" customHeight="true" outlineLevel="0" collapsed="false">
      <c r="A1810" s="118" t="n">
        <v>1806</v>
      </c>
      <c r="B1810" s="181" t="s">
        <v>111</v>
      </c>
      <c r="C1810" s="182" t="s">
        <v>5061</v>
      </c>
      <c r="D1810" s="183" t="s">
        <v>190</v>
      </c>
      <c r="E1810" s="184" t="s">
        <v>5064</v>
      </c>
      <c r="F1810" s="184" t="s">
        <v>5065</v>
      </c>
      <c r="G1810" s="185" t="n">
        <v>360</v>
      </c>
      <c r="H1810" s="186" t="n">
        <f aca="true">INDIRECT("I" &amp; ROW())</f>
        <v>46106.6529707822</v>
      </c>
      <c r="I1810" s="187" t="n">
        <f aca="true">INDIRECT("I" &amp; ROW()-1) + J1810 * ((G1809/1000) * $M$5)</f>
        <v>46106.6529707822</v>
      </c>
      <c r="J1810" s="188" t="n">
        <v>6.5</v>
      </c>
      <c r="K1810" s="189" t="n">
        <f aca="true">INDIRECT("H" &amp; ROW())</f>
        <v>46106.6529707822</v>
      </c>
      <c r="L1810" s="128" t="s">
        <v>5066</v>
      </c>
      <c r="M1810" s="133"/>
      <c r="N1810" s="204"/>
      <c r="O1810" s="204"/>
      <c r="P1810" s="204"/>
      <c r="Q1810" s="204"/>
      <c r="R1810" s="204"/>
      <c r="S1810" s="204"/>
      <c r="T1810" s="204"/>
      <c r="U1810" s="134"/>
      <c r="V1810" s="133"/>
      <c r="W1810" s="135" t="n">
        <f aca="false">I1810</f>
        <v>46106.6529707822</v>
      </c>
      <c r="X1810" s="136" t="s">
        <v>174</v>
      </c>
      <c r="Y1810" s="137" t="n">
        <f aca="false">IF(AND($X1810=$X1811, $X1810&lt;&gt;""), $W1811-$W1810, 0)</f>
        <v>0.00162499998842593</v>
      </c>
      <c r="Z1810" s="141"/>
      <c r="AA1810" s="0"/>
    </row>
    <row r="1811" customFormat="false" ht="21.75" hidden="false" customHeight="true" outlineLevel="0" collapsed="false">
      <c r="A1811" s="118" t="n">
        <v>1807</v>
      </c>
      <c r="B1811" s="181" t="s">
        <v>111</v>
      </c>
      <c r="C1811" s="182" t="s">
        <v>5061</v>
      </c>
      <c r="D1811" s="183" t="s">
        <v>190</v>
      </c>
      <c r="E1811" s="184" t="s">
        <v>5064</v>
      </c>
      <c r="F1811" s="184" t="s">
        <v>5067</v>
      </c>
      <c r="G1811" s="185" t="n">
        <v>360</v>
      </c>
      <c r="H1811" s="186" t="n">
        <f aca="true">INDIRECT("I" &amp; ROW())</f>
        <v>46106.6545957821</v>
      </c>
      <c r="I1811" s="187" t="n">
        <f aca="true">INDIRECT("I" &amp; ROW()-1) + J1811 * ((G1810/1000) * $M$5)</f>
        <v>46106.6545957821</v>
      </c>
      <c r="J1811" s="188" t="n">
        <v>6.5</v>
      </c>
      <c r="K1811" s="189" t="n">
        <f aca="true">INDIRECT("H" &amp; ROW())</f>
        <v>46106.6545957821</v>
      </c>
      <c r="L1811" s="128" t="s">
        <v>5068</v>
      </c>
      <c r="M1811" s="133"/>
      <c r="N1811" s="204"/>
      <c r="O1811" s="204"/>
      <c r="P1811" s="204"/>
      <c r="Q1811" s="204"/>
      <c r="R1811" s="204"/>
      <c r="S1811" s="204"/>
      <c r="T1811" s="204"/>
      <c r="U1811" s="134"/>
      <c r="V1811" s="133"/>
      <c r="W1811" s="135" t="n">
        <f aca="false">I1811</f>
        <v>46106.6545957821</v>
      </c>
      <c r="X1811" s="136" t="s">
        <v>174</v>
      </c>
      <c r="Y1811" s="137" t="n">
        <f aca="false">IF(AND($X1811=$X1812, $X1811&lt;&gt;""), $W1812-$W1811, 0)</f>
        <v>0.00162499998842593</v>
      </c>
      <c r="Z1811" s="141"/>
      <c r="AA1811" s="0"/>
    </row>
    <row r="1812" customFormat="false" ht="21.75" hidden="false" customHeight="true" outlineLevel="0" collapsed="false">
      <c r="A1812" s="118" t="n">
        <v>1808</v>
      </c>
      <c r="B1812" s="181" t="s">
        <v>111</v>
      </c>
      <c r="C1812" s="182" t="s">
        <v>5061</v>
      </c>
      <c r="D1812" s="183" t="s">
        <v>190</v>
      </c>
      <c r="E1812" s="184" t="s">
        <v>5064</v>
      </c>
      <c r="F1812" s="184" t="s">
        <v>5069</v>
      </c>
      <c r="G1812" s="185" t="n">
        <v>360</v>
      </c>
      <c r="H1812" s="186" t="n">
        <f aca="true">INDIRECT("I" &amp; ROW())</f>
        <v>46106.6562207821</v>
      </c>
      <c r="I1812" s="187" t="n">
        <f aca="true">INDIRECT("I" &amp; ROW()-1) + J1812 * ((G1811/1000) * $M$5)</f>
        <v>46106.6562207821</v>
      </c>
      <c r="J1812" s="188" t="n">
        <v>6.5</v>
      </c>
      <c r="K1812" s="189" t="n">
        <f aca="true">INDIRECT("H" &amp; ROW())</f>
        <v>46106.6562207821</v>
      </c>
      <c r="L1812" s="128" t="s">
        <v>5070</v>
      </c>
      <c r="M1812" s="133"/>
      <c r="N1812" s="204"/>
      <c r="O1812" s="204"/>
      <c r="P1812" s="204"/>
      <c r="Q1812" s="204"/>
      <c r="R1812" s="204"/>
      <c r="S1812" s="204"/>
      <c r="T1812" s="204"/>
      <c r="U1812" s="134"/>
      <c r="V1812" s="133"/>
      <c r="W1812" s="135" t="n">
        <f aca="false">I1812</f>
        <v>46106.6562207821</v>
      </c>
      <c r="X1812" s="136" t="s">
        <v>174</v>
      </c>
      <c r="Y1812" s="137" t="n">
        <f aca="false">IF(AND($X1812=$X1813, $X1812&lt;&gt;""), $W1813-$W1812, 0)</f>
        <v>0.00162499998842593</v>
      </c>
      <c r="Z1812" s="141"/>
      <c r="AA1812" s="0"/>
    </row>
    <row r="1813" customFormat="false" ht="21.75" hidden="false" customHeight="true" outlineLevel="0" collapsed="false">
      <c r="A1813" s="118" t="n">
        <v>1809</v>
      </c>
      <c r="B1813" s="181" t="s">
        <v>111</v>
      </c>
      <c r="C1813" s="182" t="s">
        <v>5061</v>
      </c>
      <c r="D1813" s="183" t="s">
        <v>190</v>
      </c>
      <c r="E1813" s="184" t="s">
        <v>5071</v>
      </c>
      <c r="F1813" s="184" t="s">
        <v>5072</v>
      </c>
      <c r="G1813" s="185" t="n">
        <v>360</v>
      </c>
      <c r="H1813" s="186" t="n">
        <f aca="true">INDIRECT("I" &amp; ROW())</f>
        <v>46106.6578457821</v>
      </c>
      <c r="I1813" s="187" t="n">
        <f aca="true">INDIRECT("I" &amp; ROW()-1) + J1813 * ((G1812/1000) * $M$5)</f>
        <v>46106.6578457821</v>
      </c>
      <c r="J1813" s="188" t="n">
        <v>6.5</v>
      </c>
      <c r="K1813" s="189" t="n">
        <f aca="true">INDIRECT("H" &amp; ROW())</f>
        <v>46106.6578457821</v>
      </c>
      <c r="L1813" s="128" t="s">
        <v>5073</v>
      </c>
      <c r="M1813" s="133"/>
      <c r="N1813" s="204"/>
      <c r="O1813" s="204"/>
      <c r="P1813" s="204"/>
      <c r="Q1813" s="204"/>
      <c r="R1813" s="204"/>
      <c r="S1813" s="204"/>
      <c r="T1813" s="204"/>
      <c r="U1813" s="134"/>
      <c r="V1813" s="133"/>
      <c r="W1813" s="135" t="n">
        <f aca="false">I1813</f>
        <v>46106.6578457821</v>
      </c>
      <c r="X1813" s="136" t="s">
        <v>174</v>
      </c>
      <c r="Y1813" s="137" t="n">
        <f aca="false">IF(AND($X1813=$X1814, $X1813&lt;&gt;""), $W1814-$W1813, 0)</f>
        <v>0.00162499998842593</v>
      </c>
      <c r="Z1813" s="141"/>
      <c r="AA1813" s="0"/>
    </row>
    <row r="1814" customFormat="false" ht="21.75" hidden="false" customHeight="true" outlineLevel="0" collapsed="false">
      <c r="A1814" s="118" t="n">
        <v>1810</v>
      </c>
      <c r="B1814" s="181" t="s">
        <v>111</v>
      </c>
      <c r="C1814" s="182" t="s">
        <v>5061</v>
      </c>
      <c r="D1814" s="183" t="s">
        <v>190</v>
      </c>
      <c r="E1814" s="184" t="s">
        <v>5071</v>
      </c>
      <c r="F1814" s="184" t="s">
        <v>5036</v>
      </c>
      <c r="G1814" s="185" t="n">
        <v>360</v>
      </c>
      <c r="H1814" s="186" t="n">
        <f aca="true">INDIRECT("I" &amp; ROW())</f>
        <v>46106.6594707821</v>
      </c>
      <c r="I1814" s="187" t="n">
        <f aca="true">INDIRECT("I" &amp; ROW()-1) + J1814 * ((G1813/1000) * $M$5)</f>
        <v>46106.6594707821</v>
      </c>
      <c r="J1814" s="188" t="n">
        <v>6.5</v>
      </c>
      <c r="K1814" s="189" t="n">
        <f aca="true">INDIRECT("H" &amp; ROW())</f>
        <v>46106.6594707821</v>
      </c>
      <c r="L1814" s="128" t="s">
        <v>5074</v>
      </c>
      <c r="M1814" s="133"/>
      <c r="N1814" s="204"/>
      <c r="O1814" s="204"/>
      <c r="P1814" s="204"/>
      <c r="Q1814" s="204"/>
      <c r="R1814" s="204"/>
      <c r="S1814" s="204"/>
      <c r="T1814" s="204"/>
      <c r="U1814" s="134"/>
      <c r="V1814" s="133"/>
      <c r="W1814" s="135" t="n">
        <f aca="false">I1814</f>
        <v>46106.6594707821</v>
      </c>
      <c r="X1814" s="136" t="s">
        <v>174</v>
      </c>
      <c r="Y1814" s="137" t="n">
        <f aca="false">IF(AND($X1814=$X1815, $X1814&lt;&gt;""), $W1815-$W1814, 0)</f>
        <v>0.00162499998842593</v>
      </c>
      <c r="Z1814" s="141"/>
      <c r="AA1814" s="0"/>
    </row>
    <row r="1815" customFormat="false" ht="21.75" hidden="false" customHeight="true" outlineLevel="0" collapsed="false">
      <c r="A1815" s="118" t="n">
        <v>1811</v>
      </c>
      <c r="B1815" s="181" t="s">
        <v>111</v>
      </c>
      <c r="C1815" s="182" t="s">
        <v>5061</v>
      </c>
      <c r="D1815" s="183" t="s">
        <v>190</v>
      </c>
      <c r="E1815" s="184" t="s">
        <v>5071</v>
      </c>
      <c r="F1815" s="184" t="s">
        <v>5075</v>
      </c>
      <c r="G1815" s="185" t="n">
        <v>360</v>
      </c>
      <c r="H1815" s="186" t="n">
        <f aca="true">INDIRECT("I" &amp; ROW())</f>
        <v>46106.6610957821</v>
      </c>
      <c r="I1815" s="187" t="n">
        <f aca="true">INDIRECT("I" &amp; ROW()-1) + J1815 * ((G1814/1000) * $M$5)</f>
        <v>46106.6610957821</v>
      </c>
      <c r="J1815" s="188" t="n">
        <v>6.5</v>
      </c>
      <c r="K1815" s="189" t="n">
        <f aca="true">INDIRECT("H" &amp; ROW())</f>
        <v>46106.6610957821</v>
      </c>
      <c r="L1815" s="128" t="s">
        <v>5076</v>
      </c>
      <c r="M1815" s="133"/>
      <c r="N1815" s="204"/>
      <c r="O1815" s="204"/>
      <c r="P1815" s="204"/>
      <c r="Q1815" s="204"/>
      <c r="R1815" s="204"/>
      <c r="S1815" s="204"/>
      <c r="T1815" s="204"/>
      <c r="U1815" s="134"/>
      <c r="V1815" s="133"/>
      <c r="W1815" s="135" t="n">
        <f aca="false">I1815</f>
        <v>46106.6610957821</v>
      </c>
      <c r="X1815" s="136" t="s">
        <v>174</v>
      </c>
      <c r="Y1815" s="137" t="n">
        <f aca="false">IF(AND($X1815=$X1816, $X1815&lt;&gt;""), $W1816-$W1815, 0)</f>
        <v>0.00162499998842593</v>
      </c>
      <c r="Z1815" s="141"/>
      <c r="AA1815" s="0"/>
    </row>
    <row r="1816" customFormat="false" ht="21.75" hidden="false" customHeight="true" outlineLevel="0" collapsed="false">
      <c r="A1816" s="118" t="n">
        <v>1812</v>
      </c>
      <c r="B1816" s="181" t="s">
        <v>111</v>
      </c>
      <c r="C1816" s="182" t="s">
        <v>5061</v>
      </c>
      <c r="D1816" s="183" t="s">
        <v>190</v>
      </c>
      <c r="E1816" s="184" t="s">
        <v>5077</v>
      </c>
      <c r="F1816" s="184" t="s">
        <v>5078</v>
      </c>
      <c r="G1816" s="185" t="n">
        <v>360</v>
      </c>
      <c r="H1816" s="186" t="n">
        <f aca="true">INDIRECT("I" &amp; ROW())</f>
        <v>46106.6627207821</v>
      </c>
      <c r="I1816" s="187" t="n">
        <f aca="true">INDIRECT("I" &amp; ROW()-1) + J1816 * ((G1815/1000) * $M$5)</f>
        <v>46106.6627207821</v>
      </c>
      <c r="J1816" s="188" t="n">
        <v>6.5</v>
      </c>
      <c r="K1816" s="189" t="n">
        <f aca="true">INDIRECT("H" &amp; ROW())</f>
        <v>46106.6627207821</v>
      </c>
      <c r="L1816" s="128" t="s">
        <v>5079</v>
      </c>
      <c r="M1816" s="133"/>
      <c r="N1816" s="204"/>
      <c r="O1816" s="204"/>
      <c r="P1816" s="204"/>
      <c r="Q1816" s="204"/>
      <c r="R1816" s="204"/>
      <c r="S1816" s="204"/>
      <c r="T1816" s="204"/>
      <c r="U1816" s="134"/>
      <c r="V1816" s="133"/>
      <c r="W1816" s="135" t="n">
        <f aca="false">I1816</f>
        <v>46106.6627207821</v>
      </c>
      <c r="X1816" s="136" t="s">
        <v>174</v>
      </c>
      <c r="Y1816" s="137" t="n">
        <f aca="false">IF(AND($X1816=$X1817, $X1816&lt;&gt;""), $W1817-$W1816, 0)</f>
        <v>0.00162499998842593</v>
      </c>
      <c r="Z1816" s="141"/>
      <c r="AA1816" s="0"/>
    </row>
    <row r="1817" customFormat="false" ht="21.75" hidden="false" customHeight="true" outlineLevel="0" collapsed="false">
      <c r="A1817" s="118" t="n">
        <v>1813</v>
      </c>
      <c r="B1817" s="181" t="s">
        <v>111</v>
      </c>
      <c r="C1817" s="182" t="s">
        <v>5061</v>
      </c>
      <c r="D1817" s="183" t="s">
        <v>190</v>
      </c>
      <c r="E1817" s="184" t="s">
        <v>5080</v>
      </c>
      <c r="F1817" s="184" t="s">
        <v>5081</v>
      </c>
      <c r="G1817" s="185" t="n">
        <v>360</v>
      </c>
      <c r="H1817" s="186" t="n">
        <f aca="true">INDIRECT("I" &amp; ROW())</f>
        <v>46106.6643457821</v>
      </c>
      <c r="I1817" s="187" t="n">
        <f aca="true">INDIRECT("I" &amp; ROW()-1) + J1817 * ((G1816/1000) * $M$5)</f>
        <v>46106.6643457821</v>
      </c>
      <c r="J1817" s="188" t="n">
        <v>6.5</v>
      </c>
      <c r="K1817" s="189" t="n">
        <f aca="true">INDIRECT("H" &amp; ROW())</f>
        <v>46106.6643457821</v>
      </c>
      <c r="L1817" s="128" t="s">
        <v>5082</v>
      </c>
      <c r="M1817" s="133"/>
      <c r="N1817" s="204"/>
      <c r="O1817" s="204"/>
      <c r="P1817" s="204"/>
      <c r="Q1817" s="204"/>
      <c r="R1817" s="204"/>
      <c r="S1817" s="204"/>
      <c r="T1817" s="204"/>
      <c r="U1817" s="134"/>
      <c r="V1817" s="133"/>
      <c r="W1817" s="135" t="n">
        <f aca="false">I1817</f>
        <v>46106.6643457821</v>
      </c>
      <c r="X1817" s="136" t="s">
        <v>174</v>
      </c>
      <c r="Y1817" s="137" t="n">
        <f aca="false">IF(AND($X1817=$X1818, $X1817&lt;&gt;""), $W1818-$W1817, 0)</f>
        <v>0.00162499998842593</v>
      </c>
      <c r="Z1817" s="141"/>
      <c r="AA1817" s="0"/>
    </row>
    <row r="1818" customFormat="false" ht="21.75" hidden="false" customHeight="true" outlineLevel="0" collapsed="false">
      <c r="A1818" s="118" t="n">
        <v>1814</v>
      </c>
      <c r="B1818" s="181" t="s">
        <v>111</v>
      </c>
      <c r="C1818" s="182" t="s">
        <v>5061</v>
      </c>
      <c r="D1818" s="183" t="s">
        <v>190</v>
      </c>
      <c r="E1818" s="184" t="s">
        <v>5083</v>
      </c>
      <c r="F1818" s="184" t="s">
        <v>5084</v>
      </c>
      <c r="G1818" s="185" t="n">
        <v>360</v>
      </c>
      <c r="H1818" s="186" t="n">
        <f aca="true">INDIRECT("I" &amp; ROW())</f>
        <v>46106.6659707821</v>
      </c>
      <c r="I1818" s="187" t="n">
        <f aca="true">INDIRECT("I" &amp; ROW()-1) + J1818 * ((G1817/1000) * $M$5)</f>
        <v>46106.6659707821</v>
      </c>
      <c r="J1818" s="188" t="n">
        <v>6.5</v>
      </c>
      <c r="K1818" s="189" t="n">
        <f aca="true">INDIRECT("H" &amp; ROW())</f>
        <v>46106.6659707821</v>
      </c>
      <c r="L1818" s="128" t="s">
        <v>5085</v>
      </c>
      <c r="M1818" s="133"/>
      <c r="N1818" s="204"/>
      <c r="O1818" s="204"/>
      <c r="P1818" s="204"/>
      <c r="Q1818" s="204"/>
      <c r="R1818" s="204"/>
      <c r="S1818" s="204"/>
      <c r="T1818" s="204"/>
      <c r="U1818" s="134"/>
      <c r="V1818" s="133"/>
      <c r="W1818" s="135" t="n">
        <f aca="false">I1818</f>
        <v>46106.6659707821</v>
      </c>
      <c r="X1818" s="136" t="s">
        <v>174</v>
      </c>
      <c r="Y1818" s="137" t="n">
        <f aca="false">IF(AND($X1818=$X1819, $X1818&lt;&gt;""), $W1819-$W1818, 0)</f>
        <v>0.00162499998842593</v>
      </c>
      <c r="Z1818" s="141"/>
      <c r="AA1818" s="0"/>
    </row>
    <row r="1819" customFormat="false" ht="21.75" hidden="false" customHeight="true" outlineLevel="0" collapsed="false">
      <c r="A1819" s="118" t="n">
        <v>1815</v>
      </c>
      <c r="B1819" s="181" t="s">
        <v>111</v>
      </c>
      <c r="C1819" s="182" t="s">
        <v>5061</v>
      </c>
      <c r="D1819" s="183" t="s">
        <v>190</v>
      </c>
      <c r="E1819" s="184" t="s">
        <v>5086</v>
      </c>
      <c r="F1819" s="184" t="s">
        <v>5087</v>
      </c>
      <c r="G1819" s="185" t="n">
        <v>360</v>
      </c>
      <c r="H1819" s="186" t="n">
        <f aca="true">INDIRECT("I" &amp; ROW())</f>
        <v>46106.6675957821</v>
      </c>
      <c r="I1819" s="187" t="n">
        <f aca="true">INDIRECT("I" &amp; ROW()-1) + J1819 * ((G1818/1000) * $M$5)</f>
        <v>46106.6675957821</v>
      </c>
      <c r="J1819" s="188" t="n">
        <v>6.5</v>
      </c>
      <c r="K1819" s="189" t="n">
        <f aca="true">INDIRECT("H" &amp; ROW())</f>
        <v>46106.6675957821</v>
      </c>
      <c r="L1819" s="128" t="s">
        <v>5088</v>
      </c>
      <c r="M1819" s="133"/>
      <c r="N1819" s="133"/>
      <c r="O1819" s="133"/>
      <c r="P1819" s="133"/>
      <c r="Q1819" s="133"/>
      <c r="R1819" s="133"/>
      <c r="S1819" s="133"/>
      <c r="T1819" s="133"/>
      <c r="U1819" s="134"/>
      <c r="V1819" s="133"/>
      <c r="W1819" s="135" t="n">
        <f aca="false">I1819</f>
        <v>46106.6675957821</v>
      </c>
      <c r="X1819" s="136" t="s">
        <v>174</v>
      </c>
      <c r="Y1819" s="137" t="n">
        <f aca="false">IF(AND($X1819=$X1820, $X1819&lt;&gt;""), $W1820-$W1819, 0)</f>
        <v>0.00162499998842593</v>
      </c>
      <c r="Z1819" s="141"/>
      <c r="AA1819" s="0"/>
    </row>
    <row r="1820" customFormat="false" ht="21.75" hidden="false" customHeight="true" outlineLevel="0" collapsed="false">
      <c r="A1820" s="118" t="n">
        <v>1816</v>
      </c>
      <c r="B1820" s="181" t="s">
        <v>111</v>
      </c>
      <c r="C1820" s="182" t="s">
        <v>5061</v>
      </c>
      <c r="D1820" s="183" t="s">
        <v>190</v>
      </c>
      <c r="E1820" s="184" t="s">
        <v>5086</v>
      </c>
      <c r="F1820" s="184" t="s">
        <v>5089</v>
      </c>
      <c r="G1820" s="185" t="n">
        <v>360</v>
      </c>
      <c r="H1820" s="186" t="n">
        <f aca="true">INDIRECT("I" &amp; ROW())</f>
        <v>46106.669220782</v>
      </c>
      <c r="I1820" s="187" t="n">
        <f aca="true">INDIRECT("I" &amp; ROW()-1) + J1820 * ((G1819/1000) * $M$5)</f>
        <v>46106.669220782</v>
      </c>
      <c r="J1820" s="188" t="n">
        <v>6.5</v>
      </c>
      <c r="K1820" s="189" t="n">
        <f aca="true">INDIRECT("H" &amp; ROW())</f>
        <v>46106.669220782</v>
      </c>
      <c r="L1820" s="128" t="s">
        <v>5090</v>
      </c>
      <c r="M1820" s="133"/>
      <c r="N1820" s="133"/>
      <c r="O1820" s="133"/>
      <c r="P1820" s="133"/>
      <c r="Q1820" s="133"/>
      <c r="R1820" s="133"/>
      <c r="S1820" s="133"/>
      <c r="T1820" s="133"/>
      <c r="U1820" s="134"/>
      <c r="V1820" s="133"/>
      <c r="W1820" s="135" t="n">
        <f aca="false">I1820</f>
        <v>46106.669220782</v>
      </c>
      <c r="X1820" s="136" t="s">
        <v>174</v>
      </c>
      <c r="Y1820" s="137" t="n">
        <f aca="false">IF(AND($X1820=$X1821, $X1820&lt;&gt;""), $W1821-$W1820, 0)</f>
        <v>0.00162499998842593</v>
      </c>
      <c r="Z1820" s="141"/>
      <c r="AA1820" s="0"/>
    </row>
    <row r="1821" customFormat="false" ht="21.75" hidden="false" customHeight="true" outlineLevel="0" collapsed="false">
      <c r="A1821" s="118" t="n">
        <v>1817</v>
      </c>
      <c r="B1821" s="181" t="s">
        <v>111</v>
      </c>
      <c r="C1821" s="182" t="s">
        <v>5061</v>
      </c>
      <c r="D1821" s="183" t="s">
        <v>190</v>
      </c>
      <c r="E1821" s="184" t="s">
        <v>5086</v>
      </c>
      <c r="F1821" s="184" t="s">
        <v>5091</v>
      </c>
      <c r="G1821" s="185" t="n">
        <v>360</v>
      </c>
      <c r="H1821" s="186" t="n">
        <f aca="true">INDIRECT("I" &amp; ROW())</f>
        <v>46106.670845782</v>
      </c>
      <c r="I1821" s="187" t="n">
        <f aca="true">INDIRECT("I" &amp; ROW()-1) + J1821 * ((G1820/1000) * $M$5)</f>
        <v>46106.670845782</v>
      </c>
      <c r="J1821" s="188" t="n">
        <v>6.5</v>
      </c>
      <c r="K1821" s="189" t="n">
        <f aca="true">INDIRECT("H" &amp; ROW())</f>
        <v>46106.670845782</v>
      </c>
      <c r="L1821" s="128" t="s">
        <v>5092</v>
      </c>
      <c r="M1821" s="133"/>
      <c r="N1821" s="133"/>
      <c r="O1821" s="133"/>
      <c r="P1821" s="133"/>
      <c r="Q1821" s="133"/>
      <c r="R1821" s="133"/>
      <c r="S1821" s="133"/>
      <c r="T1821" s="133"/>
      <c r="U1821" s="134"/>
      <c r="V1821" s="133"/>
      <c r="W1821" s="135" t="n">
        <f aca="false">I1821</f>
        <v>46106.670845782</v>
      </c>
      <c r="X1821" s="136" t="s">
        <v>174</v>
      </c>
      <c r="Y1821" s="137" t="n">
        <f aca="false">IF(AND($X1821=$X1822, $X1821&lt;&gt;""), $W1822-$W1821, 0)</f>
        <v>0.00162499998842593</v>
      </c>
      <c r="Z1821" s="141"/>
      <c r="AA1821" s="0"/>
    </row>
    <row r="1822" customFormat="false" ht="21.75" hidden="false" customHeight="true" outlineLevel="0" collapsed="false">
      <c r="A1822" s="118" t="n">
        <v>1818</v>
      </c>
      <c r="B1822" s="181" t="s">
        <v>111</v>
      </c>
      <c r="C1822" s="182" t="s">
        <v>5061</v>
      </c>
      <c r="D1822" s="183" t="s">
        <v>190</v>
      </c>
      <c r="E1822" s="184" t="s">
        <v>5093</v>
      </c>
      <c r="F1822" s="184" t="s">
        <v>5094</v>
      </c>
      <c r="G1822" s="185" t="n">
        <v>360</v>
      </c>
      <c r="H1822" s="186" t="n">
        <f aca="true">INDIRECT("I" &amp; ROW())</f>
        <v>46106.672470782</v>
      </c>
      <c r="I1822" s="187" t="n">
        <f aca="true">INDIRECT("I" &amp; ROW()-1) + J1822 * ((G1821/1000) * $M$5)</f>
        <v>46106.672470782</v>
      </c>
      <c r="J1822" s="188" t="n">
        <v>6.5</v>
      </c>
      <c r="K1822" s="189" t="n">
        <f aca="true">INDIRECT("H" &amp; ROW())</f>
        <v>46106.672470782</v>
      </c>
      <c r="L1822" s="128" t="s">
        <v>5095</v>
      </c>
      <c r="M1822" s="133"/>
      <c r="N1822" s="133"/>
      <c r="O1822" s="133"/>
      <c r="P1822" s="133"/>
      <c r="Q1822" s="133"/>
      <c r="R1822" s="133"/>
      <c r="S1822" s="133"/>
      <c r="T1822" s="133"/>
      <c r="U1822" s="134"/>
      <c r="V1822" s="133"/>
      <c r="W1822" s="135" t="n">
        <f aca="false">I1822</f>
        <v>46106.672470782</v>
      </c>
      <c r="X1822" s="136" t="s">
        <v>174</v>
      </c>
      <c r="Y1822" s="137" t="n">
        <f aca="false">IF(AND($X1822=$X1823, $X1822&lt;&gt;""), $W1823-$W1822, 0)</f>
        <v>0.00162499998842593</v>
      </c>
      <c r="Z1822" s="141"/>
      <c r="AA1822" s="0"/>
    </row>
    <row r="1823" customFormat="false" ht="21.75" hidden="false" customHeight="true" outlineLevel="0" collapsed="false">
      <c r="A1823" s="118" t="n">
        <v>1819</v>
      </c>
      <c r="B1823" s="181" t="s">
        <v>111</v>
      </c>
      <c r="C1823" s="182" t="s">
        <v>5061</v>
      </c>
      <c r="D1823" s="183" t="s">
        <v>190</v>
      </c>
      <c r="E1823" s="184" t="s">
        <v>5096</v>
      </c>
      <c r="F1823" s="184" t="s">
        <v>5097</v>
      </c>
      <c r="G1823" s="185" t="n">
        <v>360</v>
      </c>
      <c r="H1823" s="186" t="n">
        <f aca="true">INDIRECT("I" &amp; ROW())</f>
        <v>46106.674095782</v>
      </c>
      <c r="I1823" s="187" t="n">
        <f aca="true">INDIRECT("I" &amp; ROW()-1) + J1823 * ((G1822/1000) * $M$5)</f>
        <v>46106.674095782</v>
      </c>
      <c r="J1823" s="188" t="n">
        <v>6.5</v>
      </c>
      <c r="K1823" s="189" t="n">
        <f aca="true">INDIRECT("H" &amp; ROW())</f>
        <v>46106.674095782</v>
      </c>
      <c r="L1823" s="128" t="s">
        <v>5098</v>
      </c>
      <c r="M1823" s="133"/>
      <c r="N1823" s="133"/>
      <c r="O1823" s="133"/>
      <c r="P1823" s="133"/>
      <c r="Q1823" s="133"/>
      <c r="R1823" s="133"/>
      <c r="S1823" s="133"/>
      <c r="T1823" s="133"/>
      <c r="U1823" s="134"/>
      <c r="V1823" s="133"/>
      <c r="W1823" s="135" t="n">
        <f aca="false">I1823</f>
        <v>46106.674095782</v>
      </c>
      <c r="X1823" s="136" t="s">
        <v>174</v>
      </c>
      <c r="Y1823" s="137" t="n">
        <f aca="false">IF(AND($X1823=$X1824, $X1823&lt;&gt;""), $W1824-$W1823, 0)</f>
        <v>0.00162499998842593</v>
      </c>
      <c r="Z1823" s="141"/>
      <c r="AA1823" s="0"/>
    </row>
    <row r="1824" customFormat="false" ht="21.75" hidden="false" customHeight="true" outlineLevel="0" collapsed="false">
      <c r="A1824" s="118" t="n">
        <v>1820</v>
      </c>
      <c r="B1824" s="181" t="s">
        <v>111</v>
      </c>
      <c r="C1824" s="182" t="s">
        <v>5061</v>
      </c>
      <c r="D1824" s="183" t="s">
        <v>190</v>
      </c>
      <c r="E1824" s="184" t="s">
        <v>5099</v>
      </c>
      <c r="F1824" s="184" t="s">
        <v>5100</v>
      </c>
      <c r="G1824" s="185" t="n">
        <v>360</v>
      </c>
      <c r="H1824" s="186" t="n">
        <f aca="true">INDIRECT("I" &amp; ROW())</f>
        <v>46106.675720782</v>
      </c>
      <c r="I1824" s="187" t="n">
        <f aca="true">INDIRECT("I" &amp; ROW()-1) + J1824 * ((G1823/1000) * $M$5)</f>
        <v>46106.675720782</v>
      </c>
      <c r="J1824" s="188" t="n">
        <v>6.5</v>
      </c>
      <c r="K1824" s="189" t="n">
        <f aca="true">INDIRECT("H" &amp; ROW())</f>
        <v>46106.675720782</v>
      </c>
      <c r="L1824" s="128" t="s">
        <v>5101</v>
      </c>
      <c r="M1824" s="133"/>
      <c r="N1824" s="133"/>
      <c r="O1824" s="133"/>
      <c r="P1824" s="133"/>
      <c r="Q1824" s="133"/>
      <c r="R1824" s="133"/>
      <c r="S1824" s="133"/>
      <c r="T1824" s="133"/>
      <c r="U1824" s="134"/>
      <c r="V1824" s="133"/>
      <c r="W1824" s="135" t="n">
        <f aca="false">I1824</f>
        <v>46106.675720782</v>
      </c>
      <c r="X1824" s="136" t="s">
        <v>174</v>
      </c>
      <c r="Y1824" s="137" t="n">
        <f aca="false">IF(AND($X1824=$X1825, $X1824&lt;&gt;""), $W1825-$W1824, 0)</f>
        <v>0.00162499998842593</v>
      </c>
      <c r="Z1824" s="141"/>
      <c r="AA1824" s="0"/>
    </row>
    <row r="1825" customFormat="false" ht="21.75" hidden="false" customHeight="true" outlineLevel="0" collapsed="false">
      <c r="A1825" s="118" t="n">
        <v>1821</v>
      </c>
      <c r="B1825" s="181" t="s">
        <v>111</v>
      </c>
      <c r="C1825" s="182" t="s">
        <v>5061</v>
      </c>
      <c r="D1825" s="183" t="s">
        <v>190</v>
      </c>
      <c r="E1825" s="184" t="s">
        <v>5099</v>
      </c>
      <c r="F1825" s="184" t="s">
        <v>5102</v>
      </c>
      <c r="G1825" s="185" t="n">
        <v>360</v>
      </c>
      <c r="H1825" s="186" t="n">
        <f aca="true">INDIRECT("I" &amp; ROW())</f>
        <v>46106.677345782</v>
      </c>
      <c r="I1825" s="187" t="n">
        <f aca="true">INDIRECT("I" &amp; ROW()-1) + J1825 * ((G1824/1000) * $M$5)</f>
        <v>46106.677345782</v>
      </c>
      <c r="J1825" s="188" t="n">
        <v>6.5</v>
      </c>
      <c r="K1825" s="189" t="n">
        <f aca="true">INDIRECT("H" &amp; ROW())</f>
        <v>46106.677345782</v>
      </c>
      <c r="L1825" s="128" t="s">
        <v>5103</v>
      </c>
      <c r="M1825" s="133"/>
      <c r="N1825" s="133"/>
      <c r="O1825" s="133"/>
      <c r="P1825" s="133"/>
      <c r="Q1825" s="133"/>
      <c r="R1825" s="133"/>
      <c r="S1825" s="133"/>
      <c r="T1825" s="133"/>
      <c r="U1825" s="134"/>
      <c r="V1825" s="133"/>
      <c r="W1825" s="135" t="n">
        <f aca="false">I1825</f>
        <v>46106.677345782</v>
      </c>
      <c r="X1825" s="136" t="s">
        <v>174</v>
      </c>
      <c r="Y1825" s="137" t="n">
        <f aca="false">IF(AND($X1825=$X1826, $X1825&lt;&gt;""), $W1826-$W1825, 0)</f>
        <v>0.00162499998842593</v>
      </c>
      <c r="Z1825" s="141"/>
      <c r="AA1825" s="0"/>
    </row>
    <row r="1826" customFormat="false" ht="21.75" hidden="false" customHeight="true" outlineLevel="0" collapsed="false">
      <c r="A1826" s="118" t="n">
        <v>1822</v>
      </c>
      <c r="B1826" s="181" t="s">
        <v>111</v>
      </c>
      <c r="C1826" s="182" t="s">
        <v>5061</v>
      </c>
      <c r="D1826" s="183" t="s">
        <v>190</v>
      </c>
      <c r="E1826" s="184" t="s">
        <v>5104</v>
      </c>
      <c r="F1826" s="184" t="s">
        <v>5105</v>
      </c>
      <c r="G1826" s="185" t="n">
        <v>360</v>
      </c>
      <c r="H1826" s="186" t="n">
        <f aca="true">INDIRECT("I" &amp; ROW())</f>
        <v>46106.678970782</v>
      </c>
      <c r="I1826" s="187" t="n">
        <f aca="true">INDIRECT("I" &amp; ROW()-1) + J1826 * ((G1825/1000) * $M$5)</f>
        <v>46106.678970782</v>
      </c>
      <c r="J1826" s="188" t="n">
        <v>6.5</v>
      </c>
      <c r="K1826" s="189" t="n">
        <f aca="true">INDIRECT("H" &amp; ROW())</f>
        <v>46106.678970782</v>
      </c>
      <c r="L1826" s="128" t="s">
        <v>5106</v>
      </c>
      <c r="M1826" s="133"/>
      <c r="N1826" s="133"/>
      <c r="O1826" s="133"/>
      <c r="P1826" s="133"/>
      <c r="Q1826" s="133"/>
      <c r="R1826" s="133"/>
      <c r="S1826" s="133"/>
      <c r="T1826" s="133"/>
      <c r="U1826" s="134"/>
      <c r="V1826" s="133"/>
      <c r="W1826" s="135" t="n">
        <f aca="false">I1826</f>
        <v>46106.678970782</v>
      </c>
      <c r="X1826" s="136" t="s">
        <v>174</v>
      </c>
      <c r="Y1826" s="137" t="n">
        <f aca="false">IF(AND($X1826=$X1827, $X1826&lt;&gt;""), $W1827-$W1826, 0)</f>
        <v>0.00162499998842593</v>
      </c>
      <c r="Z1826" s="141"/>
      <c r="AA1826" s="0"/>
    </row>
    <row r="1827" customFormat="false" ht="21.75" hidden="false" customHeight="true" outlineLevel="0" collapsed="false">
      <c r="A1827" s="118" t="n">
        <v>1823</v>
      </c>
      <c r="B1827" s="181" t="s">
        <v>111</v>
      </c>
      <c r="C1827" s="182" t="s">
        <v>5061</v>
      </c>
      <c r="D1827" s="183" t="s">
        <v>190</v>
      </c>
      <c r="E1827" s="184" t="s">
        <v>5104</v>
      </c>
      <c r="F1827" s="184" t="s">
        <v>5107</v>
      </c>
      <c r="G1827" s="185" t="n">
        <v>360</v>
      </c>
      <c r="H1827" s="186" t="n">
        <f aca="true">INDIRECT("I" &amp; ROW())</f>
        <v>46106.680595782</v>
      </c>
      <c r="I1827" s="187" t="n">
        <f aca="true">INDIRECT("I" &amp; ROW()-1) + J1827 * ((G1826/1000) * $M$5)</f>
        <v>46106.680595782</v>
      </c>
      <c r="J1827" s="188" t="n">
        <v>6.5</v>
      </c>
      <c r="K1827" s="189" t="n">
        <f aca="true">INDIRECT("H" &amp; ROW())</f>
        <v>46106.680595782</v>
      </c>
      <c r="L1827" s="128" t="s">
        <v>5108</v>
      </c>
      <c r="M1827" s="133"/>
      <c r="N1827" s="133"/>
      <c r="O1827" s="133"/>
      <c r="P1827" s="133"/>
      <c r="Q1827" s="133"/>
      <c r="R1827" s="133"/>
      <c r="S1827" s="133"/>
      <c r="T1827" s="133"/>
      <c r="U1827" s="134"/>
      <c r="V1827" s="133"/>
      <c r="W1827" s="135" t="n">
        <f aca="false">I1827</f>
        <v>46106.680595782</v>
      </c>
      <c r="X1827" s="136" t="s">
        <v>174</v>
      </c>
      <c r="Y1827" s="137" t="n">
        <f aca="false">IF(AND($X1827=$X1828, $X1827&lt;&gt;""), $W1828-$W1827, 0)</f>
        <v>0.00162499998842593</v>
      </c>
      <c r="Z1827" s="141"/>
      <c r="AA1827" s="0"/>
    </row>
    <row r="1828" customFormat="false" ht="21.75" hidden="false" customHeight="true" outlineLevel="0" collapsed="false">
      <c r="A1828" s="118" t="n">
        <v>1824</v>
      </c>
      <c r="B1828" s="181" t="s">
        <v>111</v>
      </c>
      <c r="C1828" s="182" t="s">
        <v>5061</v>
      </c>
      <c r="D1828" s="183" t="s">
        <v>190</v>
      </c>
      <c r="E1828" s="184" t="s">
        <v>5104</v>
      </c>
      <c r="F1828" s="184" t="s">
        <v>5109</v>
      </c>
      <c r="G1828" s="185" t="n">
        <v>360</v>
      </c>
      <c r="H1828" s="186" t="n">
        <f aca="true">INDIRECT("I" &amp; ROW())</f>
        <v>46106.682220782</v>
      </c>
      <c r="I1828" s="187" t="n">
        <f aca="true">INDIRECT("I" &amp; ROW()-1) + J1828 * ((G1827/1000) * $M$5)</f>
        <v>46106.682220782</v>
      </c>
      <c r="J1828" s="188" t="n">
        <v>6.5</v>
      </c>
      <c r="K1828" s="189" t="n">
        <f aca="true">INDIRECT("H" &amp; ROW())</f>
        <v>46106.682220782</v>
      </c>
      <c r="L1828" s="128" t="s">
        <v>5110</v>
      </c>
      <c r="M1828" s="133"/>
      <c r="N1828" s="133"/>
      <c r="O1828" s="133"/>
      <c r="P1828" s="133"/>
      <c r="Q1828" s="133"/>
      <c r="R1828" s="133"/>
      <c r="S1828" s="133"/>
      <c r="T1828" s="133"/>
      <c r="U1828" s="134"/>
      <c r="V1828" s="133"/>
      <c r="W1828" s="135" t="n">
        <f aca="false">I1828</f>
        <v>46106.682220782</v>
      </c>
      <c r="X1828" s="136" t="s">
        <v>174</v>
      </c>
      <c r="Y1828" s="137" t="n">
        <f aca="false">IF(AND($X1828=$X1829, $X1828&lt;&gt;""), $W1829-$W1828, 0)</f>
        <v>0.00162499998842593</v>
      </c>
      <c r="Z1828" s="141"/>
      <c r="AA1828" s="0"/>
    </row>
    <row r="1829" customFormat="false" ht="21.75" hidden="false" customHeight="true" outlineLevel="0" collapsed="false">
      <c r="A1829" s="118" t="n">
        <v>1825</v>
      </c>
      <c r="B1829" s="181" t="s">
        <v>111</v>
      </c>
      <c r="C1829" s="182" t="s">
        <v>5061</v>
      </c>
      <c r="D1829" s="183" t="s">
        <v>190</v>
      </c>
      <c r="E1829" s="184" t="s">
        <v>5111</v>
      </c>
      <c r="F1829" s="184" t="s">
        <v>5112</v>
      </c>
      <c r="G1829" s="185" t="n">
        <v>360</v>
      </c>
      <c r="H1829" s="186" t="n">
        <f aca="true">INDIRECT("I" &amp; ROW())</f>
        <v>46106.683845782</v>
      </c>
      <c r="I1829" s="187" t="n">
        <f aca="true">INDIRECT("I" &amp; ROW()-1) + J1829 * ((G1828/1000) * $M$5)</f>
        <v>46106.683845782</v>
      </c>
      <c r="J1829" s="188" t="n">
        <v>6.5</v>
      </c>
      <c r="K1829" s="189" t="n">
        <f aca="true">INDIRECT("H" &amp; ROW())</f>
        <v>46106.683845782</v>
      </c>
      <c r="L1829" s="128" t="s">
        <v>5113</v>
      </c>
      <c r="M1829" s="133"/>
      <c r="N1829" s="133"/>
      <c r="O1829" s="133"/>
      <c r="P1829" s="133"/>
      <c r="Q1829" s="133"/>
      <c r="R1829" s="133"/>
      <c r="S1829" s="133"/>
      <c r="T1829" s="133"/>
      <c r="U1829" s="134"/>
      <c r="V1829" s="133"/>
      <c r="W1829" s="135" t="n">
        <f aca="false">I1829</f>
        <v>46106.683845782</v>
      </c>
      <c r="X1829" s="136" t="s">
        <v>174</v>
      </c>
      <c r="Y1829" s="137" t="n">
        <f aca="false">IF(AND($X1829=$X1830, $X1829&lt;&gt;""), $W1830-$W1829, 0)</f>
        <v>0.00162499998842593</v>
      </c>
      <c r="Z1829" s="141"/>
      <c r="AA1829" s="0"/>
    </row>
    <row r="1830" customFormat="false" ht="21.75" hidden="false" customHeight="true" outlineLevel="0" collapsed="false">
      <c r="A1830" s="118" t="n">
        <v>1826</v>
      </c>
      <c r="B1830" s="181" t="s">
        <v>111</v>
      </c>
      <c r="C1830" s="182" t="s">
        <v>5061</v>
      </c>
      <c r="D1830" s="183" t="s">
        <v>190</v>
      </c>
      <c r="E1830" s="184" t="s">
        <v>5114</v>
      </c>
      <c r="F1830" s="184" t="s">
        <v>5115</v>
      </c>
      <c r="G1830" s="185" t="n">
        <v>360</v>
      </c>
      <c r="H1830" s="186" t="n">
        <f aca="true">INDIRECT("I" &amp; ROW())</f>
        <v>46106.6854707819</v>
      </c>
      <c r="I1830" s="187" t="n">
        <f aca="true">INDIRECT("I" &amp; ROW()-1) + J1830 * ((G1829/1000) * $M$5)</f>
        <v>46106.6854707819</v>
      </c>
      <c r="J1830" s="188" t="n">
        <v>6.5</v>
      </c>
      <c r="K1830" s="189" t="n">
        <f aca="true">INDIRECT("H" &amp; ROW())</f>
        <v>46106.6854707819</v>
      </c>
      <c r="L1830" s="128" t="s">
        <v>5116</v>
      </c>
      <c r="M1830" s="133"/>
      <c r="N1830" s="133"/>
      <c r="O1830" s="133"/>
      <c r="P1830" s="133"/>
      <c r="Q1830" s="133"/>
      <c r="R1830" s="133"/>
      <c r="S1830" s="133"/>
      <c r="T1830" s="133"/>
      <c r="U1830" s="134"/>
      <c r="V1830" s="133"/>
      <c r="W1830" s="135" t="n">
        <f aca="false">I1830</f>
        <v>46106.6854707819</v>
      </c>
      <c r="X1830" s="136" t="s">
        <v>174</v>
      </c>
      <c r="Y1830" s="137" t="n">
        <f aca="false">IF(AND($X1830=$X1831, $X1830&lt;&gt;""), $W1831-$W1830, 0)</f>
        <v>0.00162499998842593</v>
      </c>
      <c r="Z1830" s="141"/>
      <c r="AA1830" s="0"/>
    </row>
    <row r="1831" customFormat="false" ht="21.75" hidden="false" customHeight="true" outlineLevel="0" collapsed="false">
      <c r="A1831" s="118" t="n">
        <v>1827</v>
      </c>
      <c r="B1831" s="181" t="s">
        <v>111</v>
      </c>
      <c r="C1831" s="182" t="s">
        <v>5061</v>
      </c>
      <c r="D1831" s="183" t="s">
        <v>190</v>
      </c>
      <c r="E1831" s="184" t="s">
        <v>5117</v>
      </c>
      <c r="F1831" s="184" t="s">
        <v>5118</v>
      </c>
      <c r="G1831" s="185" t="n">
        <v>360</v>
      </c>
      <c r="H1831" s="186" t="n">
        <f aca="true">INDIRECT("I" &amp; ROW())</f>
        <v>46106.6870957819</v>
      </c>
      <c r="I1831" s="187" t="n">
        <f aca="true">INDIRECT("I" &amp; ROW()-1) + J1831 * ((G1830/1000) * $M$5)</f>
        <v>46106.6870957819</v>
      </c>
      <c r="J1831" s="188" t="n">
        <v>6.5</v>
      </c>
      <c r="K1831" s="189" t="n">
        <f aca="true">INDIRECT("H" &amp; ROW())</f>
        <v>46106.6870957819</v>
      </c>
      <c r="L1831" s="128" t="s">
        <v>5119</v>
      </c>
      <c r="M1831" s="133"/>
      <c r="N1831" s="133"/>
      <c r="O1831" s="133"/>
      <c r="P1831" s="133"/>
      <c r="Q1831" s="133"/>
      <c r="R1831" s="133"/>
      <c r="S1831" s="133"/>
      <c r="T1831" s="133"/>
      <c r="U1831" s="134"/>
      <c r="V1831" s="133"/>
      <c r="W1831" s="135" t="n">
        <f aca="false">I1831</f>
        <v>46106.6870957819</v>
      </c>
      <c r="X1831" s="136" t="s">
        <v>174</v>
      </c>
      <c r="Y1831" s="137" t="n">
        <f aca="false">IF(AND($X1831=$X1832, $X1831&lt;&gt;""), $W1832-$W1831, 0)</f>
        <v>0.00162499998842593</v>
      </c>
      <c r="Z1831" s="141"/>
      <c r="AA1831" s="0"/>
    </row>
    <row r="1832" customFormat="false" ht="21.75" hidden="false" customHeight="true" outlineLevel="0" collapsed="false">
      <c r="A1832" s="118" t="n">
        <v>1828</v>
      </c>
      <c r="B1832" s="181" t="s">
        <v>111</v>
      </c>
      <c r="C1832" s="182" t="s">
        <v>5061</v>
      </c>
      <c r="D1832" s="183" t="s">
        <v>190</v>
      </c>
      <c r="E1832" s="184" t="s">
        <v>5117</v>
      </c>
      <c r="F1832" s="184" t="s">
        <v>5120</v>
      </c>
      <c r="G1832" s="185" t="n">
        <v>360</v>
      </c>
      <c r="H1832" s="186" t="n">
        <f aca="true">INDIRECT("I" &amp; ROW())</f>
        <v>46106.6887207819</v>
      </c>
      <c r="I1832" s="187" t="n">
        <f aca="true">INDIRECT("I" &amp; ROW()-1) + J1832 * ((G1831/1000) * $M$5)</f>
        <v>46106.6887207819</v>
      </c>
      <c r="J1832" s="188" t="n">
        <v>6.5</v>
      </c>
      <c r="K1832" s="189" t="n">
        <f aca="true">INDIRECT("H" &amp; ROW())</f>
        <v>46106.6887207819</v>
      </c>
      <c r="L1832" s="128" t="s">
        <v>5121</v>
      </c>
      <c r="M1832" s="133"/>
      <c r="N1832" s="133"/>
      <c r="O1832" s="133"/>
      <c r="P1832" s="133"/>
      <c r="Q1832" s="133"/>
      <c r="R1832" s="133"/>
      <c r="S1832" s="133"/>
      <c r="T1832" s="133"/>
      <c r="U1832" s="134"/>
      <c r="V1832" s="133"/>
      <c r="W1832" s="135" t="n">
        <f aca="false">I1832</f>
        <v>46106.6887207819</v>
      </c>
      <c r="X1832" s="136" t="s">
        <v>174</v>
      </c>
      <c r="Y1832" s="137" t="n">
        <f aca="false">IF(AND($X1832=$X1833, $X1832&lt;&gt;""), $W1833-$W1832, 0)</f>
        <v>0.00162499998842593</v>
      </c>
      <c r="Z1832" s="141"/>
      <c r="AA1832" s="0"/>
    </row>
    <row r="1833" customFormat="false" ht="21.75" hidden="false" customHeight="true" outlineLevel="0" collapsed="false">
      <c r="A1833" s="118" t="n">
        <v>1829</v>
      </c>
      <c r="B1833" s="181" t="s">
        <v>111</v>
      </c>
      <c r="C1833" s="182" t="s">
        <v>5061</v>
      </c>
      <c r="D1833" s="183" t="s">
        <v>190</v>
      </c>
      <c r="E1833" s="184" t="s">
        <v>5122</v>
      </c>
      <c r="F1833" s="184" t="s">
        <v>5123</v>
      </c>
      <c r="G1833" s="185" t="n">
        <v>360</v>
      </c>
      <c r="H1833" s="186" t="n">
        <f aca="true">INDIRECT("I" &amp; ROW())</f>
        <v>46106.6903457819</v>
      </c>
      <c r="I1833" s="187" t="n">
        <f aca="true">INDIRECT("I" &amp; ROW()-1) + J1833 * ((G1832/1000) * $M$5)</f>
        <v>46106.6903457819</v>
      </c>
      <c r="J1833" s="188" t="n">
        <v>6.5</v>
      </c>
      <c r="K1833" s="189" t="n">
        <f aca="true">INDIRECT("H" &amp; ROW())</f>
        <v>46106.6903457819</v>
      </c>
      <c r="L1833" s="128" t="s">
        <v>5124</v>
      </c>
      <c r="M1833" s="133"/>
      <c r="N1833" s="133"/>
      <c r="O1833" s="133"/>
      <c r="P1833" s="133"/>
      <c r="Q1833" s="133"/>
      <c r="R1833" s="133"/>
      <c r="S1833" s="133"/>
      <c r="T1833" s="133"/>
      <c r="U1833" s="134"/>
      <c r="V1833" s="133"/>
      <c r="W1833" s="135" t="n">
        <f aca="false">I1833</f>
        <v>46106.6903457819</v>
      </c>
      <c r="X1833" s="136" t="s">
        <v>174</v>
      </c>
      <c r="Y1833" s="137" t="n">
        <f aca="false">IF(AND($X1833=$X1834, $X1833&lt;&gt;""), $W1834-$W1833, 0)</f>
        <v>0.00162499998842593</v>
      </c>
      <c r="Z1833" s="141"/>
      <c r="AA1833" s="0"/>
    </row>
    <row r="1834" customFormat="false" ht="21.75" hidden="false" customHeight="true" outlineLevel="0" collapsed="false">
      <c r="A1834" s="118" t="n">
        <v>1830</v>
      </c>
      <c r="B1834" s="181" t="s">
        <v>111</v>
      </c>
      <c r="C1834" s="182" t="s">
        <v>5125</v>
      </c>
      <c r="D1834" s="183" t="s">
        <v>190</v>
      </c>
      <c r="E1834" s="184" t="s">
        <v>5126</v>
      </c>
      <c r="F1834" s="184" t="s">
        <v>5127</v>
      </c>
      <c r="G1834" s="185" t="n">
        <v>560</v>
      </c>
      <c r="H1834" s="186" t="n">
        <f aca="true">INDIRECT("I" &amp; ROW())</f>
        <v>46106.6919707819</v>
      </c>
      <c r="I1834" s="187" t="n">
        <f aca="true">INDIRECT("I" &amp; ROW()-1) + J1834 * ((G1833/1000) * $M$5)</f>
        <v>46106.6919707819</v>
      </c>
      <c r="J1834" s="188" t="n">
        <v>6.5</v>
      </c>
      <c r="K1834" s="189" t="n">
        <f aca="true">INDIRECT("H" &amp; ROW())</f>
        <v>46106.6919707819</v>
      </c>
      <c r="L1834" s="128" t="s">
        <v>5128</v>
      </c>
      <c r="M1834" s="133"/>
      <c r="N1834" s="133"/>
      <c r="O1834" s="133"/>
      <c r="P1834" s="133"/>
      <c r="Q1834" s="133"/>
      <c r="R1834" s="133"/>
      <c r="S1834" s="133"/>
      <c r="T1834" s="133"/>
      <c r="U1834" s="134"/>
      <c r="V1834" s="133"/>
      <c r="W1834" s="135" t="n">
        <f aca="false">I1834</f>
        <v>46106.6919707819</v>
      </c>
      <c r="X1834" s="136" t="s">
        <v>174</v>
      </c>
      <c r="Y1834" s="137" t="n">
        <f aca="false">IF(AND($X1834=$X1835, $X1834&lt;&gt;""), $W1835-$W1834, 0)</f>
        <v>0.00252777775462963</v>
      </c>
      <c r="Z1834" s="141"/>
      <c r="AA1834" s="0"/>
    </row>
    <row r="1835" customFormat="false" ht="21.75" hidden="false" customHeight="true" outlineLevel="0" collapsed="false">
      <c r="A1835" s="118" t="n">
        <v>1831</v>
      </c>
      <c r="B1835" s="181" t="s">
        <v>111</v>
      </c>
      <c r="C1835" s="182" t="s">
        <v>5125</v>
      </c>
      <c r="D1835" s="183" t="s">
        <v>190</v>
      </c>
      <c r="E1835" s="184" t="s">
        <v>5129</v>
      </c>
      <c r="F1835" s="184" t="s">
        <v>5130</v>
      </c>
      <c r="G1835" s="185" t="n">
        <v>560</v>
      </c>
      <c r="H1835" s="186" t="n">
        <f aca="true">INDIRECT("I" &amp; ROW())</f>
        <v>46106.6944985597</v>
      </c>
      <c r="I1835" s="187" t="n">
        <f aca="true">INDIRECT("I" &amp; ROW()-1) + J1835 * ((G1834/1000) * $M$5)</f>
        <v>46106.6944985597</v>
      </c>
      <c r="J1835" s="188" t="n">
        <v>6.5</v>
      </c>
      <c r="K1835" s="189" t="n">
        <f aca="true">INDIRECT("H" &amp; ROW())</f>
        <v>46106.6944985597</v>
      </c>
      <c r="L1835" s="128" t="s">
        <v>5131</v>
      </c>
      <c r="M1835" s="133"/>
      <c r="N1835" s="133"/>
      <c r="O1835" s="133"/>
      <c r="P1835" s="133"/>
      <c r="Q1835" s="133"/>
      <c r="R1835" s="133"/>
      <c r="S1835" s="133"/>
      <c r="T1835" s="133"/>
      <c r="U1835" s="134"/>
      <c r="V1835" s="133"/>
      <c r="W1835" s="135" t="n">
        <f aca="false">I1835</f>
        <v>46106.6944985597</v>
      </c>
      <c r="X1835" s="136" t="s">
        <v>174</v>
      </c>
      <c r="Y1835" s="137" t="n">
        <f aca="false">IF(AND($X1835=$X1836, $X1835&lt;&gt;""), $W1836-$W1835, 0)</f>
        <v>0.00252777775462963</v>
      </c>
      <c r="Z1835" s="141"/>
      <c r="AA1835" s="0"/>
    </row>
    <row r="1836" customFormat="false" ht="21.75" hidden="false" customHeight="true" outlineLevel="0" collapsed="false">
      <c r="A1836" s="118" t="n">
        <v>1832</v>
      </c>
      <c r="B1836" s="181" t="s">
        <v>111</v>
      </c>
      <c r="C1836" s="182" t="s">
        <v>5125</v>
      </c>
      <c r="D1836" s="183" t="s">
        <v>190</v>
      </c>
      <c r="E1836" s="184" t="s">
        <v>5129</v>
      </c>
      <c r="F1836" s="184" t="s">
        <v>5132</v>
      </c>
      <c r="G1836" s="185" t="n">
        <v>560</v>
      </c>
      <c r="H1836" s="186" t="n">
        <f aca="true">INDIRECT("I" &amp; ROW())</f>
        <v>46106.6970263374</v>
      </c>
      <c r="I1836" s="187" t="n">
        <f aca="true">INDIRECT("I" &amp; ROW()-1) + J1836 * ((G1835/1000) * $M$5)</f>
        <v>46106.6970263374</v>
      </c>
      <c r="J1836" s="188" t="n">
        <v>6.5</v>
      </c>
      <c r="K1836" s="189" t="n">
        <f aca="true">INDIRECT("H" &amp; ROW())</f>
        <v>46106.6970263374</v>
      </c>
      <c r="L1836" s="128" t="s">
        <v>5133</v>
      </c>
      <c r="M1836" s="133"/>
      <c r="N1836" s="133"/>
      <c r="O1836" s="133"/>
      <c r="P1836" s="133"/>
      <c r="Q1836" s="133"/>
      <c r="R1836" s="133"/>
      <c r="S1836" s="133"/>
      <c r="T1836" s="133"/>
      <c r="U1836" s="134"/>
      <c r="V1836" s="133"/>
      <c r="W1836" s="135" t="n">
        <f aca="false">I1836</f>
        <v>46106.6970263374</v>
      </c>
      <c r="X1836" s="136" t="s">
        <v>174</v>
      </c>
      <c r="Y1836" s="137" t="n">
        <f aca="false">IF(AND($X1836=$X1837, $X1836&lt;&gt;""), $W1837-$W1836, 0)</f>
        <v>0.00252777775462963</v>
      </c>
      <c r="Z1836" s="141"/>
      <c r="AA1836" s="0"/>
    </row>
    <row r="1837" customFormat="false" ht="21.75" hidden="false" customHeight="true" outlineLevel="0" collapsed="false">
      <c r="A1837" s="118" t="n">
        <v>1833</v>
      </c>
      <c r="B1837" s="181" t="s">
        <v>111</v>
      </c>
      <c r="C1837" s="182" t="s">
        <v>5125</v>
      </c>
      <c r="D1837" s="183" t="s">
        <v>190</v>
      </c>
      <c r="E1837" s="184" t="s">
        <v>5134</v>
      </c>
      <c r="F1837" s="184" t="s">
        <v>5135</v>
      </c>
      <c r="G1837" s="185" t="n">
        <v>560</v>
      </c>
      <c r="H1837" s="186" t="n">
        <f aca="true">INDIRECT("I" &amp; ROW())</f>
        <v>46106.6995541152</v>
      </c>
      <c r="I1837" s="187" t="n">
        <f aca="true">INDIRECT("I" &amp; ROW()-1) + J1837 * ((G1836/1000) * $M$5)</f>
        <v>46106.6995541152</v>
      </c>
      <c r="J1837" s="188" t="n">
        <v>6.5</v>
      </c>
      <c r="K1837" s="189" t="n">
        <f aca="true">INDIRECT("H" &amp; ROW())</f>
        <v>46106.6995541152</v>
      </c>
      <c r="L1837" s="128" t="s">
        <v>5136</v>
      </c>
      <c r="M1837" s="133"/>
      <c r="N1837" s="133"/>
      <c r="O1837" s="133"/>
      <c r="P1837" s="133"/>
      <c r="Q1837" s="133"/>
      <c r="R1837" s="133"/>
      <c r="S1837" s="133"/>
      <c r="T1837" s="133"/>
      <c r="U1837" s="134"/>
      <c r="V1837" s="133"/>
      <c r="W1837" s="135" t="n">
        <f aca="false">I1837</f>
        <v>46106.6995541152</v>
      </c>
      <c r="X1837" s="136" t="s">
        <v>174</v>
      </c>
      <c r="Y1837" s="137" t="n">
        <f aca="false">IF(AND($X1837=$X1838, $X1837&lt;&gt;""), $W1838-$W1837, 0)</f>
        <v>0.00252777775462963</v>
      </c>
      <c r="Z1837" s="141"/>
      <c r="AA1837" s="0"/>
    </row>
    <row r="1838" customFormat="false" ht="21.75" hidden="false" customHeight="true" outlineLevel="0" collapsed="false">
      <c r="A1838" s="118" t="n">
        <v>1834</v>
      </c>
      <c r="B1838" s="181" t="s">
        <v>111</v>
      </c>
      <c r="C1838" s="182" t="s">
        <v>5125</v>
      </c>
      <c r="D1838" s="183" t="s">
        <v>190</v>
      </c>
      <c r="E1838" s="184" t="s">
        <v>5137</v>
      </c>
      <c r="F1838" s="184" t="s">
        <v>5138</v>
      </c>
      <c r="G1838" s="185" t="n">
        <v>560</v>
      </c>
      <c r="H1838" s="186" t="n">
        <f aca="true">INDIRECT("I" &amp; ROW())</f>
        <v>46106.7020818929</v>
      </c>
      <c r="I1838" s="187" t="n">
        <f aca="true">INDIRECT("I" &amp; ROW()-1) + J1838 * ((G1837/1000) * $M$5)</f>
        <v>46106.7020818929</v>
      </c>
      <c r="J1838" s="188" t="n">
        <v>6.5</v>
      </c>
      <c r="K1838" s="189" t="n">
        <f aca="true">INDIRECT("H" &amp; ROW())</f>
        <v>46106.7020818929</v>
      </c>
      <c r="L1838" s="128" t="s">
        <v>5139</v>
      </c>
      <c r="M1838" s="133"/>
      <c r="N1838" s="133"/>
      <c r="O1838" s="133"/>
      <c r="P1838" s="133"/>
      <c r="Q1838" s="133"/>
      <c r="R1838" s="133"/>
      <c r="S1838" s="133"/>
      <c r="T1838" s="133"/>
      <c r="U1838" s="134"/>
      <c r="V1838" s="133"/>
      <c r="W1838" s="135" t="n">
        <f aca="false">I1838</f>
        <v>46106.7020818929</v>
      </c>
      <c r="X1838" s="136" t="s">
        <v>174</v>
      </c>
      <c r="Y1838" s="137" t="n">
        <f aca="false">IF(AND($X1838=$X1839, $X1838&lt;&gt;""), $W1839-$W1838, 0)</f>
        <v>0.00252777775462963</v>
      </c>
      <c r="Z1838" s="141"/>
      <c r="AA1838" s="0"/>
    </row>
    <row r="1839" customFormat="false" ht="21.75" hidden="false" customHeight="true" outlineLevel="0" collapsed="false">
      <c r="A1839" s="118" t="n">
        <v>1835</v>
      </c>
      <c r="B1839" s="181" t="s">
        <v>111</v>
      </c>
      <c r="C1839" s="182" t="s">
        <v>5125</v>
      </c>
      <c r="D1839" s="183" t="s">
        <v>190</v>
      </c>
      <c r="E1839" s="184" t="s">
        <v>5137</v>
      </c>
      <c r="F1839" s="184"/>
      <c r="G1839" s="185" t="n">
        <v>560</v>
      </c>
      <c r="H1839" s="186" t="n">
        <f aca="true">INDIRECT("I" &amp; ROW())</f>
        <v>46106.7046096707</v>
      </c>
      <c r="I1839" s="187" t="n">
        <f aca="true">INDIRECT("I" &amp; ROW()-1) + J1839 * ((G1838/1000) * $M$5)</f>
        <v>46106.7046096707</v>
      </c>
      <c r="J1839" s="188" t="n">
        <v>6.5</v>
      </c>
      <c r="K1839" s="189" t="n">
        <f aca="true">INDIRECT("H" &amp; ROW())</f>
        <v>46106.7046096707</v>
      </c>
      <c r="L1839" s="128" t="s">
        <v>5140</v>
      </c>
      <c r="M1839" s="133"/>
      <c r="N1839" s="133"/>
      <c r="O1839" s="133"/>
      <c r="P1839" s="133"/>
      <c r="Q1839" s="133"/>
      <c r="R1839" s="133"/>
      <c r="S1839" s="133"/>
      <c r="T1839" s="133"/>
      <c r="U1839" s="134"/>
      <c r="V1839" s="133"/>
      <c r="W1839" s="135" t="n">
        <f aca="false">I1839</f>
        <v>46106.7046096707</v>
      </c>
      <c r="X1839" s="136" t="s">
        <v>174</v>
      </c>
      <c r="Y1839" s="137" t="n">
        <f aca="false">IF(AND($X1839=$X1840, $X1839&lt;&gt;""), $W1840-$W1839, 0)</f>
        <v>0.00252777775462963</v>
      </c>
      <c r="Z1839" s="141"/>
      <c r="AA1839" s="0"/>
    </row>
    <row r="1840" customFormat="false" ht="21.75" hidden="false" customHeight="true" outlineLevel="0" collapsed="false">
      <c r="A1840" s="118" t="n">
        <v>1836</v>
      </c>
      <c r="B1840" s="181" t="s">
        <v>111</v>
      </c>
      <c r="C1840" s="182" t="s">
        <v>5125</v>
      </c>
      <c r="D1840" s="183" t="s">
        <v>190</v>
      </c>
      <c r="E1840" s="184" t="s">
        <v>5141</v>
      </c>
      <c r="F1840" s="184" t="s">
        <v>5142</v>
      </c>
      <c r="G1840" s="185" t="n">
        <v>560</v>
      </c>
      <c r="H1840" s="186" t="n">
        <f aca="true">INDIRECT("I" &amp; ROW())</f>
        <v>46106.7071374485</v>
      </c>
      <c r="I1840" s="187" t="n">
        <f aca="true">INDIRECT("I" &amp; ROW()-1) + J1840 * ((G1839/1000) * $M$5)</f>
        <v>46106.7071374485</v>
      </c>
      <c r="J1840" s="188" t="n">
        <v>6.5</v>
      </c>
      <c r="K1840" s="189" t="n">
        <f aca="true">INDIRECT("H" &amp; ROW())</f>
        <v>46106.7071374485</v>
      </c>
      <c r="L1840" s="128" t="s">
        <v>5143</v>
      </c>
      <c r="M1840" s="133"/>
      <c r="N1840" s="133"/>
      <c r="O1840" s="133"/>
      <c r="P1840" s="133"/>
      <c r="Q1840" s="133"/>
      <c r="R1840" s="133"/>
      <c r="S1840" s="133"/>
      <c r="T1840" s="133"/>
      <c r="U1840" s="134"/>
      <c r="V1840" s="133"/>
      <c r="W1840" s="135" t="n">
        <f aca="false">I1840</f>
        <v>46106.7071374485</v>
      </c>
      <c r="X1840" s="136" t="s">
        <v>174</v>
      </c>
      <c r="Y1840" s="137" t="n">
        <f aca="false">IF(AND($X1840=$X1841, $X1840&lt;&gt;""), $W1841-$W1840, 0)</f>
        <v>0.00252777775462963</v>
      </c>
      <c r="Z1840" s="141"/>
      <c r="AA1840" s="0"/>
    </row>
    <row r="1841" customFormat="false" ht="21.75" hidden="false" customHeight="true" outlineLevel="0" collapsed="false">
      <c r="A1841" s="118" t="n">
        <v>1837</v>
      </c>
      <c r="B1841" s="181" t="s">
        <v>111</v>
      </c>
      <c r="C1841" s="182" t="s">
        <v>5125</v>
      </c>
      <c r="D1841" s="183" t="s">
        <v>190</v>
      </c>
      <c r="E1841" s="184" t="s">
        <v>5144</v>
      </c>
      <c r="F1841" s="184" t="s">
        <v>5145</v>
      </c>
      <c r="G1841" s="185" t="n">
        <v>560</v>
      </c>
      <c r="H1841" s="186" t="n">
        <f aca="true">INDIRECT("I" &amp; ROW())</f>
        <v>46106.7096652262</v>
      </c>
      <c r="I1841" s="187" t="n">
        <f aca="true">INDIRECT("I" &amp; ROW()-1) + J1841 * ((G1840/1000) * $M$5)</f>
        <v>46106.7096652262</v>
      </c>
      <c r="J1841" s="188" t="n">
        <v>6.5</v>
      </c>
      <c r="K1841" s="189" t="n">
        <f aca="true">INDIRECT("H" &amp; ROW())</f>
        <v>46106.7096652262</v>
      </c>
      <c r="L1841" s="128" t="s">
        <v>5146</v>
      </c>
      <c r="M1841" s="133"/>
      <c r="N1841" s="133"/>
      <c r="O1841" s="133"/>
      <c r="P1841" s="133"/>
      <c r="Q1841" s="133"/>
      <c r="R1841" s="133"/>
      <c r="S1841" s="133"/>
      <c r="T1841" s="133"/>
      <c r="U1841" s="134"/>
      <c r="V1841" s="133"/>
      <c r="W1841" s="135" t="n">
        <f aca="false">I1841</f>
        <v>46106.7096652262</v>
      </c>
      <c r="X1841" s="136" t="s">
        <v>174</v>
      </c>
      <c r="Y1841" s="137" t="n">
        <f aca="false">IF(AND($X1841=$X1842, $X1841&lt;&gt;""), $W1842-$W1841, 0)</f>
        <v>0.00252777775462963</v>
      </c>
      <c r="Z1841" s="141"/>
      <c r="AA1841" s="0"/>
    </row>
    <row r="1842" customFormat="false" ht="21.75" hidden="false" customHeight="true" outlineLevel="0" collapsed="false">
      <c r="A1842" s="118" t="n">
        <v>1838</v>
      </c>
      <c r="B1842" s="181" t="s">
        <v>111</v>
      </c>
      <c r="C1842" s="182" t="s">
        <v>5147</v>
      </c>
      <c r="D1842" s="183" t="s">
        <v>190</v>
      </c>
      <c r="E1842" s="184" t="s">
        <v>5148</v>
      </c>
      <c r="F1842" s="184" t="s">
        <v>5149</v>
      </c>
      <c r="G1842" s="185" t="n">
        <v>560</v>
      </c>
      <c r="H1842" s="186" t="n">
        <f aca="true">INDIRECT("I" &amp; ROW())</f>
        <v>46106.712193004</v>
      </c>
      <c r="I1842" s="187" t="n">
        <f aca="true">INDIRECT("I" &amp; ROW()-1) + J1842 * ((G1841/1000) * $M$5)</f>
        <v>46106.712193004</v>
      </c>
      <c r="J1842" s="188" t="n">
        <v>6.5</v>
      </c>
      <c r="K1842" s="189" t="n">
        <f aca="true">INDIRECT("H" &amp; ROW())</f>
        <v>46106.712193004</v>
      </c>
      <c r="L1842" s="128" t="s">
        <v>5150</v>
      </c>
      <c r="M1842" s="133"/>
      <c r="N1842" s="133"/>
      <c r="O1842" s="133"/>
      <c r="P1842" s="133"/>
      <c r="Q1842" s="133"/>
      <c r="R1842" s="133"/>
      <c r="S1842" s="133"/>
      <c r="T1842" s="133"/>
      <c r="U1842" s="134"/>
      <c r="V1842" s="133"/>
      <c r="W1842" s="135" t="n">
        <f aca="false">I1842</f>
        <v>46106.712193004</v>
      </c>
      <c r="X1842" s="136" t="s">
        <v>174</v>
      </c>
      <c r="Y1842" s="137" t="n">
        <f aca="false">IF(AND($X1842=$X1843, $X1842&lt;&gt;""), $W1843-$W1842, 0)</f>
        <v>0.00252777775462963</v>
      </c>
      <c r="Z1842" s="141"/>
      <c r="AA1842" s="0"/>
    </row>
    <row r="1843" customFormat="false" ht="21.75" hidden="false" customHeight="true" outlineLevel="0" collapsed="false">
      <c r="A1843" s="118" t="n">
        <v>1839</v>
      </c>
      <c r="B1843" s="181" t="s">
        <v>111</v>
      </c>
      <c r="C1843" s="182" t="s">
        <v>5151</v>
      </c>
      <c r="D1843" s="183" t="s">
        <v>190</v>
      </c>
      <c r="E1843" s="184" t="s">
        <v>5148</v>
      </c>
      <c r="F1843" s="184" t="s">
        <v>5152</v>
      </c>
      <c r="G1843" s="185" t="n">
        <v>380</v>
      </c>
      <c r="H1843" s="186" t="n">
        <f aca="true">INDIRECT("I" &amp; ROW())</f>
        <v>46106.7147207818</v>
      </c>
      <c r="I1843" s="187" t="n">
        <f aca="true">INDIRECT("I" &amp; ROW()-1) + J1843 * ((G1842/1000) * $M$5)</f>
        <v>46106.7147207818</v>
      </c>
      <c r="J1843" s="188" t="n">
        <v>6.5</v>
      </c>
      <c r="K1843" s="189" t="n">
        <f aca="true">INDIRECT("H" &amp; ROW())</f>
        <v>46106.7147207818</v>
      </c>
      <c r="L1843" s="128" t="s">
        <v>5153</v>
      </c>
      <c r="M1843" s="133"/>
      <c r="N1843" s="133"/>
      <c r="O1843" s="133"/>
      <c r="P1843" s="133"/>
      <c r="Q1843" s="133"/>
      <c r="R1843" s="133"/>
      <c r="S1843" s="133"/>
      <c r="T1843" s="133"/>
      <c r="U1843" s="134"/>
      <c r="V1843" s="133"/>
      <c r="W1843" s="135" t="n">
        <f aca="false">I1843</f>
        <v>46106.7147207818</v>
      </c>
      <c r="X1843" s="136" t="s">
        <v>174</v>
      </c>
      <c r="Y1843" s="137" t="n">
        <f aca="false">IF(AND($X1843=$X1844, $X1843&lt;&gt;""), $W1844-$W1843, 0)</f>
        <v>0.0017152777662037</v>
      </c>
      <c r="Z1843" s="141"/>
      <c r="AA1843" s="0"/>
    </row>
    <row r="1844" customFormat="false" ht="21.75" hidden="false" customHeight="true" outlineLevel="0" collapsed="false">
      <c r="A1844" s="118" t="n">
        <v>1840</v>
      </c>
      <c r="B1844" s="181" t="s">
        <v>111</v>
      </c>
      <c r="C1844" s="182" t="s">
        <v>5151</v>
      </c>
      <c r="D1844" s="183" t="s">
        <v>190</v>
      </c>
      <c r="E1844" s="184" t="s">
        <v>5154</v>
      </c>
      <c r="F1844" s="184" t="s">
        <v>5155</v>
      </c>
      <c r="G1844" s="185" t="n">
        <v>380</v>
      </c>
      <c r="H1844" s="186" t="n">
        <f aca="true">INDIRECT("I" &amp; ROW())</f>
        <v>46106.7164360595</v>
      </c>
      <c r="I1844" s="187" t="n">
        <f aca="true">INDIRECT("I" &amp; ROW()-1) + J1844 * ((G1843/1000) * $M$5)</f>
        <v>46106.7164360595</v>
      </c>
      <c r="J1844" s="188" t="n">
        <v>6.5</v>
      </c>
      <c r="K1844" s="189" t="n">
        <f aca="true">INDIRECT("H" &amp; ROW())</f>
        <v>46106.7164360595</v>
      </c>
      <c r="L1844" s="128" t="s">
        <v>5156</v>
      </c>
      <c r="M1844" s="133"/>
      <c r="N1844" s="133"/>
      <c r="O1844" s="133"/>
      <c r="P1844" s="133"/>
      <c r="Q1844" s="133"/>
      <c r="R1844" s="133"/>
      <c r="S1844" s="133"/>
      <c r="T1844" s="133"/>
      <c r="U1844" s="134"/>
      <c r="V1844" s="133"/>
      <c r="W1844" s="135" t="n">
        <f aca="false">I1844</f>
        <v>46106.7164360595</v>
      </c>
      <c r="X1844" s="136" t="s">
        <v>174</v>
      </c>
      <c r="Y1844" s="137" t="n">
        <f aca="false">IF(AND($X1844=$X1845, $X1844&lt;&gt;""), $W1845-$W1844, 0)</f>
        <v>0.0017152777662037</v>
      </c>
      <c r="Z1844" s="141"/>
      <c r="AA1844" s="0"/>
    </row>
    <row r="1845" customFormat="false" ht="21.75" hidden="false" customHeight="true" outlineLevel="0" collapsed="false">
      <c r="A1845" s="118" t="n">
        <v>1841</v>
      </c>
      <c r="B1845" s="181" t="s">
        <v>111</v>
      </c>
      <c r="C1845" s="182" t="s">
        <v>5151</v>
      </c>
      <c r="D1845" s="183" t="s">
        <v>190</v>
      </c>
      <c r="E1845" s="184" t="s">
        <v>5157</v>
      </c>
      <c r="F1845" s="184" t="s">
        <v>5158</v>
      </c>
      <c r="G1845" s="185" t="n">
        <v>380</v>
      </c>
      <c r="H1845" s="186" t="n">
        <f aca="true">INDIRECT("I" &amp; ROW())</f>
        <v>46106.7181513373</v>
      </c>
      <c r="I1845" s="187" t="n">
        <f aca="true">INDIRECT("I" &amp; ROW()-1) + J1845 * ((G1844/1000) * $M$5)</f>
        <v>46106.7181513373</v>
      </c>
      <c r="J1845" s="188" t="n">
        <v>6.5</v>
      </c>
      <c r="K1845" s="189" t="n">
        <f aca="true">INDIRECT("H" &amp; ROW())</f>
        <v>46106.7181513373</v>
      </c>
      <c r="L1845" s="128" t="s">
        <v>5159</v>
      </c>
      <c r="M1845" s="133"/>
      <c r="N1845" s="133"/>
      <c r="O1845" s="133"/>
      <c r="P1845" s="133"/>
      <c r="Q1845" s="133"/>
      <c r="R1845" s="133"/>
      <c r="S1845" s="133"/>
      <c r="T1845" s="133"/>
      <c r="U1845" s="134"/>
      <c r="V1845" s="133"/>
      <c r="W1845" s="135" t="n">
        <f aca="false">I1845</f>
        <v>46106.7181513373</v>
      </c>
      <c r="X1845" s="136" t="s">
        <v>174</v>
      </c>
      <c r="Y1845" s="137" t="n">
        <f aca="false">IF(AND($X1845=$X1846, $X1845&lt;&gt;""), $W1846-$W1845, 0)</f>
        <v>0.0017152777662037</v>
      </c>
      <c r="Z1845" s="141"/>
      <c r="AA1845" s="0"/>
    </row>
    <row r="1846" customFormat="false" ht="21.75" hidden="false" customHeight="true" outlineLevel="0" collapsed="false">
      <c r="A1846" s="118" t="n">
        <v>1842</v>
      </c>
      <c r="B1846" s="181" t="s">
        <v>111</v>
      </c>
      <c r="C1846" s="182" t="s">
        <v>5151</v>
      </c>
      <c r="D1846" s="183" t="s">
        <v>190</v>
      </c>
      <c r="E1846" s="184" t="s">
        <v>5157</v>
      </c>
      <c r="F1846" s="184" t="s">
        <v>5160</v>
      </c>
      <c r="G1846" s="185" t="n">
        <v>380</v>
      </c>
      <c r="H1846" s="186" t="n">
        <f aca="true">INDIRECT("I" &amp; ROW())</f>
        <v>46106.719866615</v>
      </c>
      <c r="I1846" s="187" t="n">
        <f aca="true">INDIRECT("I" &amp; ROW()-1) + J1846 * ((G1845/1000) * $M$5)</f>
        <v>46106.719866615</v>
      </c>
      <c r="J1846" s="188" t="n">
        <v>6.5</v>
      </c>
      <c r="K1846" s="189" t="n">
        <f aca="true">INDIRECT("H" &amp; ROW())</f>
        <v>46106.719866615</v>
      </c>
      <c r="L1846" s="128" t="s">
        <v>5161</v>
      </c>
      <c r="M1846" s="133"/>
      <c r="N1846" s="133"/>
      <c r="O1846" s="133"/>
      <c r="P1846" s="133"/>
      <c r="Q1846" s="133"/>
      <c r="R1846" s="133"/>
      <c r="S1846" s="133"/>
      <c r="T1846" s="133"/>
      <c r="U1846" s="134"/>
      <c r="V1846" s="133"/>
      <c r="W1846" s="135" t="n">
        <f aca="false">I1846</f>
        <v>46106.719866615</v>
      </c>
      <c r="X1846" s="136" t="s">
        <v>174</v>
      </c>
      <c r="Y1846" s="137" t="n">
        <f aca="false">IF(AND($X1846=$X1847, $X1846&lt;&gt;""), $W1847-$W1846, 0)</f>
        <v>0.0017152777662037</v>
      </c>
      <c r="Z1846" s="141"/>
      <c r="AA1846" s="0"/>
    </row>
    <row r="1847" customFormat="false" ht="21.75" hidden="false" customHeight="true" outlineLevel="0" collapsed="false">
      <c r="A1847" s="118" t="n">
        <v>1843</v>
      </c>
      <c r="B1847" s="181" t="s">
        <v>111</v>
      </c>
      <c r="C1847" s="182" t="s">
        <v>5151</v>
      </c>
      <c r="D1847" s="183" t="s">
        <v>190</v>
      </c>
      <c r="E1847" s="184" t="s">
        <v>5162</v>
      </c>
      <c r="F1847" s="184" t="s">
        <v>5163</v>
      </c>
      <c r="G1847" s="185" t="n">
        <v>380</v>
      </c>
      <c r="H1847" s="186" t="n">
        <f aca="true">INDIRECT("I" &amp; ROW())</f>
        <v>46106.7215818928</v>
      </c>
      <c r="I1847" s="187" t="n">
        <f aca="true">INDIRECT("I" &amp; ROW()-1) + J1847 * ((G1846/1000) * $M$5)</f>
        <v>46106.7215818928</v>
      </c>
      <c r="J1847" s="188" t="n">
        <v>6.5</v>
      </c>
      <c r="K1847" s="189" t="n">
        <f aca="true">INDIRECT("H" &amp; ROW())</f>
        <v>46106.7215818928</v>
      </c>
      <c r="L1847" s="128" t="s">
        <v>5164</v>
      </c>
      <c r="M1847" s="133"/>
      <c r="N1847" s="133"/>
      <c r="O1847" s="133"/>
      <c r="P1847" s="133"/>
      <c r="Q1847" s="133"/>
      <c r="R1847" s="133"/>
      <c r="S1847" s="133"/>
      <c r="T1847" s="133"/>
      <c r="U1847" s="134"/>
      <c r="V1847" s="133"/>
      <c r="W1847" s="135" t="n">
        <f aca="false">I1847</f>
        <v>46106.7215818928</v>
      </c>
      <c r="X1847" s="136" t="s">
        <v>174</v>
      </c>
      <c r="Y1847" s="137" t="n">
        <f aca="false">IF(AND($X1847=$X1848, $X1847&lt;&gt;""), $W1848-$W1847, 0)</f>
        <v>0.0017152777662037</v>
      </c>
      <c r="Z1847" s="141"/>
      <c r="AA1847" s="0"/>
    </row>
    <row r="1848" customFormat="false" ht="21.75" hidden="false" customHeight="true" outlineLevel="0" collapsed="false">
      <c r="A1848" s="118" t="n">
        <v>1844</v>
      </c>
      <c r="B1848" s="181" t="s">
        <v>111</v>
      </c>
      <c r="C1848" s="182" t="s">
        <v>5151</v>
      </c>
      <c r="D1848" s="183" t="s">
        <v>190</v>
      </c>
      <c r="E1848" s="184" t="s">
        <v>5165</v>
      </c>
      <c r="F1848" s="184" t="s">
        <v>5166</v>
      </c>
      <c r="G1848" s="185" t="n">
        <v>380</v>
      </c>
      <c r="H1848" s="186" t="n">
        <f aca="true">INDIRECT("I" &amp; ROW())</f>
        <v>46106.7232971706</v>
      </c>
      <c r="I1848" s="187" t="n">
        <f aca="true">INDIRECT("I" &amp; ROW()-1) + J1848 * ((G1847/1000) * $M$5)</f>
        <v>46106.7232971706</v>
      </c>
      <c r="J1848" s="188" t="n">
        <v>6.5</v>
      </c>
      <c r="K1848" s="189" t="n">
        <f aca="true">INDIRECT("H" &amp; ROW())</f>
        <v>46106.7232971706</v>
      </c>
      <c r="L1848" s="128" t="s">
        <v>5167</v>
      </c>
      <c r="M1848" s="133"/>
      <c r="N1848" s="133"/>
      <c r="O1848" s="133"/>
      <c r="P1848" s="133"/>
      <c r="Q1848" s="133"/>
      <c r="R1848" s="133"/>
      <c r="S1848" s="133"/>
      <c r="T1848" s="133"/>
      <c r="U1848" s="134"/>
      <c r="V1848" s="133"/>
      <c r="W1848" s="135" t="n">
        <f aca="false">I1848</f>
        <v>46106.7232971706</v>
      </c>
      <c r="X1848" s="136" t="s">
        <v>174</v>
      </c>
      <c r="Y1848" s="137" t="n">
        <f aca="false">IF(AND($X1848=$X1849, $X1848&lt;&gt;""), $W1849-$W1848, 0)</f>
        <v>0.0017152777662037</v>
      </c>
      <c r="Z1848" s="141"/>
      <c r="AA1848" s="0"/>
    </row>
    <row r="1849" customFormat="false" ht="21.75" hidden="false" customHeight="true" outlineLevel="0" collapsed="false">
      <c r="A1849" s="118" t="n">
        <v>1845</v>
      </c>
      <c r="B1849" s="181" t="s">
        <v>111</v>
      </c>
      <c r="C1849" s="182" t="s">
        <v>5151</v>
      </c>
      <c r="D1849" s="183" t="s">
        <v>190</v>
      </c>
      <c r="E1849" s="184" t="s">
        <v>5168</v>
      </c>
      <c r="F1849" s="184" t="s">
        <v>5169</v>
      </c>
      <c r="G1849" s="185" t="n">
        <v>380</v>
      </c>
      <c r="H1849" s="186" t="n">
        <f aca="true">INDIRECT("I" &amp; ROW())</f>
        <v>46106.7250124483</v>
      </c>
      <c r="I1849" s="187" t="n">
        <f aca="true">INDIRECT("I" &amp; ROW()-1) + J1849 * ((G1848/1000) * $M$5)</f>
        <v>46106.7250124483</v>
      </c>
      <c r="J1849" s="188" t="n">
        <v>6.5</v>
      </c>
      <c r="K1849" s="189" t="n">
        <f aca="true">INDIRECT("H" &amp; ROW())</f>
        <v>46106.7250124483</v>
      </c>
      <c r="L1849" s="128" t="s">
        <v>5170</v>
      </c>
      <c r="M1849" s="133"/>
      <c r="N1849" s="133"/>
      <c r="O1849" s="133"/>
      <c r="P1849" s="133"/>
      <c r="Q1849" s="133"/>
      <c r="R1849" s="133"/>
      <c r="S1849" s="133"/>
      <c r="T1849" s="133"/>
      <c r="U1849" s="134"/>
      <c r="V1849" s="133"/>
      <c r="W1849" s="135" t="n">
        <f aca="false">I1849</f>
        <v>46106.7250124483</v>
      </c>
      <c r="X1849" s="136" t="s">
        <v>174</v>
      </c>
      <c r="Y1849" s="137" t="n">
        <f aca="false">IF(AND($X1849=$X1850, $X1849&lt;&gt;""), $W1850-$W1849, 0)</f>
        <v>0.0017152777662037</v>
      </c>
      <c r="Z1849" s="141"/>
      <c r="AA1849" s="0"/>
    </row>
    <row r="1850" customFormat="false" ht="21.75" hidden="false" customHeight="true" outlineLevel="0" collapsed="false">
      <c r="A1850" s="118" t="n">
        <v>1846</v>
      </c>
      <c r="B1850" s="181" t="s">
        <v>111</v>
      </c>
      <c r="C1850" s="182" t="s">
        <v>5151</v>
      </c>
      <c r="D1850" s="183" t="s">
        <v>190</v>
      </c>
      <c r="E1850" s="184" t="s">
        <v>5171</v>
      </c>
      <c r="F1850" s="184" t="s">
        <v>5172</v>
      </c>
      <c r="G1850" s="185" t="n">
        <v>380</v>
      </c>
      <c r="H1850" s="186" t="n">
        <f aca="true">INDIRECT("I" &amp; ROW())</f>
        <v>46106.7267277261</v>
      </c>
      <c r="I1850" s="187" t="n">
        <f aca="true">INDIRECT("I" &amp; ROW()-1) + J1850 * ((G1849/1000) * $M$5)</f>
        <v>46106.7267277261</v>
      </c>
      <c r="J1850" s="188" t="n">
        <v>6.5</v>
      </c>
      <c r="K1850" s="189" t="n">
        <f aca="true">INDIRECT("H" &amp; ROW())</f>
        <v>46106.7267277261</v>
      </c>
      <c r="L1850" s="128" t="s">
        <v>5173</v>
      </c>
      <c r="M1850" s="133"/>
      <c r="N1850" s="133"/>
      <c r="O1850" s="133"/>
      <c r="P1850" s="133"/>
      <c r="Q1850" s="133"/>
      <c r="R1850" s="133"/>
      <c r="S1850" s="133"/>
      <c r="T1850" s="133"/>
      <c r="U1850" s="134"/>
      <c r="V1850" s="133"/>
      <c r="W1850" s="135" t="n">
        <f aca="false">I1850</f>
        <v>46106.7267277261</v>
      </c>
      <c r="X1850" s="136" t="s">
        <v>174</v>
      </c>
      <c r="Y1850" s="137" t="n">
        <f aca="false">IF(AND($X1850=$X1851, $X1850&lt;&gt;""), $W1851-$W1850, 0)</f>
        <v>0.0017152777662037</v>
      </c>
      <c r="Z1850" s="141"/>
      <c r="AA1850" s="0"/>
    </row>
    <row r="1851" customFormat="false" ht="21.75" hidden="false" customHeight="true" outlineLevel="0" collapsed="false">
      <c r="A1851" s="118" t="n">
        <v>1847</v>
      </c>
      <c r="B1851" s="181" t="s">
        <v>111</v>
      </c>
      <c r="C1851" s="182" t="s">
        <v>5151</v>
      </c>
      <c r="D1851" s="183" t="s">
        <v>190</v>
      </c>
      <c r="E1851" s="184" t="s">
        <v>5174</v>
      </c>
      <c r="F1851" s="184" t="s">
        <v>5175</v>
      </c>
      <c r="G1851" s="185" t="n">
        <v>380</v>
      </c>
      <c r="H1851" s="186" t="n">
        <f aca="true">INDIRECT("I" &amp; ROW())</f>
        <v>46106.7284430039</v>
      </c>
      <c r="I1851" s="187" t="n">
        <f aca="true">INDIRECT("I" &amp; ROW()-1) + J1851 * ((G1850/1000) * $M$5)</f>
        <v>46106.7284430039</v>
      </c>
      <c r="J1851" s="188" t="n">
        <v>6.5</v>
      </c>
      <c r="K1851" s="189" t="n">
        <f aca="true">INDIRECT("H" &amp; ROW())</f>
        <v>46106.7284430039</v>
      </c>
      <c r="L1851" s="128" t="s">
        <v>5176</v>
      </c>
      <c r="M1851" s="133"/>
      <c r="N1851" s="133"/>
      <c r="O1851" s="133"/>
      <c r="P1851" s="133"/>
      <c r="Q1851" s="133"/>
      <c r="R1851" s="133"/>
      <c r="S1851" s="133"/>
      <c r="T1851" s="133"/>
      <c r="U1851" s="134"/>
      <c r="V1851" s="133"/>
      <c r="W1851" s="135" t="n">
        <f aca="false">I1851</f>
        <v>46106.7284430039</v>
      </c>
      <c r="X1851" s="136" t="s">
        <v>174</v>
      </c>
      <c r="Y1851" s="137" t="n">
        <f aca="false">IF(AND($X1851=$X1852, $X1851&lt;&gt;""), $W1852-$W1851, 0)</f>
        <v>0.0017152777662037</v>
      </c>
      <c r="Z1851" s="141"/>
      <c r="AA1851" s="0"/>
    </row>
    <row r="1852" customFormat="false" ht="21.75" hidden="false" customHeight="true" outlineLevel="0" collapsed="false">
      <c r="A1852" s="118" t="n">
        <v>1848</v>
      </c>
      <c r="B1852" s="181" t="s">
        <v>111</v>
      </c>
      <c r="C1852" s="182" t="s">
        <v>5151</v>
      </c>
      <c r="D1852" s="183" t="s">
        <v>190</v>
      </c>
      <c r="E1852" s="184" t="s">
        <v>5177</v>
      </c>
      <c r="F1852" s="184" t="s">
        <v>5178</v>
      </c>
      <c r="G1852" s="185" t="n">
        <v>380</v>
      </c>
      <c r="H1852" s="186" t="n">
        <f aca="true">INDIRECT("I" &amp; ROW())</f>
        <v>46106.7301582816</v>
      </c>
      <c r="I1852" s="187" t="n">
        <f aca="true">INDIRECT("I" &amp; ROW()-1) + J1852 * ((G1851/1000) * $M$5)</f>
        <v>46106.7301582816</v>
      </c>
      <c r="J1852" s="188" t="n">
        <v>6.5</v>
      </c>
      <c r="K1852" s="189" t="n">
        <f aca="true">INDIRECT("H" &amp; ROW())</f>
        <v>46106.7301582816</v>
      </c>
      <c r="L1852" s="128" t="s">
        <v>5179</v>
      </c>
      <c r="M1852" s="133"/>
      <c r="N1852" s="133"/>
      <c r="O1852" s="133"/>
      <c r="P1852" s="133"/>
      <c r="Q1852" s="133"/>
      <c r="R1852" s="133"/>
      <c r="S1852" s="133"/>
      <c r="T1852" s="133"/>
      <c r="U1852" s="134"/>
      <c r="V1852" s="133"/>
      <c r="W1852" s="135" t="n">
        <f aca="false">I1852</f>
        <v>46106.7301582816</v>
      </c>
      <c r="X1852" s="136" t="s">
        <v>174</v>
      </c>
      <c r="Y1852" s="137" t="n">
        <f aca="false">IF(AND($X1852=$X1853, $X1852&lt;&gt;""), $W1853-$W1852, 0)</f>
        <v>0.0017152777662037</v>
      </c>
      <c r="Z1852" s="141"/>
      <c r="AA1852" s="0"/>
    </row>
    <row r="1853" customFormat="false" ht="21.75" hidden="false" customHeight="true" outlineLevel="0" collapsed="false">
      <c r="A1853" s="118" t="n">
        <v>1849</v>
      </c>
      <c r="B1853" s="181" t="s">
        <v>111</v>
      </c>
      <c r="C1853" s="182" t="s">
        <v>5151</v>
      </c>
      <c r="D1853" s="183" t="s">
        <v>190</v>
      </c>
      <c r="E1853" s="184" t="s">
        <v>5180</v>
      </c>
      <c r="F1853" s="184" t="s">
        <v>5181</v>
      </c>
      <c r="G1853" s="185" t="n">
        <v>380</v>
      </c>
      <c r="H1853" s="186" t="n">
        <f aca="true">INDIRECT("I" &amp; ROW())</f>
        <v>46106.7318735594</v>
      </c>
      <c r="I1853" s="187" t="n">
        <f aca="true">INDIRECT("I" &amp; ROW()-1) + J1853 * ((G1852/1000) * $M$5)</f>
        <v>46106.7318735594</v>
      </c>
      <c r="J1853" s="188" t="n">
        <v>6.5</v>
      </c>
      <c r="K1853" s="189" t="n">
        <f aca="true">INDIRECT("H" &amp; ROW())</f>
        <v>46106.7318735594</v>
      </c>
      <c r="L1853" s="128" t="s">
        <v>5182</v>
      </c>
      <c r="M1853" s="133"/>
      <c r="N1853" s="133"/>
      <c r="O1853" s="133"/>
      <c r="P1853" s="133"/>
      <c r="Q1853" s="133"/>
      <c r="R1853" s="133"/>
      <c r="S1853" s="133"/>
      <c r="T1853" s="133"/>
      <c r="U1853" s="134"/>
      <c r="V1853" s="133"/>
      <c r="W1853" s="135" t="n">
        <f aca="false">I1853</f>
        <v>46106.7318735594</v>
      </c>
      <c r="X1853" s="136" t="s">
        <v>174</v>
      </c>
      <c r="Y1853" s="137" t="n">
        <f aca="false">IF(AND($X1853=$X1854, $X1853&lt;&gt;""), $W1854-$W1853, 0)</f>
        <v>0.0017152777662037</v>
      </c>
      <c r="Z1853" s="141"/>
      <c r="AA1853" s="0"/>
    </row>
    <row r="1854" customFormat="false" ht="21.75" hidden="false" customHeight="true" outlineLevel="0" collapsed="false">
      <c r="A1854" s="118" t="n">
        <v>1850</v>
      </c>
      <c r="B1854" s="181" t="s">
        <v>111</v>
      </c>
      <c r="C1854" s="182" t="s">
        <v>5151</v>
      </c>
      <c r="D1854" s="183" t="s">
        <v>190</v>
      </c>
      <c r="E1854" s="184" t="s">
        <v>5183</v>
      </c>
      <c r="F1854" s="184" t="s">
        <v>5184</v>
      </c>
      <c r="G1854" s="185" t="n">
        <v>380</v>
      </c>
      <c r="H1854" s="186" t="n">
        <f aca="true">INDIRECT("I" &amp; ROW())</f>
        <v>46106.7335888372</v>
      </c>
      <c r="I1854" s="187" t="n">
        <f aca="true">INDIRECT("I" &amp; ROW()-1) + J1854 * ((G1853/1000) * $M$5)</f>
        <v>46106.7335888372</v>
      </c>
      <c r="J1854" s="188" t="n">
        <v>6.5</v>
      </c>
      <c r="K1854" s="189" t="n">
        <f aca="true">INDIRECT("H" &amp; ROW())</f>
        <v>46106.7335888372</v>
      </c>
      <c r="L1854" s="128" t="s">
        <v>5185</v>
      </c>
      <c r="M1854" s="133"/>
      <c r="N1854" s="133"/>
      <c r="O1854" s="133"/>
      <c r="P1854" s="133"/>
      <c r="Q1854" s="133"/>
      <c r="R1854" s="133"/>
      <c r="S1854" s="133"/>
      <c r="T1854" s="133"/>
      <c r="U1854" s="134"/>
      <c r="V1854" s="133"/>
      <c r="W1854" s="135" t="n">
        <f aca="false">I1854</f>
        <v>46106.7335888372</v>
      </c>
      <c r="X1854" s="136" t="s">
        <v>174</v>
      </c>
      <c r="Y1854" s="137" t="n">
        <f aca="false">IF(AND($X1854=$X1855, $X1854&lt;&gt;""), $W1855-$W1854, 0)</f>
        <v>0.0017152777662037</v>
      </c>
      <c r="Z1854" s="141"/>
      <c r="AA1854" s="0"/>
    </row>
    <row r="1855" customFormat="false" ht="21.75" hidden="false" customHeight="true" outlineLevel="0" collapsed="false">
      <c r="A1855" s="118" t="n">
        <v>1851</v>
      </c>
      <c r="B1855" s="181" t="s">
        <v>111</v>
      </c>
      <c r="C1855" s="182" t="s">
        <v>5151</v>
      </c>
      <c r="D1855" s="183" t="s">
        <v>190</v>
      </c>
      <c r="E1855" s="184" t="s">
        <v>5183</v>
      </c>
      <c r="F1855" s="184" t="s">
        <v>5186</v>
      </c>
      <c r="G1855" s="185" t="n">
        <v>380</v>
      </c>
      <c r="H1855" s="186" t="n">
        <f aca="true">INDIRECT("I" &amp; ROW())</f>
        <v>46106.7353041149</v>
      </c>
      <c r="I1855" s="187" t="n">
        <f aca="true">INDIRECT("I" &amp; ROW()-1) + J1855 * ((G1854/1000) * $M$5)</f>
        <v>46106.7353041149</v>
      </c>
      <c r="J1855" s="188" t="n">
        <v>6.5</v>
      </c>
      <c r="K1855" s="189" t="n">
        <f aca="true">INDIRECT("H" &amp; ROW())</f>
        <v>46106.7353041149</v>
      </c>
      <c r="L1855" s="128" t="s">
        <v>5187</v>
      </c>
      <c r="M1855" s="133"/>
      <c r="N1855" s="133"/>
      <c r="O1855" s="133"/>
      <c r="P1855" s="133"/>
      <c r="Q1855" s="133"/>
      <c r="R1855" s="133"/>
      <c r="S1855" s="133"/>
      <c r="T1855" s="133"/>
      <c r="U1855" s="134"/>
      <c r="V1855" s="133"/>
      <c r="W1855" s="135" t="n">
        <f aca="false">I1855</f>
        <v>46106.7353041149</v>
      </c>
      <c r="X1855" s="136" t="s">
        <v>174</v>
      </c>
      <c r="Y1855" s="137" t="n">
        <f aca="false">IF(AND($X1855=$X1856, $X1855&lt;&gt;""), $W1856-$W1855, 0)</f>
        <v>0.0017152777662037</v>
      </c>
      <c r="Z1855" s="141"/>
      <c r="AA1855" s="0"/>
    </row>
    <row r="1856" customFormat="false" ht="21.75" hidden="false" customHeight="true" outlineLevel="0" collapsed="false">
      <c r="A1856" s="118" t="n">
        <v>1852</v>
      </c>
      <c r="B1856" s="181" t="s">
        <v>111</v>
      </c>
      <c r="C1856" s="182" t="s">
        <v>5151</v>
      </c>
      <c r="D1856" s="183" t="s">
        <v>190</v>
      </c>
      <c r="E1856" s="184" t="s">
        <v>5183</v>
      </c>
      <c r="F1856" s="184"/>
      <c r="G1856" s="185" t="n">
        <v>380</v>
      </c>
      <c r="H1856" s="186" t="n">
        <f aca="true">INDIRECT("I" &amp; ROW())</f>
        <v>46106.7370193927</v>
      </c>
      <c r="I1856" s="187" t="n">
        <f aca="true">INDIRECT("I" &amp; ROW()-1) + J1856 * ((G1855/1000) * $M$5)</f>
        <v>46106.7370193927</v>
      </c>
      <c r="J1856" s="188" t="n">
        <v>6.5</v>
      </c>
      <c r="K1856" s="189" t="n">
        <f aca="true">INDIRECT("H" &amp; ROW())</f>
        <v>46106.7370193927</v>
      </c>
      <c r="L1856" s="128" t="s">
        <v>5188</v>
      </c>
      <c r="M1856" s="133"/>
      <c r="N1856" s="133"/>
      <c r="O1856" s="133"/>
      <c r="P1856" s="133"/>
      <c r="Q1856" s="133"/>
      <c r="R1856" s="133"/>
      <c r="S1856" s="133"/>
      <c r="T1856" s="133"/>
      <c r="U1856" s="134"/>
      <c r="V1856" s="133"/>
      <c r="W1856" s="135" t="n">
        <f aca="false">I1856</f>
        <v>46106.7370193927</v>
      </c>
      <c r="X1856" s="136" t="s">
        <v>174</v>
      </c>
      <c r="Y1856" s="137" t="n">
        <f aca="false">IF(AND($X1856=$X1857, $X1856&lt;&gt;""), $W1857-$W1856, 0)</f>
        <v>0.0017152777662037</v>
      </c>
      <c r="Z1856" s="141"/>
      <c r="AA1856" s="0"/>
    </row>
    <row r="1857" customFormat="false" ht="21.75" hidden="false" customHeight="true" outlineLevel="0" collapsed="false">
      <c r="A1857" s="118" t="n">
        <v>1853</v>
      </c>
      <c r="B1857" s="181" t="s">
        <v>111</v>
      </c>
      <c r="C1857" s="182" t="s">
        <v>5151</v>
      </c>
      <c r="D1857" s="183" t="s">
        <v>190</v>
      </c>
      <c r="E1857" s="184" t="s">
        <v>5183</v>
      </c>
      <c r="F1857" s="184" t="s">
        <v>5189</v>
      </c>
      <c r="G1857" s="185" t="n">
        <v>380</v>
      </c>
      <c r="H1857" s="186" t="n">
        <f aca="true">INDIRECT("I" &amp; ROW())</f>
        <v>46106.7387346705</v>
      </c>
      <c r="I1857" s="187" t="n">
        <f aca="true">INDIRECT("I" &amp; ROW()-1) + J1857 * ((G1856/1000) * $M$5)</f>
        <v>46106.7387346705</v>
      </c>
      <c r="J1857" s="188" t="n">
        <v>6.5</v>
      </c>
      <c r="K1857" s="189" t="n">
        <f aca="true">INDIRECT("H" &amp; ROW())</f>
        <v>46106.7387346705</v>
      </c>
      <c r="L1857" s="128" t="s">
        <v>5190</v>
      </c>
      <c r="M1857" s="133"/>
      <c r="N1857" s="133"/>
      <c r="O1857" s="133"/>
      <c r="P1857" s="133"/>
      <c r="Q1857" s="133"/>
      <c r="R1857" s="133"/>
      <c r="S1857" s="133"/>
      <c r="T1857" s="133"/>
      <c r="U1857" s="134"/>
      <c r="V1857" s="133"/>
      <c r="W1857" s="135" t="n">
        <f aca="false">I1857</f>
        <v>46106.7387346705</v>
      </c>
      <c r="X1857" s="136" t="s">
        <v>174</v>
      </c>
      <c r="Y1857" s="137" t="n">
        <f aca="false">IF(AND($X1857=$X1858, $X1857&lt;&gt;""), $W1858-$W1857, 0)</f>
        <v>0.0017152777662037</v>
      </c>
      <c r="Z1857" s="141"/>
      <c r="AA1857" s="0"/>
    </row>
    <row r="1858" customFormat="false" ht="21.75" hidden="false" customHeight="true" outlineLevel="0" collapsed="false">
      <c r="A1858" s="118" t="n">
        <v>1854</v>
      </c>
      <c r="B1858" s="181" t="s">
        <v>111</v>
      </c>
      <c r="C1858" s="182" t="s">
        <v>5151</v>
      </c>
      <c r="D1858" s="183" t="s">
        <v>190</v>
      </c>
      <c r="E1858" s="184" t="s">
        <v>5191</v>
      </c>
      <c r="F1858" s="184" t="s">
        <v>5192</v>
      </c>
      <c r="G1858" s="185" t="n">
        <v>280</v>
      </c>
      <c r="H1858" s="186" t="n">
        <f aca="true">INDIRECT("I" &amp; ROW())</f>
        <v>46106.7404499482</v>
      </c>
      <c r="I1858" s="187" t="n">
        <f aca="true">INDIRECT("I" &amp; ROW()-1) + J1858 * ((G1857/1000) * $M$5)</f>
        <v>46106.7404499482</v>
      </c>
      <c r="J1858" s="188" t="n">
        <v>6.5</v>
      </c>
      <c r="K1858" s="189" t="n">
        <f aca="true">INDIRECT("H" &amp; ROW())</f>
        <v>46106.7404499482</v>
      </c>
      <c r="L1858" s="128" t="s">
        <v>5193</v>
      </c>
      <c r="M1858" s="133"/>
      <c r="N1858" s="133"/>
      <c r="O1858" s="133"/>
      <c r="P1858" s="133"/>
      <c r="Q1858" s="133"/>
      <c r="R1858" s="133"/>
      <c r="S1858" s="133"/>
      <c r="T1858" s="133"/>
      <c r="U1858" s="134"/>
      <c r="V1858" s="133"/>
      <c r="W1858" s="135" t="n">
        <f aca="false">I1858</f>
        <v>46106.7404499482</v>
      </c>
      <c r="X1858" s="136" t="s">
        <v>174</v>
      </c>
      <c r="Y1858" s="137" t="n">
        <f aca="false">IF(AND($X1858=$X1859, $X1858&lt;&gt;""), $W1859-$W1858, 0)</f>
        <v>0.00126388887731481</v>
      </c>
      <c r="Z1858" s="141"/>
      <c r="AA1858" s="0"/>
    </row>
    <row r="1859" customFormat="false" ht="21.75" hidden="false" customHeight="true" outlineLevel="0" collapsed="false">
      <c r="A1859" s="118" t="n">
        <v>1855</v>
      </c>
      <c r="B1859" s="181" t="s">
        <v>5194</v>
      </c>
      <c r="C1859" s="182" t="s">
        <v>5195</v>
      </c>
      <c r="D1859" s="183" t="s">
        <v>190</v>
      </c>
      <c r="E1859" s="184" t="s">
        <v>5196</v>
      </c>
      <c r="F1859" s="184" t="s">
        <v>5196</v>
      </c>
      <c r="G1859" s="185" t="n">
        <v>940</v>
      </c>
      <c r="H1859" s="186" t="n">
        <f aca="true">INDIRECT("I" &amp; ROW())</f>
        <v>46106.7417138371</v>
      </c>
      <c r="I1859" s="187" t="n">
        <f aca="true">INDIRECT("I" &amp; ROW()-1) + J1859 * ((G1858/1000) * $M$5)</f>
        <v>46106.7417138371</v>
      </c>
      <c r="J1859" s="188" t="n">
        <v>6.5</v>
      </c>
      <c r="K1859" s="189" t="n">
        <f aca="true">INDIRECT("H" &amp; ROW())</f>
        <v>46106.7417138371</v>
      </c>
      <c r="L1859" s="128" t="s">
        <v>5197</v>
      </c>
      <c r="M1859" s="133"/>
      <c r="N1859" s="133"/>
      <c r="O1859" s="133"/>
      <c r="P1859" s="133"/>
      <c r="Q1859" s="133"/>
      <c r="R1859" s="133"/>
      <c r="S1859" s="133"/>
      <c r="T1859" s="133"/>
      <c r="U1859" s="134"/>
      <c r="V1859" s="133"/>
      <c r="W1859" s="135" t="n">
        <f aca="false">I1859</f>
        <v>46106.7417138371</v>
      </c>
      <c r="X1859" s="136" t="s">
        <v>174</v>
      </c>
      <c r="Y1859" s="137" t="n">
        <f aca="false">IF(AND($X1859=$X1860, $X1859&lt;&gt;""), $W1860-$W1859, 0)</f>
        <v>0.00424305552083333</v>
      </c>
      <c r="Z1859" s="141"/>
      <c r="AA1859" s="0"/>
    </row>
    <row r="1860" customFormat="false" ht="21.75" hidden="false" customHeight="true" outlineLevel="0" collapsed="false">
      <c r="A1860" s="118" t="n">
        <v>1856</v>
      </c>
      <c r="B1860" s="181" t="s">
        <v>5194</v>
      </c>
      <c r="C1860" s="182" t="s">
        <v>5195</v>
      </c>
      <c r="D1860" s="183" t="s">
        <v>190</v>
      </c>
      <c r="E1860" s="184" t="s">
        <v>5198</v>
      </c>
      <c r="F1860" s="184" t="s">
        <v>5199</v>
      </c>
      <c r="G1860" s="185" t="n">
        <v>770</v>
      </c>
      <c r="H1860" s="186" t="n">
        <f aca="true">INDIRECT("I" &amp; ROW())</f>
        <v>46106.7459568926</v>
      </c>
      <c r="I1860" s="187" t="n">
        <f aca="true">INDIRECT("I" &amp; ROW()-1) + J1860 * ((G1859/1000) * $M$5)</f>
        <v>46106.7459568926</v>
      </c>
      <c r="J1860" s="188" t="n">
        <v>6.5</v>
      </c>
      <c r="K1860" s="189" t="n">
        <f aca="true">INDIRECT("H" &amp; ROW())</f>
        <v>46106.7459568926</v>
      </c>
      <c r="L1860" s="128" t="s">
        <v>5200</v>
      </c>
      <c r="M1860" s="133"/>
      <c r="N1860" s="133"/>
      <c r="O1860" s="133"/>
      <c r="P1860" s="133"/>
      <c r="Q1860" s="133"/>
      <c r="R1860" s="133"/>
      <c r="S1860" s="133"/>
      <c r="T1860" s="133"/>
      <c r="U1860" s="134"/>
      <c r="V1860" s="133"/>
      <c r="W1860" s="135" t="n">
        <f aca="false">I1860</f>
        <v>46106.7459568926</v>
      </c>
      <c r="X1860" s="136" t="s">
        <v>174</v>
      </c>
      <c r="Y1860" s="137" t="n">
        <f aca="false">IF(AND($X1860=$X1861, $X1860&lt;&gt;""), $W1861-$W1860, 0)</f>
        <v>0.0034756944212963</v>
      </c>
      <c r="Z1860" s="141"/>
      <c r="AA1860" s="0"/>
    </row>
    <row r="1861" customFormat="false" ht="21.75" hidden="false" customHeight="true" outlineLevel="0" collapsed="false">
      <c r="A1861" s="118" t="n">
        <v>1857</v>
      </c>
      <c r="B1861" s="181" t="s">
        <v>5201</v>
      </c>
      <c r="C1861" s="182" t="s">
        <v>5202</v>
      </c>
      <c r="D1861" s="183" t="s">
        <v>190</v>
      </c>
      <c r="E1861" s="184" t="s">
        <v>5203</v>
      </c>
      <c r="F1861" s="184" t="s">
        <v>5204</v>
      </c>
      <c r="G1861" s="185" t="n">
        <v>910</v>
      </c>
      <c r="H1861" s="186" t="n">
        <f aca="true">INDIRECT("I" &amp; ROW())</f>
        <v>46106.7494325871</v>
      </c>
      <c r="I1861" s="187" t="n">
        <f aca="true">INDIRECT("I" &amp; ROW()-1) + J1861 * ((G1860/1000) * $M$5)</f>
        <v>46106.7494325871</v>
      </c>
      <c r="J1861" s="188" t="n">
        <v>6.5</v>
      </c>
      <c r="K1861" s="189" t="n">
        <f aca="true">INDIRECT("H" &amp; ROW())</f>
        <v>46106.7494325871</v>
      </c>
      <c r="L1861" s="128" t="s">
        <v>5205</v>
      </c>
      <c r="M1861" s="133"/>
      <c r="N1861" s="133"/>
      <c r="O1861" s="133"/>
      <c r="P1861" s="133"/>
      <c r="Q1861" s="133"/>
      <c r="R1861" s="133"/>
      <c r="S1861" s="133"/>
      <c r="T1861" s="133"/>
      <c r="U1861" s="134"/>
      <c r="V1861" s="133"/>
      <c r="W1861" s="135" t="n">
        <f aca="false">I1861</f>
        <v>46106.7494325871</v>
      </c>
      <c r="X1861" s="136" t="s">
        <v>174</v>
      </c>
      <c r="Y1861" s="137" t="n">
        <f aca="false">IF(AND($X1861=$X1862, $X1861&lt;&gt;""), $W1862-$W1861, 0)</f>
        <v>0.00410763885416667</v>
      </c>
      <c r="Z1861" s="141"/>
      <c r="AA1861" s="0"/>
    </row>
    <row r="1862" customFormat="false" ht="21.75" hidden="false" customHeight="true" outlineLevel="0" collapsed="false">
      <c r="A1862" s="118" t="n">
        <v>1858</v>
      </c>
      <c r="B1862" s="181" t="s">
        <v>5201</v>
      </c>
      <c r="C1862" s="182" t="s">
        <v>5202</v>
      </c>
      <c r="D1862" s="183" t="s">
        <v>190</v>
      </c>
      <c r="E1862" s="184" t="s">
        <v>5206</v>
      </c>
      <c r="F1862" s="184" t="s">
        <v>5207</v>
      </c>
      <c r="G1862" s="185" t="n">
        <v>1100</v>
      </c>
      <c r="H1862" s="186" t="n">
        <f aca="true">INDIRECT("I" &amp; ROW())</f>
        <v>46106.7535402259</v>
      </c>
      <c r="I1862" s="187" t="n">
        <f aca="true">INDIRECT("I" &amp; ROW()-1) + J1862 * ((G1861/1000) * $M$5)</f>
        <v>46106.7535402259</v>
      </c>
      <c r="J1862" s="188" t="n">
        <v>6.5</v>
      </c>
      <c r="K1862" s="189" t="n">
        <f aca="true">INDIRECT("H" &amp; ROW())</f>
        <v>46106.7535402259</v>
      </c>
      <c r="L1862" s="128" t="s">
        <v>5208</v>
      </c>
      <c r="M1862" s="133"/>
      <c r="N1862" s="133"/>
      <c r="O1862" s="133"/>
      <c r="P1862" s="133"/>
      <c r="Q1862" s="133"/>
      <c r="R1862" s="133"/>
      <c r="S1862" s="133"/>
      <c r="T1862" s="133"/>
      <c r="U1862" s="134"/>
      <c r="V1862" s="133"/>
      <c r="W1862" s="135" t="n">
        <f aca="false">I1862</f>
        <v>46106.7535402259</v>
      </c>
      <c r="X1862" s="136" t="s">
        <v>174</v>
      </c>
      <c r="Y1862" s="137" t="n">
        <f aca="false">IF(AND($X1862=$X1863, $X1862&lt;&gt;""), $W1863-$W1862, 0)</f>
        <v>0.00496527774305556</v>
      </c>
      <c r="Z1862" s="141"/>
      <c r="AA1862" s="0"/>
    </row>
    <row r="1863" customFormat="false" ht="21.75" hidden="false" customHeight="true" outlineLevel="0" collapsed="false">
      <c r="A1863" s="118" t="n">
        <v>1859</v>
      </c>
      <c r="B1863" s="181" t="s">
        <v>5201</v>
      </c>
      <c r="C1863" s="182" t="s">
        <v>5202</v>
      </c>
      <c r="D1863" s="183" t="s">
        <v>190</v>
      </c>
      <c r="E1863" s="184" t="s">
        <v>5209</v>
      </c>
      <c r="F1863" s="184" t="s">
        <v>5210</v>
      </c>
      <c r="G1863" s="185" t="n">
        <v>1100</v>
      </c>
      <c r="H1863" s="186" t="n">
        <f aca="true">INDIRECT("I" &amp; ROW())</f>
        <v>46106.7585055037</v>
      </c>
      <c r="I1863" s="187" t="n">
        <f aca="true">INDIRECT("I" &amp; ROW()-1) + J1863 * ((G1862/1000) * $M$5)</f>
        <v>46106.7585055037</v>
      </c>
      <c r="J1863" s="188" t="n">
        <v>6.5</v>
      </c>
      <c r="K1863" s="189" t="n">
        <f aca="true">INDIRECT("H" &amp; ROW())</f>
        <v>46106.7585055037</v>
      </c>
      <c r="L1863" s="128" t="s">
        <v>5211</v>
      </c>
      <c r="M1863" s="133"/>
      <c r="N1863" s="133"/>
      <c r="O1863" s="133"/>
      <c r="P1863" s="133"/>
      <c r="Q1863" s="133"/>
      <c r="R1863" s="133"/>
      <c r="S1863" s="133"/>
      <c r="T1863" s="133"/>
      <c r="U1863" s="134"/>
      <c r="V1863" s="133"/>
      <c r="W1863" s="135" t="n">
        <f aca="false">I1863</f>
        <v>46106.7585055037</v>
      </c>
      <c r="X1863" s="136" t="s">
        <v>174</v>
      </c>
      <c r="Y1863" s="137" t="n">
        <f aca="false">IF(AND($X1863=$X1864, $X1863&lt;&gt;""), $W1864-$W1863, 0)</f>
        <v>0.00496527774305556</v>
      </c>
      <c r="Z1863" s="141"/>
      <c r="AA1863" s="0"/>
    </row>
    <row r="1864" customFormat="false" ht="21.75" hidden="false" customHeight="true" outlineLevel="0" collapsed="false">
      <c r="A1864" s="118" t="n">
        <v>1860</v>
      </c>
      <c r="B1864" s="181" t="s">
        <v>5201</v>
      </c>
      <c r="C1864" s="182" t="s">
        <v>5202</v>
      </c>
      <c r="D1864" s="183" t="s">
        <v>190</v>
      </c>
      <c r="E1864" s="184" t="s">
        <v>5212</v>
      </c>
      <c r="F1864" s="184" t="s">
        <v>5213</v>
      </c>
      <c r="G1864" s="185" t="n">
        <v>870</v>
      </c>
      <c r="H1864" s="186" t="n">
        <f aca="true">INDIRECT("I" &amp; ROW())</f>
        <v>46106.7634707814</v>
      </c>
      <c r="I1864" s="187" t="n">
        <f aca="true">INDIRECT("I" &amp; ROW()-1) + J1864 * ((G1863/1000) * $M$5)</f>
        <v>46106.7634707814</v>
      </c>
      <c r="J1864" s="188" t="n">
        <v>6.5</v>
      </c>
      <c r="K1864" s="189" t="n">
        <f aca="true">INDIRECT("H" &amp; ROW())</f>
        <v>46106.7634707814</v>
      </c>
      <c r="L1864" s="128" t="s">
        <v>5214</v>
      </c>
      <c r="M1864" s="133"/>
      <c r="N1864" s="133"/>
      <c r="O1864" s="133"/>
      <c r="P1864" s="133"/>
      <c r="Q1864" s="133"/>
      <c r="R1864" s="133"/>
      <c r="S1864" s="133"/>
      <c r="T1864" s="133"/>
      <c r="U1864" s="134"/>
      <c r="V1864" s="133"/>
      <c r="W1864" s="135" t="n">
        <f aca="false">I1864</f>
        <v>46106.7634707814</v>
      </c>
      <c r="X1864" s="136" t="s">
        <v>174</v>
      </c>
      <c r="Y1864" s="137" t="n">
        <f aca="false">IF(AND($X1864=$X1865, $X1864&lt;&gt;""), $W1865-$W1864, 0)</f>
        <v>0.00392708331018519</v>
      </c>
      <c r="Z1864" s="141"/>
      <c r="AA1864" s="0"/>
    </row>
    <row r="1865" customFormat="false" ht="21.75" hidden="false" customHeight="true" outlineLevel="0" collapsed="false">
      <c r="A1865" s="118" t="n">
        <v>1861</v>
      </c>
      <c r="B1865" s="181" t="s">
        <v>5201</v>
      </c>
      <c r="C1865" s="182" t="s">
        <v>5202</v>
      </c>
      <c r="D1865" s="183" t="s">
        <v>190</v>
      </c>
      <c r="E1865" s="184" t="s">
        <v>5212</v>
      </c>
      <c r="F1865" s="184" t="s">
        <v>5215</v>
      </c>
      <c r="G1865" s="185" t="n">
        <v>710</v>
      </c>
      <c r="H1865" s="186" t="n">
        <f aca="true">INDIRECT("I" &amp; ROW())</f>
        <v>46106.7673978647</v>
      </c>
      <c r="I1865" s="187" t="n">
        <f aca="true">INDIRECT("I" &amp; ROW()-1) + J1865 * ((G1864/1000) * $M$5)</f>
        <v>46106.7673978647</v>
      </c>
      <c r="J1865" s="188" t="n">
        <v>6.5</v>
      </c>
      <c r="K1865" s="189" t="n">
        <f aca="true">INDIRECT("H" &amp; ROW())</f>
        <v>46106.7673978647</v>
      </c>
      <c r="L1865" s="128" t="s">
        <v>5216</v>
      </c>
      <c r="M1865" s="133"/>
      <c r="N1865" s="133"/>
      <c r="O1865" s="133"/>
      <c r="P1865" s="133"/>
      <c r="Q1865" s="133"/>
      <c r="R1865" s="133"/>
      <c r="S1865" s="133"/>
      <c r="T1865" s="133"/>
      <c r="U1865" s="134"/>
      <c r="V1865" s="133"/>
      <c r="W1865" s="135" t="n">
        <f aca="false">I1865</f>
        <v>46106.7673978647</v>
      </c>
      <c r="X1865" s="136" t="s">
        <v>174</v>
      </c>
      <c r="Y1865" s="137" t="n">
        <f aca="false">IF(AND($X1865=$X1866, $X1865&lt;&gt;""), $W1866-$W1865, 0)</f>
        <v>0.00320486108796296</v>
      </c>
      <c r="Z1865" s="141"/>
      <c r="AA1865" s="0"/>
    </row>
    <row r="1866" customFormat="false" ht="21.75" hidden="false" customHeight="true" outlineLevel="0" collapsed="false">
      <c r="A1866" s="118" t="n">
        <v>1862</v>
      </c>
      <c r="B1866" s="181" t="s">
        <v>5201</v>
      </c>
      <c r="C1866" s="182" t="s">
        <v>5202</v>
      </c>
      <c r="D1866" s="183" t="s">
        <v>190</v>
      </c>
      <c r="E1866" s="184" t="s">
        <v>5212</v>
      </c>
      <c r="F1866" s="184" t="s">
        <v>5217</v>
      </c>
      <c r="G1866" s="185" t="n">
        <v>890</v>
      </c>
      <c r="H1866" s="186" t="n">
        <f aca="true">INDIRECT("I" &amp; ROW())</f>
        <v>46106.7706027258</v>
      </c>
      <c r="I1866" s="187" t="n">
        <f aca="true">INDIRECT("I" &amp; ROW()-1) + J1866 * ((G1865/1000) * $M$5)</f>
        <v>46106.7706027258</v>
      </c>
      <c r="J1866" s="188" t="n">
        <v>6.5</v>
      </c>
      <c r="K1866" s="189" t="n">
        <f aca="true">INDIRECT("H" &amp; ROW())</f>
        <v>46106.7706027258</v>
      </c>
      <c r="L1866" s="128" t="s">
        <v>5218</v>
      </c>
      <c r="M1866" s="133"/>
      <c r="N1866" s="133"/>
      <c r="O1866" s="133"/>
      <c r="P1866" s="133"/>
      <c r="Q1866" s="133"/>
      <c r="R1866" s="133"/>
      <c r="S1866" s="133"/>
      <c r="T1866" s="133"/>
      <c r="U1866" s="134"/>
      <c r="V1866" s="133"/>
      <c r="W1866" s="135" t="n">
        <f aca="false">I1866</f>
        <v>46106.7706027258</v>
      </c>
      <c r="X1866" s="136" t="s">
        <v>174</v>
      </c>
      <c r="Y1866" s="137" t="n">
        <f aca="false">IF(AND($X1866=$X1867, $X1866&lt;&gt;""), $W1867-$W1866, 0)</f>
        <v>0.00401736108796296</v>
      </c>
      <c r="Z1866" s="141"/>
      <c r="AA1866" s="0"/>
    </row>
    <row r="1867" customFormat="false" ht="21.75" hidden="false" customHeight="true" outlineLevel="0" collapsed="false">
      <c r="A1867" s="118" t="n">
        <v>1863</v>
      </c>
      <c r="B1867" s="181" t="s">
        <v>5201</v>
      </c>
      <c r="C1867" s="182" t="s">
        <v>5202</v>
      </c>
      <c r="D1867" s="183" t="s">
        <v>190</v>
      </c>
      <c r="E1867" s="184" t="s">
        <v>5212</v>
      </c>
      <c r="F1867" s="184" t="s">
        <v>5219</v>
      </c>
      <c r="G1867" s="185" t="n">
        <v>850</v>
      </c>
      <c r="H1867" s="186" t="n">
        <f aca="true">INDIRECT("I" &amp; ROW())</f>
        <v>46106.7746200869</v>
      </c>
      <c r="I1867" s="187" t="n">
        <f aca="true">INDIRECT("I" &amp; ROW()-1) + J1867 * ((G1866/1000) * $M$5)</f>
        <v>46106.7746200869</v>
      </c>
      <c r="J1867" s="188" t="n">
        <v>6.5</v>
      </c>
      <c r="K1867" s="189" t="n">
        <f aca="true">INDIRECT("H" &amp; ROW())</f>
        <v>46106.7746200869</v>
      </c>
      <c r="L1867" s="128" t="s">
        <v>5220</v>
      </c>
      <c r="M1867" s="133"/>
      <c r="N1867" s="133"/>
      <c r="O1867" s="133"/>
      <c r="P1867" s="133"/>
      <c r="Q1867" s="133"/>
      <c r="R1867" s="133"/>
      <c r="S1867" s="133"/>
      <c r="T1867" s="133"/>
      <c r="U1867" s="134"/>
      <c r="V1867" s="133"/>
      <c r="W1867" s="135" t="n">
        <f aca="false">I1867</f>
        <v>46106.7746200869</v>
      </c>
      <c r="X1867" s="136" t="s">
        <v>174</v>
      </c>
      <c r="Y1867" s="137" t="n">
        <f aca="false">IF(AND($X1867=$X1868, $X1867&lt;&gt;""), $W1868-$W1867, 0)</f>
        <v>0.00383680552083333</v>
      </c>
      <c r="Z1867" s="141"/>
      <c r="AA1867" s="0"/>
    </row>
    <row r="1868" customFormat="false" ht="21.75" hidden="false" customHeight="true" outlineLevel="0" collapsed="false">
      <c r="A1868" s="118" t="n">
        <v>1864</v>
      </c>
      <c r="B1868" s="181" t="s">
        <v>5201</v>
      </c>
      <c r="C1868" s="182" t="s">
        <v>5202</v>
      </c>
      <c r="D1868" s="183" t="s">
        <v>190</v>
      </c>
      <c r="E1868" s="184" t="s">
        <v>5212</v>
      </c>
      <c r="F1868" s="184" t="s">
        <v>5221</v>
      </c>
      <c r="G1868" s="185" t="n">
        <v>1200</v>
      </c>
      <c r="H1868" s="186" t="n">
        <f aca="true">INDIRECT("I" &amp; ROW())</f>
        <v>46106.7784568924</v>
      </c>
      <c r="I1868" s="187" t="n">
        <f aca="true">INDIRECT("I" &amp; ROW()-1) + J1868 * ((G1867/1000) * $M$5)</f>
        <v>46106.7784568924</v>
      </c>
      <c r="J1868" s="188" t="n">
        <v>6.5</v>
      </c>
      <c r="K1868" s="189" t="n">
        <f aca="true">INDIRECT("H" &amp; ROW())</f>
        <v>46106.7784568924</v>
      </c>
      <c r="L1868" s="128" t="s">
        <v>5222</v>
      </c>
      <c r="M1868" s="133"/>
      <c r="N1868" s="133"/>
      <c r="O1868" s="133"/>
      <c r="P1868" s="133"/>
      <c r="Q1868" s="133"/>
      <c r="R1868" s="133"/>
      <c r="S1868" s="133"/>
      <c r="T1868" s="133"/>
      <c r="U1868" s="134"/>
      <c r="V1868" s="133"/>
      <c r="W1868" s="135" t="n">
        <f aca="false">I1868</f>
        <v>46106.7784568924</v>
      </c>
      <c r="X1868" s="136" t="s">
        <v>174</v>
      </c>
      <c r="Y1868" s="137" t="n">
        <f aca="false">IF(AND($X1868=$X1869, $X1868&lt;&gt;""), $W1869-$W1868, 0)</f>
        <v>0.00541666663194444</v>
      </c>
      <c r="Z1868" s="141"/>
      <c r="AA1868" s="0"/>
    </row>
    <row r="1869" customFormat="false" ht="21.75" hidden="false" customHeight="true" outlineLevel="0" collapsed="false">
      <c r="A1869" s="118" t="n">
        <v>1865</v>
      </c>
      <c r="B1869" s="181" t="s">
        <v>5201</v>
      </c>
      <c r="C1869" s="182" t="s">
        <v>5202</v>
      </c>
      <c r="D1869" s="183" t="s">
        <v>190</v>
      </c>
      <c r="E1869" s="184" t="s">
        <v>5223</v>
      </c>
      <c r="F1869" s="184" t="s">
        <v>5224</v>
      </c>
      <c r="G1869" s="185" t="n">
        <v>1300</v>
      </c>
      <c r="H1869" s="186" t="n">
        <f aca="true">INDIRECT("I" &amp; ROW())</f>
        <v>46106.783873559</v>
      </c>
      <c r="I1869" s="187" t="n">
        <f aca="true">INDIRECT("I" &amp; ROW()-1) + J1869 * ((G1868/1000) * $M$5)</f>
        <v>46106.783873559</v>
      </c>
      <c r="J1869" s="188" t="n">
        <v>6.5</v>
      </c>
      <c r="K1869" s="189" t="n">
        <f aca="true">INDIRECT("H" &amp; ROW())</f>
        <v>46106.783873559</v>
      </c>
      <c r="L1869" s="128" t="s">
        <v>5225</v>
      </c>
      <c r="M1869" s="133"/>
      <c r="N1869" s="133"/>
      <c r="O1869" s="133"/>
      <c r="P1869" s="133"/>
      <c r="Q1869" s="133"/>
      <c r="R1869" s="133"/>
      <c r="S1869" s="133"/>
      <c r="T1869" s="133"/>
      <c r="U1869" s="134"/>
      <c r="V1869" s="133"/>
      <c r="W1869" s="135" t="n">
        <f aca="false">I1869</f>
        <v>46106.783873559</v>
      </c>
      <c r="X1869" s="136" t="s">
        <v>174</v>
      </c>
      <c r="Y1869" s="137" t="n">
        <f aca="false">IF(AND($X1869=$X1870, $X1869&lt;&gt;""), $W1870-$W1869, 0)</f>
        <v>0.00586805552083333</v>
      </c>
      <c r="Z1869" s="141"/>
      <c r="AA1869" s="0"/>
    </row>
    <row r="1870" customFormat="false" ht="21.75" hidden="false" customHeight="true" outlineLevel="0" collapsed="false">
      <c r="A1870" s="118" t="n">
        <v>1866</v>
      </c>
      <c r="B1870" s="181" t="s">
        <v>5201</v>
      </c>
      <c r="C1870" s="182" t="s">
        <v>5226</v>
      </c>
      <c r="D1870" s="183" t="s">
        <v>190</v>
      </c>
      <c r="E1870" s="184" t="s">
        <v>5212</v>
      </c>
      <c r="F1870" s="184" t="s">
        <v>5227</v>
      </c>
      <c r="G1870" s="185" t="n">
        <v>860</v>
      </c>
      <c r="H1870" s="186" t="n">
        <f aca="true">INDIRECT("I" &amp; ROW())</f>
        <v>46106.7897416146</v>
      </c>
      <c r="I1870" s="187" t="n">
        <f aca="true">INDIRECT("I" &amp; ROW()-1) + J1870 * ((G1869/1000) * $M$5)</f>
        <v>46106.7897416146</v>
      </c>
      <c r="J1870" s="188" t="n">
        <v>6.5</v>
      </c>
      <c r="K1870" s="189" t="n">
        <f aca="true">INDIRECT("H" &amp; ROW())</f>
        <v>46106.7897416146</v>
      </c>
      <c r="L1870" s="128" t="s">
        <v>5228</v>
      </c>
      <c r="M1870" s="133"/>
      <c r="N1870" s="133"/>
      <c r="O1870" s="133"/>
      <c r="P1870" s="133"/>
      <c r="Q1870" s="133"/>
      <c r="R1870" s="133"/>
      <c r="S1870" s="133"/>
      <c r="T1870" s="133"/>
      <c r="U1870" s="134"/>
      <c r="V1870" s="133"/>
      <c r="W1870" s="135" t="n">
        <f aca="false">I1870</f>
        <v>46106.7897416146</v>
      </c>
      <c r="X1870" s="136" t="s">
        <v>174</v>
      </c>
      <c r="Y1870" s="137" t="n">
        <f aca="false">IF(AND($X1870=$X1871, $X1870&lt;&gt;""), $W1871-$W1870, 0)</f>
        <v>0.0038819444212963</v>
      </c>
      <c r="Z1870" s="141"/>
      <c r="AA1870" s="0"/>
    </row>
    <row r="1871" customFormat="false" ht="21.75" hidden="false" customHeight="true" outlineLevel="0" collapsed="false">
      <c r="A1871" s="118" t="n">
        <v>1867</v>
      </c>
      <c r="B1871" s="181" t="s">
        <v>5201</v>
      </c>
      <c r="C1871" s="182" t="s">
        <v>5226</v>
      </c>
      <c r="D1871" s="183" t="s">
        <v>190</v>
      </c>
      <c r="E1871" s="184" t="s">
        <v>5212</v>
      </c>
      <c r="F1871" s="184" t="s">
        <v>5229</v>
      </c>
      <c r="G1871" s="185" t="n">
        <v>770</v>
      </c>
      <c r="H1871" s="186" t="n">
        <f aca="true">INDIRECT("I" &amp; ROW())</f>
        <v>46106.793623559</v>
      </c>
      <c r="I1871" s="187" t="n">
        <f aca="true">INDIRECT("I" &amp; ROW()-1) + J1871 * ((G1870/1000) * $M$5)</f>
        <v>46106.793623559</v>
      </c>
      <c r="J1871" s="188" t="n">
        <v>6.5</v>
      </c>
      <c r="K1871" s="189" t="n">
        <f aca="true">INDIRECT("H" &amp; ROW())</f>
        <v>46106.793623559</v>
      </c>
      <c r="L1871" s="128" t="s">
        <v>5230</v>
      </c>
      <c r="M1871" s="133"/>
      <c r="N1871" s="133"/>
      <c r="O1871" s="133"/>
      <c r="P1871" s="133"/>
      <c r="Q1871" s="133"/>
      <c r="R1871" s="133"/>
      <c r="S1871" s="133"/>
      <c r="T1871" s="133"/>
      <c r="U1871" s="134"/>
      <c r="V1871" s="133"/>
      <c r="W1871" s="135" t="n">
        <f aca="false">I1871</f>
        <v>46106.793623559</v>
      </c>
      <c r="X1871" s="136" t="s">
        <v>174</v>
      </c>
      <c r="Y1871" s="137" t="n">
        <f aca="false">IF(AND($X1871=$X1872, $X1871&lt;&gt;""), $W1872-$W1871, 0)</f>
        <v>0.0034756944212963</v>
      </c>
      <c r="Z1871" s="141"/>
      <c r="AA1871" s="0"/>
    </row>
    <row r="1872" customFormat="false" ht="21.75" hidden="false" customHeight="true" outlineLevel="0" collapsed="false">
      <c r="A1872" s="118" t="n">
        <v>1868</v>
      </c>
      <c r="B1872" s="181" t="s">
        <v>5201</v>
      </c>
      <c r="C1872" s="182" t="s">
        <v>5226</v>
      </c>
      <c r="D1872" s="183" t="s">
        <v>190</v>
      </c>
      <c r="E1872" s="184" t="s">
        <v>5212</v>
      </c>
      <c r="F1872" s="184" t="s">
        <v>5231</v>
      </c>
      <c r="G1872" s="185" t="n">
        <v>930</v>
      </c>
      <c r="H1872" s="186" t="n">
        <f aca="true">INDIRECT("I" &amp; ROW())</f>
        <v>46106.7970992534</v>
      </c>
      <c r="I1872" s="187" t="n">
        <f aca="true">INDIRECT("I" &amp; ROW()-1) + J1872 * ((G1871/1000) * $M$5)</f>
        <v>46106.7970992534</v>
      </c>
      <c r="J1872" s="188" t="n">
        <v>6.5</v>
      </c>
      <c r="K1872" s="189" t="n">
        <f aca="true">INDIRECT("H" &amp; ROW())</f>
        <v>46106.7970992534</v>
      </c>
      <c r="L1872" s="128" t="s">
        <v>5232</v>
      </c>
      <c r="M1872" s="133"/>
      <c r="N1872" s="133"/>
      <c r="O1872" s="133"/>
      <c r="P1872" s="133"/>
      <c r="Q1872" s="133"/>
      <c r="R1872" s="133"/>
      <c r="S1872" s="133"/>
      <c r="T1872" s="133"/>
      <c r="U1872" s="134"/>
      <c r="V1872" s="133"/>
      <c r="W1872" s="135" t="n">
        <f aca="false">I1872</f>
        <v>46106.7970992534</v>
      </c>
      <c r="X1872" s="136" t="s">
        <v>174</v>
      </c>
      <c r="Y1872" s="137" t="n">
        <f aca="false">IF(AND($X1872=$X1873, $X1872&lt;&gt;""), $W1873-$W1872, 0)</f>
        <v>0.00419791663194444</v>
      </c>
      <c r="Z1872" s="141"/>
      <c r="AA1872" s="0"/>
    </row>
    <row r="1873" customFormat="false" ht="21.75" hidden="false" customHeight="true" outlineLevel="0" collapsed="false">
      <c r="A1873" s="118" t="n">
        <v>1869</v>
      </c>
      <c r="B1873" s="181" t="s">
        <v>5201</v>
      </c>
      <c r="C1873" s="182" t="s">
        <v>5226</v>
      </c>
      <c r="D1873" s="183" t="s">
        <v>190</v>
      </c>
      <c r="E1873" s="184" t="s">
        <v>5233</v>
      </c>
      <c r="F1873" s="184" t="s">
        <v>5234</v>
      </c>
      <c r="G1873" s="185" t="n">
        <v>880</v>
      </c>
      <c r="H1873" s="186" t="n">
        <f aca="true">INDIRECT("I" &amp; ROW())</f>
        <v>46106.80129717</v>
      </c>
      <c r="I1873" s="187" t="n">
        <f aca="true">INDIRECT("I" &amp; ROW()-1) + J1873 * ((G1872/1000) * $M$5)</f>
        <v>46106.80129717</v>
      </c>
      <c r="J1873" s="188" t="n">
        <v>6.5</v>
      </c>
      <c r="K1873" s="189" t="n">
        <f aca="true">INDIRECT("H" &amp; ROW())</f>
        <v>46106.80129717</v>
      </c>
      <c r="L1873" s="128" t="s">
        <v>5235</v>
      </c>
      <c r="M1873" s="133"/>
      <c r="N1873" s="133"/>
      <c r="O1873" s="133"/>
      <c r="P1873" s="133"/>
      <c r="Q1873" s="133"/>
      <c r="R1873" s="133"/>
      <c r="S1873" s="133"/>
      <c r="T1873" s="133"/>
      <c r="U1873" s="134"/>
      <c r="V1873" s="133"/>
      <c r="W1873" s="135" t="n">
        <f aca="false">I1873</f>
        <v>46106.80129717</v>
      </c>
      <c r="X1873" s="136" t="s">
        <v>174</v>
      </c>
      <c r="Y1873" s="137" t="n">
        <f aca="false">IF(AND($X1873=$X1874, $X1873&lt;&gt;""), $W1874-$W1873, 0)</f>
        <v>0.0039722221875</v>
      </c>
      <c r="Z1873" s="141"/>
      <c r="AA1873" s="0"/>
    </row>
    <row r="1874" customFormat="false" ht="21.75" hidden="false" customHeight="true" outlineLevel="0" collapsed="false">
      <c r="A1874" s="118" t="n">
        <v>1870</v>
      </c>
      <c r="B1874" s="181" t="s">
        <v>5201</v>
      </c>
      <c r="C1874" s="182" t="s">
        <v>5226</v>
      </c>
      <c r="D1874" s="183" t="s">
        <v>190</v>
      </c>
      <c r="E1874" s="184" t="s">
        <v>5236</v>
      </c>
      <c r="F1874" s="184" t="s">
        <v>5237</v>
      </c>
      <c r="G1874" s="185" t="n">
        <v>510</v>
      </c>
      <c r="H1874" s="186" t="n">
        <f aca="true">INDIRECT("I" &amp; ROW())</f>
        <v>46106.8052693922</v>
      </c>
      <c r="I1874" s="187" t="n">
        <f aca="true">INDIRECT("I" &amp; ROW()-1) + J1874 * ((G1873/1000) * $M$5)</f>
        <v>46106.8052693922</v>
      </c>
      <c r="J1874" s="188" t="n">
        <v>6.5</v>
      </c>
      <c r="K1874" s="189" t="n">
        <f aca="true">INDIRECT("H" &amp; ROW())</f>
        <v>46106.8052693922</v>
      </c>
      <c r="L1874" s="128" t="s">
        <v>5238</v>
      </c>
      <c r="M1874" s="133"/>
      <c r="N1874" s="133"/>
      <c r="O1874" s="133"/>
      <c r="P1874" s="133"/>
      <c r="Q1874" s="133"/>
      <c r="R1874" s="133"/>
      <c r="S1874" s="133"/>
      <c r="T1874" s="133"/>
      <c r="U1874" s="134"/>
      <c r="V1874" s="133"/>
      <c r="W1874" s="135" t="n">
        <f aca="false">I1874</f>
        <v>46106.8052693922</v>
      </c>
      <c r="X1874" s="136" t="s">
        <v>174</v>
      </c>
      <c r="Y1874" s="137" t="n">
        <f aca="false">IF(AND($X1874=$X1875, $X1874&lt;&gt;""), $W1875-$W1874, 0)</f>
        <v>0.00230208332175926</v>
      </c>
      <c r="Z1874" s="141"/>
      <c r="AA1874" s="0"/>
    </row>
    <row r="1875" customFormat="false" ht="21.75" hidden="false" customHeight="true" outlineLevel="0" collapsed="false">
      <c r="A1875" s="118" t="n">
        <v>1871</v>
      </c>
      <c r="B1875" s="181" t="s">
        <v>5201</v>
      </c>
      <c r="C1875" s="182" t="s">
        <v>5226</v>
      </c>
      <c r="D1875" s="183" t="s">
        <v>190</v>
      </c>
      <c r="E1875" s="184" t="s">
        <v>5239</v>
      </c>
      <c r="F1875" s="184" t="s">
        <v>5240</v>
      </c>
      <c r="G1875" s="185" t="n">
        <v>440</v>
      </c>
      <c r="H1875" s="186" t="n">
        <f aca="true">INDIRECT("I" &amp; ROW())</f>
        <v>46106.8075714755</v>
      </c>
      <c r="I1875" s="187" t="n">
        <f aca="true">INDIRECT("I" &amp; ROW()-1) + J1875 * ((G1874/1000) * $M$5)</f>
        <v>46106.8075714755</v>
      </c>
      <c r="J1875" s="188" t="n">
        <v>6.5</v>
      </c>
      <c r="K1875" s="189" t="n">
        <f aca="true">INDIRECT("H" &amp; ROW())</f>
        <v>46106.8075714755</v>
      </c>
      <c r="L1875" s="128" t="s">
        <v>5241</v>
      </c>
      <c r="M1875" s="133"/>
      <c r="N1875" s="133"/>
      <c r="O1875" s="133"/>
      <c r="P1875" s="133"/>
      <c r="Q1875" s="133"/>
      <c r="R1875" s="133"/>
      <c r="S1875" s="133"/>
      <c r="T1875" s="133"/>
      <c r="U1875" s="134"/>
      <c r="V1875" s="133"/>
      <c r="W1875" s="135" t="n">
        <f aca="false">I1875</f>
        <v>46106.8075714755</v>
      </c>
      <c r="X1875" s="136" t="s">
        <v>174</v>
      </c>
      <c r="Y1875" s="137" t="n">
        <f aca="false">IF(AND($X1875=$X1876, $X1875&lt;&gt;""), $W1876-$W1875, 0)</f>
        <v>0.00198611109953704</v>
      </c>
      <c r="Z1875" s="141"/>
      <c r="AA1875" s="0"/>
    </row>
    <row r="1876" customFormat="false" ht="21.75" hidden="false" customHeight="true" outlineLevel="0" collapsed="false">
      <c r="A1876" s="118" t="n">
        <v>1872</v>
      </c>
      <c r="B1876" s="181" t="s">
        <v>5201</v>
      </c>
      <c r="C1876" s="182" t="s">
        <v>5242</v>
      </c>
      <c r="D1876" s="183" t="s">
        <v>190</v>
      </c>
      <c r="E1876" s="184" t="s">
        <v>5243</v>
      </c>
      <c r="F1876" s="184" t="s">
        <v>5244</v>
      </c>
      <c r="G1876" s="185" t="n">
        <v>630</v>
      </c>
      <c r="H1876" s="186" t="n">
        <f aca="true">INDIRECT("I" &amp; ROW())</f>
        <v>46106.8095575866</v>
      </c>
      <c r="I1876" s="187" t="n">
        <f aca="true">INDIRECT("I" &amp; ROW()-1) + J1876 * ((G1875/1000) * $M$5)</f>
        <v>46106.8095575866</v>
      </c>
      <c r="J1876" s="188" t="n">
        <v>6.5</v>
      </c>
      <c r="K1876" s="189" t="n">
        <f aca="true">INDIRECT("H" &amp; ROW())</f>
        <v>46106.8095575866</v>
      </c>
      <c r="L1876" s="128" t="s">
        <v>5245</v>
      </c>
      <c r="M1876" s="133"/>
      <c r="N1876" s="133"/>
      <c r="O1876" s="133"/>
      <c r="P1876" s="133"/>
      <c r="Q1876" s="133"/>
      <c r="R1876" s="133"/>
      <c r="S1876" s="133"/>
      <c r="T1876" s="133"/>
      <c r="U1876" s="134"/>
      <c r="V1876" s="133"/>
      <c r="W1876" s="135" t="n">
        <f aca="false">I1876</f>
        <v>46106.8095575866</v>
      </c>
      <c r="X1876" s="136" t="s">
        <v>174</v>
      </c>
      <c r="Y1876" s="137" t="n">
        <f aca="false">IF(AND($X1876=$X1877, $X1876&lt;&gt;""), $W1877-$W1876, 0)</f>
        <v>0.00284374997685185</v>
      </c>
      <c r="Z1876" s="141"/>
      <c r="AA1876" s="0"/>
    </row>
    <row r="1877" customFormat="false" ht="21.75" hidden="false" customHeight="true" outlineLevel="0" collapsed="false">
      <c r="A1877" s="118" t="n">
        <v>1873</v>
      </c>
      <c r="B1877" s="181" t="s">
        <v>5201</v>
      </c>
      <c r="C1877" s="182" t="s">
        <v>5242</v>
      </c>
      <c r="D1877" s="183" t="s">
        <v>190</v>
      </c>
      <c r="E1877" s="184" t="s">
        <v>5243</v>
      </c>
      <c r="F1877" s="184" t="s">
        <v>5246</v>
      </c>
      <c r="G1877" s="185" t="n">
        <v>620</v>
      </c>
      <c r="H1877" s="186" t="n">
        <f aca="true">INDIRECT("I" &amp; ROW())</f>
        <v>46106.8124013366</v>
      </c>
      <c r="I1877" s="187" t="n">
        <f aca="true">INDIRECT("I" &amp; ROW()-1) + J1877 * ((G1876/1000) * $M$5)</f>
        <v>46106.8124013366</v>
      </c>
      <c r="J1877" s="188" t="n">
        <v>6.5</v>
      </c>
      <c r="K1877" s="189" t="n">
        <f aca="true">INDIRECT("H" &amp; ROW())</f>
        <v>46106.8124013366</v>
      </c>
      <c r="L1877" s="128" t="s">
        <v>5247</v>
      </c>
      <c r="M1877" s="133"/>
      <c r="N1877" s="133"/>
      <c r="O1877" s="133"/>
      <c r="P1877" s="133"/>
      <c r="Q1877" s="133"/>
      <c r="R1877" s="133"/>
      <c r="S1877" s="133"/>
      <c r="T1877" s="133"/>
      <c r="U1877" s="134"/>
      <c r="V1877" s="133"/>
      <c r="W1877" s="135" t="n">
        <f aca="false">I1877</f>
        <v>46106.8124013366</v>
      </c>
      <c r="X1877" s="136" t="s">
        <v>174</v>
      </c>
      <c r="Y1877" s="137" t="n">
        <f aca="false">IF(AND($X1877=$X1878, $X1877&lt;&gt;""), $W1878-$W1877, 0)</f>
        <v>0.00279861109953704</v>
      </c>
      <c r="Z1877" s="141"/>
      <c r="AA1877" s="0"/>
    </row>
    <row r="1878" customFormat="false" ht="21.75" hidden="false" customHeight="true" outlineLevel="0" collapsed="false">
      <c r="A1878" s="118" t="n">
        <v>1874</v>
      </c>
      <c r="B1878" s="181" t="s">
        <v>5201</v>
      </c>
      <c r="C1878" s="182" t="s">
        <v>5242</v>
      </c>
      <c r="D1878" s="183" t="s">
        <v>190</v>
      </c>
      <c r="E1878" s="184" t="s">
        <v>5248</v>
      </c>
      <c r="F1878" s="184" t="s">
        <v>5249</v>
      </c>
      <c r="G1878" s="185" t="n">
        <v>470</v>
      </c>
      <c r="H1878" s="186" t="n">
        <f aca="true">INDIRECT("I" &amp; ROW())</f>
        <v>46106.8151999477</v>
      </c>
      <c r="I1878" s="187" t="n">
        <f aca="true">INDIRECT("I" &amp; ROW()-1) + J1878 * ((G1877/1000) * $M$5)</f>
        <v>46106.8151999477</v>
      </c>
      <c r="J1878" s="188" t="n">
        <v>6.5</v>
      </c>
      <c r="K1878" s="189" t="n">
        <f aca="true">INDIRECT("H" &amp; ROW())</f>
        <v>46106.8151999477</v>
      </c>
      <c r="L1878" s="128" t="s">
        <v>5250</v>
      </c>
      <c r="M1878" s="133"/>
      <c r="N1878" s="133"/>
      <c r="O1878" s="133"/>
      <c r="P1878" s="133"/>
      <c r="Q1878" s="133"/>
      <c r="R1878" s="133"/>
      <c r="S1878" s="133"/>
      <c r="T1878" s="133"/>
      <c r="U1878" s="134"/>
      <c r="V1878" s="133"/>
      <c r="W1878" s="135" t="n">
        <f aca="false">I1878</f>
        <v>46106.8151999477</v>
      </c>
      <c r="X1878" s="136" t="s">
        <v>174</v>
      </c>
      <c r="Y1878" s="137" t="n">
        <f aca="false">IF(AND($X1878=$X1879, $X1878&lt;&gt;""), $W1879-$W1878, 0)</f>
        <v>0.00212152775462963</v>
      </c>
      <c r="Z1878" s="141"/>
      <c r="AA1878" s="0"/>
    </row>
    <row r="1879" customFormat="false" ht="21.75" hidden="false" customHeight="true" outlineLevel="0" collapsed="false">
      <c r="A1879" s="118" t="n">
        <v>1875</v>
      </c>
      <c r="B1879" s="181" t="s">
        <v>5201</v>
      </c>
      <c r="C1879" s="182" t="s">
        <v>5242</v>
      </c>
      <c r="D1879" s="183" t="s">
        <v>190</v>
      </c>
      <c r="E1879" s="184" t="s">
        <v>5248</v>
      </c>
      <c r="F1879" s="184" t="s">
        <v>5251</v>
      </c>
      <c r="G1879" s="185" t="n">
        <v>730</v>
      </c>
      <c r="H1879" s="186" t="n">
        <f aca="true">INDIRECT("I" &amp; ROW())</f>
        <v>46106.8173214755</v>
      </c>
      <c r="I1879" s="187" t="n">
        <f aca="true">INDIRECT("I" &amp; ROW()-1) + J1879 * ((G1878/1000) * $M$5)</f>
        <v>46106.8173214755</v>
      </c>
      <c r="J1879" s="188" t="n">
        <v>6.5</v>
      </c>
      <c r="K1879" s="189" t="n">
        <f aca="true">INDIRECT("H" &amp; ROW())</f>
        <v>46106.8173214755</v>
      </c>
      <c r="L1879" s="128" t="s">
        <v>5252</v>
      </c>
      <c r="M1879" s="133"/>
      <c r="N1879" s="133"/>
      <c r="O1879" s="133"/>
      <c r="P1879" s="133"/>
      <c r="Q1879" s="133"/>
      <c r="R1879" s="133"/>
      <c r="S1879" s="133"/>
      <c r="T1879" s="133"/>
      <c r="U1879" s="134"/>
      <c r="V1879" s="133"/>
      <c r="W1879" s="135" t="n">
        <f aca="false">I1879</f>
        <v>46106.8173214755</v>
      </c>
      <c r="X1879" s="136" t="s">
        <v>174</v>
      </c>
      <c r="Y1879" s="137" t="n">
        <f aca="false">IF(AND($X1879=$X1880, $X1879&lt;&gt;""), $W1880-$W1879, 0)</f>
        <v>0.00329513886574074</v>
      </c>
      <c r="Z1879" s="141"/>
      <c r="AA1879" s="0"/>
    </row>
    <row r="1880" customFormat="false" ht="21.75" hidden="false" customHeight="true" outlineLevel="0" collapsed="false">
      <c r="A1880" s="118" t="n">
        <v>1876</v>
      </c>
      <c r="B1880" s="181" t="s">
        <v>5201</v>
      </c>
      <c r="C1880" s="182" t="s">
        <v>5242</v>
      </c>
      <c r="D1880" s="183" t="s">
        <v>190</v>
      </c>
      <c r="E1880" s="184" t="s">
        <v>5248</v>
      </c>
      <c r="F1880" s="184" t="s">
        <v>5253</v>
      </c>
      <c r="G1880" s="185" t="n">
        <v>850</v>
      </c>
      <c r="H1880" s="186" t="n">
        <f aca="true">INDIRECT("I" &amp; ROW())</f>
        <v>46106.8206166143</v>
      </c>
      <c r="I1880" s="187" t="n">
        <f aca="true">INDIRECT("I" &amp; ROW()-1) + J1880 * ((G1879/1000) * $M$5)</f>
        <v>46106.8206166143</v>
      </c>
      <c r="J1880" s="188" t="n">
        <v>6.5</v>
      </c>
      <c r="K1880" s="189" t="n">
        <f aca="true">INDIRECT("H" &amp; ROW())</f>
        <v>46106.8206166143</v>
      </c>
      <c r="L1880" s="128" t="s">
        <v>5254</v>
      </c>
      <c r="M1880" s="133"/>
      <c r="N1880" s="133"/>
      <c r="O1880" s="133"/>
      <c r="P1880" s="133"/>
      <c r="Q1880" s="133"/>
      <c r="R1880" s="133"/>
      <c r="S1880" s="133"/>
      <c r="T1880" s="133"/>
      <c r="U1880" s="134"/>
      <c r="V1880" s="133"/>
      <c r="W1880" s="135" t="n">
        <f aca="false">I1880</f>
        <v>46106.8206166143</v>
      </c>
      <c r="X1880" s="136" t="s">
        <v>174</v>
      </c>
      <c r="Y1880" s="137" t="n">
        <f aca="false">IF(AND($X1880=$X1881, $X1880&lt;&gt;""), $W1881-$W1880, 0)</f>
        <v>0.00383680552083333</v>
      </c>
      <c r="Z1880" s="141"/>
      <c r="AA1880" s="0"/>
    </row>
    <row r="1881" customFormat="false" ht="21.75" hidden="false" customHeight="true" outlineLevel="0" collapsed="false">
      <c r="A1881" s="118" t="n">
        <v>1877</v>
      </c>
      <c r="B1881" s="181" t="s">
        <v>5201</v>
      </c>
      <c r="C1881" s="182" t="s">
        <v>5242</v>
      </c>
      <c r="D1881" s="183" t="s">
        <v>190</v>
      </c>
      <c r="E1881" s="184" t="s">
        <v>5248</v>
      </c>
      <c r="F1881" s="184" t="s">
        <v>5255</v>
      </c>
      <c r="G1881" s="185" t="n">
        <v>540</v>
      </c>
      <c r="H1881" s="186" t="n">
        <f aca="true">INDIRECT("I" &amp; ROW())</f>
        <v>46106.8244534199</v>
      </c>
      <c r="I1881" s="187" t="n">
        <f aca="true">INDIRECT("I" &amp; ROW()-1) + J1881 * ((G1880/1000) * $M$5)</f>
        <v>46106.8244534199</v>
      </c>
      <c r="J1881" s="188" t="n">
        <v>6.5</v>
      </c>
      <c r="K1881" s="189" t="n">
        <f aca="true">INDIRECT("H" &amp; ROW())</f>
        <v>46106.8244534199</v>
      </c>
      <c r="L1881" s="128" t="s">
        <v>5256</v>
      </c>
      <c r="M1881" s="133"/>
      <c r="N1881" s="133"/>
      <c r="O1881" s="133"/>
      <c r="P1881" s="133"/>
      <c r="Q1881" s="133"/>
      <c r="R1881" s="133"/>
      <c r="S1881" s="133"/>
      <c r="T1881" s="133"/>
      <c r="U1881" s="134"/>
      <c r="V1881" s="133"/>
      <c r="W1881" s="135" t="n">
        <f aca="false">I1881</f>
        <v>46106.8244534199</v>
      </c>
      <c r="X1881" s="136" t="s">
        <v>174</v>
      </c>
      <c r="Y1881" s="137" t="n">
        <f aca="false">IF(AND($X1881=$X1882, $X1881&lt;&gt;""), $W1882-$W1881, 0)</f>
        <v>0</v>
      </c>
      <c r="Z1881" s="141"/>
      <c r="AA1881" s="0"/>
    </row>
    <row r="1882" customFormat="false" ht="21.75" hidden="false" customHeight="true" outlineLevel="0" collapsed="false">
      <c r="A1882" s="118" t="n">
        <v>1878</v>
      </c>
      <c r="B1882" s="181" t="s">
        <v>5201</v>
      </c>
      <c r="C1882" s="182" t="s">
        <v>5242</v>
      </c>
      <c r="D1882" s="183" t="s">
        <v>190</v>
      </c>
      <c r="E1882" s="184" t="s">
        <v>5257</v>
      </c>
      <c r="F1882" s="184" t="s">
        <v>5258</v>
      </c>
      <c r="G1882" s="185" t="n">
        <v>320</v>
      </c>
      <c r="H1882" s="186" t="n">
        <f aca="true">INDIRECT("I" &amp; ROW())</f>
        <v>46106.8268909198</v>
      </c>
      <c r="I1882" s="187" t="n">
        <f aca="true">INDIRECT("I" &amp; ROW()-1) + J1882 * ((G1881/1000) * $M$5)</f>
        <v>46106.8268909198</v>
      </c>
      <c r="J1882" s="188" t="n">
        <v>6.5</v>
      </c>
      <c r="K1882" s="189" t="n">
        <f aca="true">INDIRECT("H" &amp; ROW())</f>
        <v>46106.8268909198</v>
      </c>
      <c r="L1882" s="128" t="s">
        <v>5259</v>
      </c>
      <c r="M1882" s="133"/>
      <c r="N1882" s="133"/>
      <c r="O1882" s="133"/>
      <c r="P1882" s="133"/>
      <c r="Q1882" s="133"/>
      <c r="R1882" s="133"/>
      <c r="S1882" s="133"/>
      <c r="T1882" s="133"/>
      <c r="U1882" s="134"/>
      <c r="V1882" s="133"/>
      <c r="W1882" s="135" t="n">
        <f aca="false">I1882</f>
        <v>46106.8268909198</v>
      </c>
      <c r="X1882" s="153" t="s">
        <v>473</v>
      </c>
      <c r="Y1882" s="137" t="n">
        <f aca="false">IF(AND($X1882=$X1883, $X1882&lt;&gt;""), $W1883-$W1882, 0)</f>
        <v>0.00144444443287037</v>
      </c>
      <c r="Z1882" s="137" t="n">
        <f aca="false">SUM(Y1882:Y2126)</f>
        <v>0.580395287118056</v>
      </c>
      <c r="AA1882" s="0"/>
    </row>
    <row r="1883" customFormat="false" ht="21.75" hidden="false" customHeight="true" outlineLevel="0" collapsed="false">
      <c r="A1883" s="118" t="n">
        <v>1879</v>
      </c>
      <c r="B1883" s="181" t="s">
        <v>5201</v>
      </c>
      <c r="C1883" s="182" t="s">
        <v>5242</v>
      </c>
      <c r="D1883" s="183" t="s">
        <v>190</v>
      </c>
      <c r="E1883" s="184" t="s">
        <v>5260</v>
      </c>
      <c r="F1883" s="184" t="s">
        <v>5260</v>
      </c>
      <c r="G1883" s="185" t="n">
        <v>330</v>
      </c>
      <c r="H1883" s="186" t="n">
        <f aca="true">INDIRECT("I" &amp; ROW())</f>
        <v>46106.8283353643</v>
      </c>
      <c r="I1883" s="187" t="n">
        <f aca="true">INDIRECT("I" &amp; ROW()-1) + J1883 * ((G1882/1000) * $M$5)</f>
        <v>46106.8283353643</v>
      </c>
      <c r="J1883" s="188" t="n">
        <v>6.5</v>
      </c>
      <c r="K1883" s="189" t="n">
        <f aca="true">INDIRECT("H" &amp; ROW())</f>
        <v>46106.8283353643</v>
      </c>
      <c r="L1883" s="128" t="s">
        <v>5261</v>
      </c>
      <c r="M1883" s="133"/>
      <c r="N1883" s="133"/>
      <c r="O1883" s="133"/>
      <c r="P1883" s="133"/>
      <c r="Q1883" s="133"/>
      <c r="R1883" s="133"/>
      <c r="S1883" s="133"/>
      <c r="T1883" s="133"/>
      <c r="U1883" s="134"/>
      <c r="V1883" s="133"/>
      <c r="W1883" s="135" t="n">
        <f aca="false">I1883</f>
        <v>46106.8283353643</v>
      </c>
      <c r="X1883" s="153" t="s">
        <v>473</v>
      </c>
      <c r="Y1883" s="137" t="n">
        <f aca="false">IF(AND($X1883=$X1884, $X1883&lt;&gt;""), $W1884-$W1883, 0)</f>
        <v>0.00148958332175926</v>
      </c>
      <c r="Z1883" s="141"/>
      <c r="AA1883" s="0"/>
    </row>
    <row r="1884" customFormat="false" ht="21.75" hidden="false" customHeight="true" outlineLevel="0" collapsed="false">
      <c r="A1884" s="118" t="n">
        <v>1880</v>
      </c>
      <c r="B1884" s="181" t="s">
        <v>5201</v>
      </c>
      <c r="C1884" s="182" t="s">
        <v>5242</v>
      </c>
      <c r="D1884" s="183" t="s">
        <v>190</v>
      </c>
      <c r="E1884" s="184" t="s">
        <v>5262</v>
      </c>
      <c r="F1884" s="184" t="s">
        <v>5263</v>
      </c>
      <c r="G1884" s="185" t="n">
        <v>280</v>
      </c>
      <c r="H1884" s="186" t="n">
        <f aca="true">INDIRECT("I" &amp; ROW())</f>
        <v>46106.8298249476</v>
      </c>
      <c r="I1884" s="187" t="n">
        <f aca="true">INDIRECT("I" &amp; ROW()-1) + J1884 * ((G1883/1000) * $M$5)</f>
        <v>46106.8298249476</v>
      </c>
      <c r="J1884" s="188" t="n">
        <v>6.5</v>
      </c>
      <c r="K1884" s="189" t="n">
        <f aca="true">INDIRECT("H" &amp; ROW())</f>
        <v>46106.8298249476</v>
      </c>
      <c r="L1884" s="128" t="s">
        <v>5264</v>
      </c>
      <c r="M1884" s="133"/>
      <c r="N1884" s="133"/>
      <c r="O1884" s="133"/>
      <c r="P1884" s="133"/>
      <c r="Q1884" s="133"/>
      <c r="R1884" s="133"/>
      <c r="S1884" s="133"/>
      <c r="T1884" s="133"/>
      <c r="U1884" s="134"/>
      <c r="V1884" s="133"/>
      <c r="W1884" s="135" t="n">
        <f aca="false">I1884</f>
        <v>46106.8298249476</v>
      </c>
      <c r="X1884" s="153" t="s">
        <v>473</v>
      </c>
      <c r="Y1884" s="137" t="n">
        <f aca="false">IF(AND($X1884=$X1885, $X1884&lt;&gt;""), $W1885-$W1884, 0)</f>
        <v>0.00126388887731481</v>
      </c>
      <c r="Z1884" s="141"/>
      <c r="AA1884" s="0"/>
    </row>
    <row r="1885" customFormat="false" ht="21.75" hidden="false" customHeight="true" outlineLevel="0" collapsed="false">
      <c r="A1885" s="118" t="n">
        <v>1881</v>
      </c>
      <c r="B1885" s="181" t="s">
        <v>5201</v>
      </c>
      <c r="C1885" s="182" t="s">
        <v>5242</v>
      </c>
      <c r="D1885" s="183" t="s">
        <v>190</v>
      </c>
      <c r="E1885" s="184" t="s">
        <v>5265</v>
      </c>
      <c r="F1885" s="184" t="s">
        <v>5266</v>
      </c>
      <c r="G1885" s="185" t="n">
        <v>250</v>
      </c>
      <c r="H1885" s="186" t="n">
        <f aca="true">INDIRECT("I" &amp; ROW())</f>
        <v>46106.8310888365</v>
      </c>
      <c r="I1885" s="187" t="n">
        <f aca="true">INDIRECT("I" &amp; ROW()-1) + J1885 * ((G1884/1000) * $M$5)</f>
        <v>46106.8310888365</v>
      </c>
      <c r="J1885" s="188" t="n">
        <v>6.5</v>
      </c>
      <c r="K1885" s="189" t="n">
        <f aca="true">INDIRECT("H" &amp; ROW())</f>
        <v>46106.8310888365</v>
      </c>
      <c r="L1885" s="128" t="s">
        <v>5267</v>
      </c>
      <c r="M1885" s="133"/>
      <c r="N1885" s="133"/>
      <c r="O1885" s="133"/>
      <c r="P1885" s="133"/>
      <c r="Q1885" s="133"/>
      <c r="R1885" s="133"/>
      <c r="S1885" s="133"/>
      <c r="T1885" s="133"/>
      <c r="U1885" s="134"/>
      <c r="V1885" s="133"/>
      <c r="W1885" s="135" t="n">
        <f aca="false">I1885</f>
        <v>46106.8310888365</v>
      </c>
      <c r="X1885" s="153" t="s">
        <v>473</v>
      </c>
      <c r="Y1885" s="137" t="n">
        <f aca="false">IF(AND($X1885=$X1886, $X1885&lt;&gt;""), $W1886-$W1885, 0)</f>
        <v>0.00112847221064815</v>
      </c>
      <c r="Z1885" s="141"/>
      <c r="AA1885" s="0"/>
    </row>
    <row r="1886" customFormat="false" ht="21.75" hidden="false" customHeight="true" outlineLevel="0" collapsed="false">
      <c r="A1886" s="118" t="n">
        <v>1882</v>
      </c>
      <c r="B1886" s="181" t="s">
        <v>5201</v>
      </c>
      <c r="C1886" s="182" t="s">
        <v>5242</v>
      </c>
      <c r="D1886" s="183" t="s">
        <v>190</v>
      </c>
      <c r="E1886" s="184" t="s">
        <v>5268</v>
      </c>
      <c r="F1886" s="184" t="s">
        <v>5269</v>
      </c>
      <c r="G1886" s="185" t="n">
        <v>390</v>
      </c>
      <c r="H1886" s="186" t="n">
        <f aca="true">INDIRECT("I" &amp; ROW())</f>
        <v>46106.8322173087</v>
      </c>
      <c r="I1886" s="187" t="n">
        <f aca="true">INDIRECT("I" &amp; ROW()-1) + J1886 * ((G1885/1000) * $M$5)</f>
        <v>46106.8322173087</v>
      </c>
      <c r="J1886" s="188" t="n">
        <v>6.5</v>
      </c>
      <c r="K1886" s="189" t="n">
        <f aca="true">INDIRECT("H" &amp; ROW())</f>
        <v>46106.8322173087</v>
      </c>
      <c r="L1886" s="128" t="s">
        <v>5270</v>
      </c>
      <c r="M1886" s="133"/>
      <c r="N1886" s="133"/>
      <c r="O1886" s="133"/>
      <c r="P1886" s="133"/>
      <c r="Q1886" s="133"/>
      <c r="R1886" s="133"/>
      <c r="S1886" s="133"/>
      <c r="T1886" s="133"/>
      <c r="U1886" s="134"/>
      <c r="V1886" s="133"/>
      <c r="W1886" s="135" t="n">
        <f aca="false">I1886</f>
        <v>46106.8322173087</v>
      </c>
      <c r="X1886" s="153" t="s">
        <v>473</v>
      </c>
      <c r="Y1886" s="137" t="n">
        <f aca="false">IF(AND($X1886=$X1887, $X1886&lt;&gt;""), $W1887-$W1886, 0)</f>
        <v>0.00176041665509259</v>
      </c>
      <c r="Z1886" s="141"/>
      <c r="AA1886" s="0"/>
    </row>
    <row r="1887" customFormat="false" ht="21.75" hidden="false" customHeight="true" outlineLevel="0" collapsed="false">
      <c r="A1887" s="118" t="n">
        <v>1883</v>
      </c>
      <c r="B1887" s="181" t="s">
        <v>5201</v>
      </c>
      <c r="C1887" s="182" t="s">
        <v>5242</v>
      </c>
      <c r="D1887" s="183" t="s">
        <v>190</v>
      </c>
      <c r="E1887" s="184" t="s">
        <v>5271</v>
      </c>
      <c r="F1887" s="184" t="s">
        <v>5272</v>
      </c>
      <c r="G1887" s="185" t="n">
        <v>350</v>
      </c>
      <c r="H1887" s="186" t="n">
        <f aca="true">INDIRECT("I" &amp; ROW())</f>
        <v>46106.8339777254</v>
      </c>
      <c r="I1887" s="187" t="n">
        <f aca="true">INDIRECT("I" &amp; ROW()-1) + J1887 * ((G1886/1000) * $M$5)</f>
        <v>46106.8339777254</v>
      </c>
      <c r="J1887" s="188" t="n">
        <v>6.5</v>
      </c>
      <c r="K1887" s="189" t="n">
        <f aca="true">INDIRECT("H" &amp; ROW())</f>
        <v>46106.8339777254</v>
      </c>
      <c r="L1887" s="128" t="s">
        <v>5273</v>
      </c>
      <c r="M1887" s="133"/>
      <c r="N1887" s="133"/>
      <c r="O1887" s="133"/>
      <c r="P1887" s="133"/>
      <c r="Q1887" s="133"/>
      <c r="R1887" s="133"/>
      <c r="S1887" s="133"/>
      <c r="T1887" s="133"/>
      <c r="U1887" s="134"/>
      <c r="V1887" s="133"/>
      <c r="W1887" s="135" t="n">
        <f aca="false">I1887</f>
        <v>46106.8339777254</v>
      </c>
      <c r="X1887" s="153" t="s">
        <v>473</v>
      </c>
      <c r="Y1887" s="137" t="n">
        <f aca="false">IF(AND($X1887=$X1888, $X1887&lt;&gt;""), $W1888-$W1887, 0)</f>
        <v>0.00157986109953704</v>
      </c>
      <c r="Z1887" s="141"/>
      <c r="AA1887" s="0"/>
    </row>
    <row r="1888" customFormat="false" ht="21.75" hidden="false" customHeight="true" outlineLevel="0" collapsed="false">
      <c r="A1888" s="118" t="n">
        <v>1884</v>
      </c>
      <c r="B1888" s="181" t="s">
        <v>5201</v>
      </c>
      <c r="C1888" s="182" t="s">
        <v>5242</v>
      </c>
      <c r="D1888" s="183" t="s">
        <v>190</v>
      </c>
      <c r="E1888" s="184" t="s">
        <v>5271</v>
      </c>
      <c r="F1888" s="184" t="s">
        <v>5274</v>
      </c>
      <c r="G1888" s="185" t="n">
        <v>610</v>
      </c>
      <c r="H1888" s="186" t="n">
        <f aca="true">INDIRECT("I" &amp; ROW())</f>
        <v>46106.8355575865</v>
      </c>
      <c r="I1888" s="187" t="n">
        <f aca="true">INDIRECT("I" &amp; ROW()-1) + J1888 * ((G1887/1000) * $M$5)</f>
        <v>46106.8355575865</v>
      </c>
      <c r="J1888" s="188" t="n">
        <v>6.5</v>
      </c>
      <c r="K1888" s="189" t="n">
        <f aca="true">INDIRECT("H" &amp; ROW())</f>
        <v>46106.8355575865</v>
      </c>
      <c r="L1888" s="128" t="s">
        <v>5275</v>
      </c>
      <c r="M1888" s="133"/>
      <c r="N1888" s="133"/>
      <c r="O1888" s="133"/>
      <c r="P1888" s="133"/>
      <c r="Q1888" s="133"/>
      <c r="R1888" s="133"/>
      <c r="S1888" s="133"/>
      <c r="T1888" s="133"/>
      <c r="U1888" s="134"/>
      <c r="V1888" s="133"/>
      <c r="W1888" s="135" t="n">
        <f aca="false">I1888</f>
        <v>46106.8355575865</v>
      </c>
      <c r="X1888" s="153" t="s">
        <v>473</v>
      </c>
      <c r="Y1888" s="137" t="n">
        <f aca="false">IF(AND($X1888=$X1889, $X1888&lt;&gt;""), $W1889-$W1888, 0)</f>
        <v>0.00275347219907407</v>
      </c>
      <c r="Z1888" s="141"/>
      <c r="AA1888" s="0"/>
    </row>
    <row r="1889" customFormat="false" ht="21.75" hidden="false" customHeight="true" outlineLevel="0" collapsed="false">
      <c r="A1889" s="118" t="n">
        <v>1885</v>
      </c>
      <c r="B1889" s="181" t="s">
        <v>5201</v>
      </c>
      <c r="C1889" s="182" t="s">
        <v>5242</v>
      </c>
      <c r="D1889" s="183" t="s">
        <v>190</v>
      </c>
      <c r="E1889" s="184" t="s">
        <v>5271</v>
      </c>
      <c r="F1889" s="184" t="s">
        <v>5276</v>
      </c>
      <c r="G1889" s="185" t="n">
        <v>790</v>
      </c>
      <c r="H1889" s="186" t="n">
        <f aca="true">INDIRECT("I" &amp; ROW())</f>
        <v>46106.8383110587</v>
      </c>
      <c r="I1889" s="187" t="n">
        <f aca="true">INDIRECT("I" &amp; ROW()-1) + J1889 * ((G1888/1000) * $M$5)</f>
        <v>46106.8383110587</v>
      </c>
      <c r="J1889" s="188" t="n">
        <v>6.5</v>
      </c>
      <c r="K1889" s="189" t="n">
        <f aca="true">INDIRECT("H" &amp; ROW())</f>
        <v>46106.8383110587</v>
      </c>
      <c r="L1889" s="128" t="s">
        <v>5277</v>
      </c>
      <c r="M1889" s="133"/>
      <c r="N1889" s="133"/>
      <c r="O1889" s="133"/>
      <c r="P1889" s="133"/>
      <c r="Q1889" s="133"/>
      <c r="R1889" s="133"/>
      <c r="S1889" s="133"/>
      <c r="T1889" s="133"/>
      <c r="U1889" s="134"/>
      <c r="V1889" s="133"/>
      <c r="W1889" s="135" t="n">
        <f aca="false">I1889</f>
        <v>46106.8383110587</v>
      </c>
      <c r="X1889" s="153" t="s">
        <v>473</v>
      </c>
      <c r="Y1889" s="137" t="n">
        <f aca="false">IF(AND($X1889=$X1890, $X1889&lt;&gt;""), $W1890-$W1889, 0)</f>
        <v>0.00356597219907407</v>
      </c>
      <c r="Z1889" s="141"/>
      <c r="AA1889" s="0"/>
    </row>
    <row r="1890" customFormat="false" ht="21.75" hidden="false" customHeight="true" outlineLevel="0" collapsed="false">
      <c r="A1890" s="118" t="n">
        <v>1886</v>
      </c>
      <c r="B1890" s="181" t="s">
        <v>5201</v>
      </c>
      <c r="C1890" s="182" t="s">
        <v>5242</v>
      </c>
      <c r="D1890" s="183" t="s">
        <v>190</v>
      </c>
      <c r="E1890" s="184" t="s">
        <v>5271</v>
      </c>
      <c r="F1890" s="184" t="s">
        <v>5278</v>
      </c>
      <c r="G1890" s="185" t="n">
        <v>1000</v>
      </c>
      <c r="H1890" s="186" t="n">
        <f aca="true">INDIRECT("I" &amp; ROW())</f>
        <v>46106.8418770309</v>
      </c>
      <c r="I1890" s="187" t="n">
        <f aca="true">INDIRECT("I" &amp; ROW()-1) + J1890 * ((G1889/1000) * $M$5)</f>
        <v>46106.8418770309</v>
      </c>
      <c r="J1890" s="188" t="n">
        <v>6.5</v>
      </c>
      <c r="K1890" s="189" t="n">
        <f aca="true">INDIRECT("H" &amp; ROW())</f>
        <v>46106.8418770309</v>
      </c>
      <c r="L1890" s="128" t="s">
        <v>5279</v>
      </c>
      <c r="M1890" s="133"/>
      <c r="N1890" s="133"/>
      <c r="O1890" s="133"/>
      <c r="P1890" s="133"/>
      <c r="Q1890" s="133"/>
      <c r="R1890" s="133"/>
      <c r="S1890" s="133"/>
      <c r="T1890" s="133"/>
      <c r="U1890" s="134"/>
      <c r="V1890" s="133"/>
      <c r="W1890" s="135" t="n">
        <f aca="false">I1890</f>
        <v>46106.8418770309</v>
      </c>
      <c r="X1890" s="153" t="s">
        <v>473</v>
      </c>
      <c r="Y1890" s="137" t="n">
        <f aca="false">IF(AND($X1890=$X1891, $X1890&lt;&gt;""), $W1891-$W1890, 0)</f>
        <v>0.00451388885416667</v>
      </c>
      <c r="Z1890" s="141"/>
      <c r="AA1890" s="0"/>
    </row>
    <row r="1891" customFormat="false" ht="21.75" hidden="false" customHeight="true" outlineLevel="0" collapsed="false">
      <c r="A1891" s="118" t="n">
        <v>1887</v>
      </c>
      <c r="B1891" s="213" t="s">
        <v>119</v>
      </c>
      <c r="C1891" s="214" t="s">
        <v>5280</v>
      </c>
      <c r="D1891" s="215" t="s">
        <v>189</v>
      </c>
      <c r="E1891" s="216" t="s">
        <v>5281</v>
      </c>
      <c r="F1891" s="217"/>
      <c r="G1891" s="218" t="n">
        <v>250</v>
      </c>
      <c r="H1891" s="219" t="n">
        <f aca="true">INDIRECT("I" &amp; ROW())</f>
        <v>46106.8463909197</v>
      </c>
      <c r="I1891" s="220" t="n">
        <f aca="true">INDIRECT("I" &amp; ROW()-1) + J1891 * ((G1890/1000) * $M$5)</f>
        <v>46106.8463909197</v>
      </c>
      <c r="J1891" s="221" t="n">
        <v>6.5</v>
      </c>
      <c r="K1891" s="222" t="n">
        <f aca="true">INDIRECT("H" &amp; ROW())</f>
        <v>46106.8463909197</v>
      </c>
      <c r="L1891" s="128" t="s">
        <v>5282</v>
      </c>
      <c r="M1891" s="133"/>
      <c r="N1891" s="133"/>
      <c r="O1891" s="133"/>
      <c r="P1891" s="133"/>
      <c r="Q1891" s="133"/>
      <c r="R1891" s="133"/>
      <c r="S1891" s="133"/>
      <c r="T1891" s="133"/>
      <c r="U1891" s="134"/>
      <c r="V1891" s="133"/>
      <c r="W1891" s="135" t="n">
        <f aca="false">I1891</f>
        <v>46106.8463909197</v>
      </c>
      <c r="X1891" s="153" t="s">
        <v>473</v>
      </c>
      <c r="Y1891" s="137" t="n">
        <f aca="false">IF(AND($X1891=$X1892, $X1891&lt;&gt;""), $W1892-$W1891, 0)</f>
        <v>0.00112847221064815</v>
      </c>
      <c r="Z1891" s="141"/>
      <c r="AA1891" s="0"/>
    </row>
    <row r="1892" customFormat="false" ht="21.75" hidden="false" customHeight="true" outlineLevel="0" collapsed="false">
      <c r="A1892" s="118" t="n">
        <v>1888</v>
      </c>
      <c r="B1892" s="213" t="s">
        <v>119</v>
      </c>
      <c r="C1892" s="214" t="s">
        <v>5280</v>
      </c>
      <c r="D1892" s="215" t="s">
        <v>189</v>
      </c>
      <c r="E1892" s="216" t="s">
        <v>5283</v>
      </c>
      <c r="F1892" s="217"/>
      <c r="G1892" s="218" t="n">
        <v>250</v>
      </c>
      <c r="H1892" s="219" t="n">
        <f aca="true">INDIRECT("I" &amp; ROW())</f>
        <v>46106.8475193919</v>
      </c>
      <c r="I1892" s="220" t="n">
        <f aca="true">INDIRECT("I" &amp; ROW()-1) + J1892 * ((G1891/1000) * $M$5)</f>
        <v>46106.8475193919</v>
      </c>
      <c r="J1892" s="221" t="n">
        <v>6.5</v>
      </c>
      <c r="K1892" s="222" t="n">
        <f aca="true">INDIRECT("H" &amp; ROW())</f>
        <v>46106.8475193919</v>
      </c>
      <c r="L1892" s="128" t="s">
        <v>5284</v>
      </c>
      <c r="M1892" s="133"/>
      <c r="N1892" s="133"/>
      <c r="O1892" s="133"/>
      <c r="P1892" s="133"/>
      <c r="Q1892" s="133"/>
      <c r="R1892" s="133"/>
      <c r="S1892" s="133"/>
      <c r="T1892" s="133"/>
      <c r="U1892" s="134"/>
      <c r="V1892" s="133"/>
      <c r="W1892" s="135" t="n">
        <f aca="false">I1892</f>
        <v>46106.8475193919</v>
      </c>
      <c r="X1892" s="153" t="s">
        <v>473</v>
      </c>
      <c r="Y1892" s="137" t="n">
        <f aca="false">IF(AND($X1892=$X1893, $X1892&lt;&gt;""), $W1893-$W1892, 0)</f>
        <v>0.00112847221064815</v>
      </c>
      <c r="Z1892" s="141"/>
      <c r="AA1892" s="0"/>
    </row>
    <row r="1893" customFormat="false" ht="21.75" hidden="false" customHeight="true" outlineLevel="0" collapsed="false">
      <c r="A1893" s="118" t="n">
        <v>1889</v>
      </c>
      <c r="B1893" s="213" t="s">
        <v>119</v>
      </c>
      <c r="C1893" s="214" t="s">
        <v>5280</v>
      </c>
      <c r="D1893" s="215" t="s">
        <v>189</v>
      </c>
      <c r="E1893" s="216" t="s">
        <v>5285</v>
      </c>
      <c r="F1893" s="217"/>
      <c r="G1893" s="218" t="n">
        <v>250</v>
      </c>
      <c r="H1893" s="219" t="n">
        <f aca="true">INDIRECT("I" &amp; ROW())</f>
        <v>46106.8486478641</v>
      </c>
      <c r="I1893" s="220" t="n">
        <f aca="true">INDIRECT("I" &amp; ROW()-1) + J1893 * ((G1892/1000) * $M$5)</f>
        <v>46106.8486478641</v>
      </c>
      <c r="J1893" s="221" t="n">
        <v>6.5</v>
      </c>
      <c r="K1893" s="222" t="n">
        <f aca="true">INDIRECT("H" &amp; ROW())</f>
        <v>46106.8486478641</v>
      </c>
      <c r="L1893" s="128" t="s">
        <v>5286</v>
      </c>
      <c r="M1893" s="133"/>
      <c r="N1893" s="133"/>
      <c r="O1893" s="133"/>
      <c r="P1893" s="133"/>
      <c r="Q1893" s="133"/>
      <c r="R1893" s="133"/>
      <c r="S1893" s="133"/>
      <c r="T1893" s="133"/>
      <c r="U1893" s="134"/>
      <c r="V1893" s="133"/>
      <c r="W1893" s="135" t="n">
        <f aca="false">I1893</f>
        <v>46106.8486478641</v>
      </c>
      <c r="X1893" s="153" t="s">
        <v>473</v>
      </c>
      <c r="Y1893" s="137" t="n">
        <f aca="false">IF(AND($X1893=$X1894, $X1893&lt;&gt;""), $W1894-$W1893, 0)</f>
        <v>0.00112847221064815</v>
      </c>
      <c r="Z1893" s="141"/>
      <c r="AA1893" s="0"/>
    </row>
    <row r="1894" customFormat="false" ht="21.75" hidden="false" customHeight="true" outlineLevel="0" collapsed="false">
      <c r="A1894" s="118" t="n">
        <v>1890</v>
      </c>
      <c r="B1894" s="213" t="s">
        <v>119</v>
      </c>
      <c r="C1894" s="214" t="s">
        <v>5280</v>
      </c>
      <c r="D1894" s="215" t="s">
        <v>189</v>
      </c>
      <c r="E1894" s="216" t="s">
        <v>5287</v>
      </c>
      <c r="F1894" s="217"/>
      <c r="G1894" s="218" t="n">
        <v>250</v>
      </c>
      <c r="H1894" s="219" t="n">
        <f aca="true">INDIRECT("I" &amp; ROW())</f>
        <v>46106.8497763363</v>
      </c>
      <c r="I1894" s="220" t="n">
        <f aca="true">INDIRECT("I" &amp; ROW()-1) + J1894 * ((G1893/1000) * $M$5)</f>
        <v>46106.8497763363</v>
      </c>
      <c r="J1894" s="221" t="n">
        <v>6.5</v>
      </c>
      <c r="K1894" s="222" t="n">
        <f aca="true">INDIRECT("H" &amp; ROW())</f>
        <v>46106.8497763363</v>
      </c>
      <c r="L1894" s="128" t="s">
        <v>5288</v>
      </c>
      <c r="M1894" s="133"/>
      <c r="N1894" s="133"/>
      <c r="O1894" s="133"/>
      <c r="P1894" s="133"/>
      <c r="Q1894" s="133"/>
      <c r="R1894" s="133"/>
      <c r="S1894" s="133"/>
      <c r="T1894" s="133"/>
      <c r="U1894" s="134"/>
      <c r="V1894" s="133"/>
      <c r="W1894" s="135" t="n">
        <f aca="false">I1894</f>
        <v>46106.8497763363</v>
      </c>
      <c r="X1894" s="153" t="s">
        <v>473</v>
      </c>
      <c r="Y1894" s="137" t="n">
        <f aca="false">IF(AND($X1894=$X1895, $X1894&lt;&gt;""), $W1895-$W1894, 0)</f>
        <v>0.00112847221064815</v>
      </c>
      <c r="Z1894" s="141"/>
      <c r="AA1894" s="0"/>
    </row>
    <row r="1895" customFormat="false" ht="21.75" hidden="false" customHeight="true" outlineLevel="0" collapsed="false">
      <c r="A1895" s="118" t="n">
        <v>1891</v>
      </c>
      <c r="B1895" s="213" t="s">
        <v>119</v>
      </c>
      <c r="C1895" s="214" t="s">
        <v>5280</v>
      </c>
      <c r="D1895" s="215" t="s">
        <v>189</v>
      </c>
      <c r="E1895" s="216" t="s">
        <v>5289</v>
      </c>
      <c r="F1895" s="217"/>
      <c r="G1895" s="218" t="n">
        <v>250</v>
      </c>
      <c r="H1895" s="219" t="n">
        <f aca="true">INDIRECT("I" &amp; ROW())</f>
        <v>46106.8509048086</v>
      </c>
      <c r="I1895" s="220" t="n">
        <f aca="true">INDIRECT("I" &amp; ROW()-1) + J1895 * ((G1894/1000) * $M$5)</f>
        <v>46106.8509048086</v>
      </c>
      <c r="J1895" s="221" t="n">
        <v>6.5</v>
      </c>
      <c r="K1895" s="222" t="n">
        <f aca="true">INDIRECT("H" &amp; ROW())</f>
        <v>46106.8509048086</v>
      </c>
      <c r="L1895" s="128" t="s">
        <v>5290</v>
      </c>
      <c r="M1895" s="133"/>
      <c r="N1895" s="133"/>
      <c r="O1895" s="133"/>
      <c r="P1895" s="133"/>
      <c r="Q1895" s="133"/>
      <c r="R1895" s="133"/>
      <c r="S1895" s="133"/>
      <c r="T1895" s="133"/>
      <c r="U1895" s="134"/>
      <c r="V1895" s="133"/>
      <c r="W1895" s="135" t="n">
        <f aca="false">I1895</f>
        <v>46106.8509048086</v>
      </c>
      <c r="X1895" s="153" t="s">
        <v>473</v>
      </c>
      <c r="Y1895" s="137" t="n">
        <f aca="false">IF(AND($X1895=$X1896, $X1895&lt;&gt;""), $W1896-$W1895, 0)</f>
        <v>0.00112847221064815</v>
      </c>
      <c r="Z1895" s="141"/>
      <c r="AA1895" s="0"/>
    </row>
    <row r="1896" customFormat="false" ht="21.75" hidden="false" customHeight="true" outlineLevel="0" collapsed="false">
      <c r="A1896" s="118" t="n">
        <v>1892</v>
      </c>
      <c r="B1896" s="213" t="s">
        <v>119</v>
      </c>
      <c r="C1896" s="214" t="s">
        <v>5280</v>
      </c>
      <c r="D1896" s="215" t="s">
        <v>189</v>
      </c>
      <c r="E1896" s="216" t="s">
        <v>5291</v>
      </c>
      <c r="F1896" s="217"/>
      <c r="G1896" s="218" t="n">
        <v>250</v>
      </c>
      <c r="H1896" s="219" t="n">
        <f aca="true">INDIRECT("I" &amp; ROW())</f>
        <v>46106.8520332808</v>
      </c>
      <c r="I1896" s="220" t="n">
        <f aca="true">INDIRECT("I" &amp; ROW()-1) + J1896 * ((G1895/1000) * $M$5)</f>
        <v>46106.8520332808</v>
      </c>
      <c r="J1896" s="221" t="n">
        <v>6.5</v>
      </c>
      <c r="K1896" s="222" t="n">
        <f aca="true">INDIRECT("H" &amp; ROW())</f>
        <v>46106.8520332808</v>
      </c>
      <c r="L1896" s="128" t="s">
        <v>5292</v>
      </c>
      <c r="M1896" s="133"/>
      <c r="N1896" s="133"/>
      <c r="O1896" s="133"/>
      <c r="P1896" s="133"/>
      <c r="Q1896" s="133"/>
      <c r="R1896" s="133"/>
      <c r="S1896" s="133"/>
      <c r="T1896" s="133"/>
      <c r="U1896" s="134"/>
      <c r="V1896" s="133"/>
      <c r="W1896" s="135" t="n">
        <f aca="false">I1896</f>
        <v>46106.8520332808</v>
      </c>
      <c r="X1896" s="153" t="s">
        <v>473</v>
      </c>
      <c r="Y1896" s="137" t="n">
        <f aca="false">IF(AND($X1896=$X1897, $X1896&lt;&gt;""), $W1897-$W1896, 0)</f>
        <v>0.00112847221064815</v>
      </c>
      <c r="Z1896" s="141"/>
      <c r="AA1896" s="0"/>
    </row>
    <row r="1897" customFormat="false" ht="21.75" hidden="false" customHeight="true" outlineLevel="0" collapsed="false">
      <c r="A1897" s="118" t="n">
        <v>1893</v>
      </c>
      <c r="B1897" s="213" t="s">
        <v>119</v>
      </c>
      <c r="C1897" s="214" t="s">
        <v>5280</v>
      </c>
      <c r="D1897" s="215" t="s">
        <v>189</v>
      </c>
      <c r="E1897" s="216" t="s">
        <v>5293</v>
      </c>
      <c r="F1897" s="217"/>
      <c r="G1897" s="218" t="n">
        <v>250</v>
      </c>
      <c r="H1897" s="219" t="n">
        <f aca="true">INDIRECT("I" &amp; ROW())</f>
        <v>46106.853161753</v>
      </c>
      <c r="I1897" s="220" t="n">
        <f aca="true">INDIRECT("I" &amp; ROW()-1) + J1897 * ((G1896/1000) * $M$5)</f>
        <v>46106.853161753</v>
      </c>
      <c r="J1897" s="221" t="n">
        <v>6.5</v>
      </c>
      <c r="K1897" s="222" t="n">
        <f aca="true">INDIRECT("H" &amp; ROW())</f>
        <v>46106.853161753</v>
      </c>
      <c r="L1897" s="128" t="s">
        <v>5294</v>
      </c>
      <c r="M1897" s="133"/>
      <c r="N1897" s="133"/>
      <c r="O1897" s="133"/>
      <c r="P1897" s="133"/>
      <c r="Q1897" s="133"/>
      <c r="R1897" s="133"/>
      <c r="S1897" s="133"/>
      <c r="T1897" s="133"/>
      <c r="U1897" s="134"/>
      <c r="V1897" s="133"/>
      <c r="W1897" s="135" t="n">
        <f aca="false">I1897</f>
        <v>46106.853161753</v>
      </c>
      <c r="X1897" s="153" t="s">
        <v>473</v>
      </c>
      <c r="Y1897" s="137" t="n">
        <f aca="false">IF(AND($X1897=$X1898, $X1897&lt;&gt;""), $W1898-$W1897, 0)</f>
        <v>0.00112847221064815</v>
      </c>
      <c r="Z1897" s="141"/>
      <c r="AA1897" s="0"/>
    </row>
    <row r="1898" customFormat="false" ht="21.75" hidden="false" customHeight="true" outlineLevel="0" collapsed="false">
      <c r="A1898" s="118" t="n">
        <v>1894</v>
      </c>
      <c r="B1898" s="213" t="s">
        <v>119</v>
      </c>
      <c r="C1898" s="214" t="s">
        <v>5280</v>
      </c>
      <c r="D1898" s="215" t="s">
        <v>189</v>
      </c>
      <c r="E1898" s="216" t="s">
        <v>5295</v>
      </c>
      <c r="F1898" s="217"/>
      <c r="G1898" s="218" t="n">
        <v>250</v>
      </c>
      <c r="H1898" s="219" t="n">
        <f aca="true">INDIRECT("I" &amp; ROW())</f>
        <v>46106.8542902252</v>
      </c>
      <c r="I1898" s="220" t="n">
        <f aca="true">INDIRECT("I" &amp; ROW()-1) + J1898 * ((G1897/1000) * $M$5)</f>
        <v>46106.8542902252</v>
      </c>
      <c r="J1898" s="221" t="n">
        <v>6.5</v>
      </c>
      <c r="K1898" s="222" t="n">
        <f aca="true">INDIRECT("H" &amp; ROW())</f>
        <v>46106.8542902252</v>
      </c>
      <c r="L1898" s="128" t="s">
        <v>5296</v>
      </c>
      <c r="M1898" s="133"/>
      <c r="N1898" s="133"/>
      <c r="O1898" s="133"/>
      <c r="P1898" s="133"/>
      <c r="Q1898" s="133"/>
      <c r="R1898" s="133"/>
      <c r="S1898" s="133"/>
      <c r="T1898" s="133"/>
      <c r="U1898" s="134"/>
      <c r="V1898" s="133"/>
      <c r="W1898" s="135" t="n">
        <f aca="false">I1898</f>
        <v>46106.8542902252</v>
      </c>
      <c r="X1898" s="153" t="s">
        <v>473</v>
      </c>
      <c r="Y1898" s="137" t="n">
        <f aca="false">IF(AND($X1898=$X1899, $X1898&lt;&gt;""), $W1899-$W1898, 0)</f>
        <v>0.00112847221064815</v>
      </c>
      <c r="Z1898" s="141"/>
      <c r="AA1898" s="0"/>
    </row>
    <row r="1899" customFormat="false" ht="21.75" hidden="false" customHeight="true" outlineLevel="0" collapsed="false">
      <c r="A1899" s="118" t="n">
        <v>1895</v>
      </c>
      <c r="B1899" s="213" t="s">
        <v>119</v>
      </c>
      <c r="C1899" s="214" t="s">
        <v>5280</v>
      </c>
      <c r="D1899" s="215" t="s">
        <v>189</v>
      </c>
      <c r="E1899" s="216" t="s">
        <v>5297</v>
      </c>
      <c r="F1899" s="217"/>
      <c r="G1899" s="218" t="n">
        <v>200</v>
      </c>
      <c r="H1899" s="219" t="n">
        <f aca="true">INDIRECT("I" &amp; ROW())</f>
        <v>46106.8554186974</v>
      </c>
      <c r="I1899" s="220" t="n">
        <f aca="true">INDIRECT("I" &amp; ROW()-1) + J1899 * ((G1898/1000) * $M$5)</f>
        <v>46106.8554186974</v>
      </c>
      <c r="J1899" s="221" t="n">
        <v>6.5</v>
      </c>
      <c r="K1899" s="222" t="n">
        <f aca="true">INDIRECT("H" &amp; ROW())</f>
        <v>46106.8554186974</v>
      </c>
      <c r="L1899" s="128" t="s">
        <v>5298</v>
      </c>
      <c r="M1899" s="133"/>
      <c r="N1899" s="133"/>
      <c r="O1899" s="133"/>
      <c r="P1899" s="133"/>
      <c r="Q1899" s="133"/>
      <c r="R1899" s="133"/>
      <c r="S1899" s="133"/>
      <c r="T1899" s="133"/>
      <c r="U1899" s="134"/>
      <c r="V1899" s="133"/>
      <c r="W1899" s="135" t="n">
        <f aca="false">I1899</f>
        <v>46106.8554186974</v>
      </c>
      <c r="X1899" s="153" t="s">
        <v>473</v>
      </c>
      <c r="Y1899" s="137" t="n">
        <f aca="false">IF(AND($X1899=$X1900, $X1899&lt;&gt;""), $W1900-$W1899, 0)</f>
        <v>0.000902777777777778</v>
      </c>
      <c r="Z1899" s="141"/>
      <c r="AA1899" s="0"/>
    </row>
    <row r="1900" customFormat="false" ht="21.75" hidden="false" customHeight="true" outlineLevel="0" collapsed="false">
      <c r="A1900" s="118" t="n">
        <v>1896</v>
      </c>
      <c r="B1900" s="213" t="s">
        <v>119</v>
      </c>
      <c r="C1900" s="214" t="s">
        <v>5280</v>
      </c>
      <c r="D1900" s="215" t="s">
        <v>189</v>
      </c>
      <c r="E1900" s="216" t="s">
        <v>5299</v>
      </c>
      <c r="F1900" s="217"/>
      <c r="G1900" s="218" t="n">
        <v>200</v>
      </c>
      <c r="H1900" s="219" t="n">
        <f aca="true">INDIRECT("I" &amp; ROW())</f>
        <v>46106.8563214752</v>
      </c>
      <c r="I1900" s="220" t="n">
        <f aca="true">INDIRECT("I" &amp; ROW()-1) + J1900 * ((G1899/1000) * $M$5)</f>
        <v>46106.8563214752</v>
      </c>
      <c r="J1900" s="221" t="n">
        <v>6.5</v>
      </c>
      <c r="K1900" s="222" t="n">
        <f aca="true">INDIRECT("H" &amp; ROW())</f>
        <v>46106.8563214752</v>
      </c>
      <c r="L1900" s="128" t="s">
        <v>5300</v>
      </c>
      <c r="M1900" s="133"/>
      <c r="N1900" s="133"/>
      <c r="O1900" s="133"/>
      <c r="P1900" s="133"/>
      <c r="Q1900" s="133"/>
      <c r="R1900" s="133"/>
      <c r="S1900" s="133"/>
      <c r="T1900" s="133"/>
      <c r="U1900" s="134"/>
      <c r="V1900" s="133"/>
      <c r="W1900" s="135" t="n">
        <f aca="false">I1900</f>
        <v>46106.8563214752</v>
      </c>
      <c r="X1900" s="153" t="s">
        <v>473</v>
      </c>
      <c r="Y1900" s="137" t="n">
        <f aca="false">IF(AND($X1900=$X1901, $X1900&lt;&gt;""), $W1901-$W1900, 0)</f>
        <v>0.000902777777777778</v>
      </c>
      <c r="Z1900" s="141"/>
      <c r="AA1900" s="0"/>
    </row>
    <row r="1901" customFormat="false" ht="21.75" hidden="false" customHeight="true" outlineLevel="0" collapsed="false">
      <c r="A1901" s="118" t="n">
        <v>1897</v>
      </c>
      <c r="B1901" s="213" t="s">
        <v>119</v>
      </c>
      <c r="C1901" s="214" t="s">
        <v>5280</v>
      </c>
      <c r="D1901" s="215" t="s">
        <v>189</v>
      </c>
      <c r="E1901" s="216" t="s">
        <v>5301</v>
      </c>
      <c r="F1901" s="217"/>
      <c r="G1901" s="218" t="n">
        <v>200</v>
      </c>
      <c r="H1901" s="219" t="n">
        <f aca="true">INDIRECT("I" &amp; ROW())</f>
        <v>46106.857224253</v>
      </c>
      <c r="I1901" s="220" t="n">
        <f aca="true">INDIRECT("I" &amp; ROW()-1) + J1901 * ((G1900/1000) * $M$5)</f>
        <v>46106.857224253</v>
      </c>
      <c r="J1901" s="221" t="n">
        <v>6.5</v>
      </c>
      <c r="K1901" s="222" t="n">
        <f aca="true">INDIRECT("H" &amp; ROW())</f>
        <v>46106.857224253</v>
      </c>
      <c r="L1901" s="128" t="s">
        <v>5302</v>
      </c>
      <c r="M1901" s="133"/>
      <c r="N1901" s="133"/>
      <c r="O1901" s="133"/>
      <c r="P1901" s="133"/>
      <c r="Q1901" s="133"/>
      <c r="R1901" s="133"/>
      <c r="S1901" s="133"/>
      <c r="T1901" s="133"/>
      <c r="U1901" s="134"/>
      <c r="V1901" s="133"/>
      <c r="W1901" s="135" t="n">
        <f aca="false">I1901</f>
        <v>46106.857224253</v>
      </c>
      <c r="X1901" s="153" t="s">
        <v>473</v>
      </c>
      <c r="Y1901" s="137" t="n">
        <f aca="false">IF(AND($X1901=$X1902, $X1901&lt;&gt;""), $W1902-$W1901, 0)</f>
        <v>0.000902777777777778</v>
      </c>
      <c r="Z1901" s="141"/>
      <c r="AA1901" s="0"/>
    </row>
    <row r="1902" customFormat="false" ht="21.75" hidden="false" customHeight="true" outlineLevel="0" collapsed="false">
      <c r="A1902" s="118" t="n">
        <v>1898</v>
      </c>
      <c r="B1902" s="213" t="s">
        <v>119</v>
      </c>
      <c r="C1902" s="214" t="s">
        <v>5280</v>
      </c>
      <c r="D1902" s="215" t="s">
        <v>189</v>
      </c>
      <c r="E1902" s="216" t="s">
        <v>5303</v>
      </c>
      <c r="F1902" s="217"/>
      <c r="G1902" s="218" t="n">
        <v>200</v>
      </c>
      <c r="H1902" s="219" t="n">
        <f aca="true">INDIRECT("I" &amp; ROW())</f>
        <v>46106.8581270307</v>
      </c>
      <c r="I1902" s="220" t="n">
        <f aca="true">INDIRECT("I" &amp; ROW()-1) + J1902 * ((G1901/1000) * $M$5)</f>
        <v>46106.8581270307</v>
      </c>
      <c r="J1902" s="221" t="n">
        <v>6.5</v>
      </c>
      <c r="K1902" s="222" t="n">
        <f aca="true">INDIRECT("H" &amp; ROW())</f>
        <v>46106.8581270307</v>
      </c>
      <c r="L1902" s="128" t="s">
        <v>5304</v>
      </c>
      <c r="M1902" s="133"/>
      <c r="N1902" s="133"/>
      <c r="O1902" s="133"/>
      <c r="P1902" s="133"/>
      <c r="Q1902" s="133"/>
      <c r="R1902" s="133"/>
      <c r="S1902" s="133"/>
      <c r="T1902" s="133"/>
      <c r="U1902" s="134"/>
      <c r="V1902" s="133"/>
      <c r="W1902" s="135" t="n">
        <f aca="false">I1902</f>
        <v>46106.8581270307</v>
      </c>
      <c r="X1902" s="153" t="s">
        <v>473</v>
      </c>
      <c r="Y1902" s="137" t="n">
        <f aca="false">IF(AND($X1902=$X1903, $X1902&lt;&gt;""), $W1903-$W1902, 0)</f>
        <v>0.000902777777777778</v>
      </c>
      <c r="Z1902" s="141"/>
      <c r="AA1902" s="0"/>
    </row>
    <row r="1903" customFormat="false" ht="21.75" hidden="false" customHeight="true" outlineLevel="0" collapsed="false">
      <c r="A1903" s="118" t="n">
        <v>1899</v>
      </c>
      <c r="B1903" s="213" t="s">
        <v>119</v>
      </c>
      <c r="C1903" s="214" t="s">
        <v>5280</v>
      </c>
      <c r="D1903" s="215" t="s">
        <v>189</v>
      </c>
      <c r="E1903" s="216" t="s">
        <v>5305</v>
      </c>
      <c r="F1903" s="217"/>
      <c r="G1903" s="218" t="n">
        <v>200</v>
      </c>
      <c r="H1903" s="219" t="n">
        <f aca="true">INDIRECT("I" &amp; ROW())</f>
        <v>46106.8590298085</v>
      </c>
      <c r="I1903" s="220" t="n">
        <f aca="true">INDIRECT("I" &amp; ROW()-1) + J1903 * ((G1902/1000) * $M$5)</f>
        <v>46106.8590298085</v>
      </c>
      <c r="J1903" s="221" t="n">
        <v>6.5</v>
      </c>
      <c r="K1903" s="222" t="n">
        <f aca="true">INDIRECT("H" &amp; ROW())</f>
        <v>46106.8590298085</v>
      </c>
      <c r="L1903" s="128" t="s">
        <v>5306</v>
      </c>
      <c r="M1903" s="133"/>
      <c r="N1903" s="133"/>
      <c r="O1903" s="133"/>
      <c r="P1903" s="133"/>
      <c r="Q1903" s="133"/>
      <c r="R1903" s="133"/>
      <c r="S1903" s="133"/>
      <c r="T1903" s="133"/>
      <c r="U1903" s="134"/>
      <c r="V1903" s="133"/>
      <c r="W1903" s="135" t="n">
        <f aca="false">I1903</f>
        <v>46106.8590298085</v>
      </c>
      <c r="X1903" s="153" t="s">
        <v>473</v>
      </c>
      <c r="Y1903" s="137" t="n">
        <f aca="false">IF(AND($X1903=$X1904, $X1903&lt;&gt;""), $W1904-$W1903, 0)</f>
        <v>0.000902777777777778</v>
      </c>
      <c r="Z1903" s="141"/>
      <c r="AA1903" s="0"/>
    </row>
    <row r="1904" customFormat="false" ht="21.75" hidden="false" customHeight="true" outlineLevel="0" collapsed="false">
      <c r="A1904" s="118" t="n">
        <v>1900</v>
      </c>
      <c r="B1904" s="213" t="s">
        <v>119</v>
      </c>
      <c r="C1904" s="214" t="s">
        <v>5280</v>
      </c>
      <c r="D1904" s="215" t="s">
        <v>189</v>
      </c>
      <c r="E1904" s="216" t="s">
        <v>5307</v>
      </c>
      <c r="F1904" s="217"/>
      <c r="G1904" s="218" t="n">
        <v>200</v>
      </c>
      <c r="H1904" s="219" t="n">
        <f aca="true">INDIRECT("I" &amp; ROW())</f>
        <v>46106.8599325863</v>
      </c>
      <c r="I1904" s="220" t="n">
        <f aca="true">INDIRECT("I" &amp; ROW()-1) + J1904 * ((G1903/1000) * $M$5)</f>
        <v>46106.8599325863</v>
      </c>
      <c r="J1904" s="221" t="n">
        <v>6.5</v>
      </c>
      <c r="K1904" s="222" t="n">
        <f aca="true">INDIRECT("H" &amp; ROW())</f>
        <v>46106.8599325863</v>
      </c>
      <c r="L1904" s="128" t="s">
        <v>5308</v>
      </c>
      <c r="M1904" s="133"/>
      <c r="N1904" s="133"/>
      <c r="O1904" s="133"/>
      <c r="P1904" s="133"/>
      <c r="Q1904" s="133"/>
      <c r="R1904" s="133"/>
      <c r="S1904" s="133"/>
      <c r="T1904" s="133"/>
      <c r="U1904" s="134"/>
      <c r="V1904" s="133"/>
      <c r="W1904" s="135" t="n">
        <f aca="false">I1904</f>
        <v>46106.8599325863</v>
      </c>
      <c r="X1904" s="153" t="s">
        <v>473</v>
      </c>
      <c r="Y1904" s="137" t="n">
        <f aca="false">IF(AND($X1904=$X1905, $X1904&lt;&gt;""), $W1905-$W1904, 0)</f>
        <v>0.000902777777777778</v>
      </c>
      <c r="Z1904" s="141"/>
      <c r="AA1904" s="0"/>
    </row>
    <row r="1905" customFormat="false" ht="21.75" hidden="false" customHeight="true" outlineLevel="0" collapsed="false">
      <c r="A1905" s="118" t="n">
        <v>1901</v>
      </c>
      <c r="B1905" s="213" t="s">
        <v>119</v>
      </c>
      <c r="C1905" s="214" t="s">
        <v>5280</v>
      </c>
      <c r="D1905" s="215" t="s">
        <v>189</v>
      </c>
      <c r="E1905" s="216" t="s">
        <v>5299</v>
      </c>
      <c r="F1905" s="217"/>
      <c r="G1905" s="218" t="n">
        <v>200</v>
      </c>
      <c r="H1905" s="219" t="n">
        <f aca="true">INDIRECT("I" &amp; ROW())</f>
        <v>46106.860835364</v>
      </c>
      <c r="I1905" s="220" t="n">
        <f aca="true">INDIRECT("I" &amp; ROW()-1) + J1905 * ((G1904/1000) * $M$5)</f>
        <v>46106.860835364</v>
      </c>
      <c r="J1905" s="221" t="n">
        <v>6.5</v>
      </c>
      <c r="K1905" s="222" t="n">
        <f aca="true">INDIRECT("H" &amp; ROW())</f>
        <v>46106.860835364</v>
      </c>
      <c r="L1905" s="128" t="s">
        <v>5309</v>
      </c>
      <c r="M1905" s="133"/>
      <c r="N1905" s="133"/>
      <c r="O1905" s="133"/>
      <c r="P1905" s="133"/>
      <c r="Q1905" s="133"/>
      <c r="R1905" s="133"/>
      <c r="S1905" s="133"/>
      <c r="T1905" s="133"/>
      <c r="U1905" s="134"/>
      <c r="V1905" s="133"/>
      <c r="W1905" s="135" t="n">
        <f aca="false">I1905</f>
        <v>46106.860835364</v>
      </c>
      <c r="X1905" s="153" t="s">
        <v>473</v>
      </c>
      <c r="Y1905" s="137" t="n">
        <f aca="false">IF(AND($X1905=$X1906, $X1905&lt;&gt;""), $W1906-$W1905, 0)</f>
        <v>0.000902777777777778</v>
      </c>
      <c r="Z1905" s="141"/>
      <c r="AA1905" s="0"/>
    </row>
    <row r="1906" customFormat="false" ht="21.75" hidden="false" customHeight="true" outlineLevel="0" collapsed="false">
      <c r="A1906" s="118" t="n">
        <v>1902</v>
      </c>
      <c r="B1906" s="213" t="s">
        <v>119</v>
      </c>
      <c r="C1906" s="214" t="s">
        <v>5280</v>
      </c>
      <c r="D1906" s="215" t="s">
        <v>189</v>
      </c>
      <c r="E1906" s="216" t="s">
        <v>5301</v>
      </c>
      <c r="F1906" s="217"/>
      <c r="G1906" s="218" t="n">
        <v>200</v>
      </c>
      <c r="H1906" s="219" t="n">
        <f aca="true">INDIRECT("I" &amp; ROW())</f>
        <v>46106.8617381418</v>
      </c>
      <c r="I1906" s="220" t="n">
        <f aca="true">INDIRECT("I" &amp; ROW()-1) + J1906 * ((G1905/1000) * $M$5)</f>
        <v>46106.8617381418</v>
      </c>
      <c r="J1906" s="221" t="n">
        <v>6.5</v>
      </c>
      <c r="K1906" s="222" t="n">
        <f aca="true">INDIRECT("H" &amp; ROW())</f>
        <v>46106.8617381418</v>
      </c>
      <c r="L1906" s="128" t="s">
        <v>5310</v>
      </c>
      <c r="M1906" s="133"/>
      <c r="N1906" s="133"/>
      <c r="O1906" s="133"/>
      <c r="P1906" s="133"/>
      <c r="Q1906" s="133"/>
      <c r="R1906" s="133"/>
      <c r="S1906" s="133"/>
      <c r="T1906" s="133"/>
      <c r="U1906" s="134"/>
      <c r="V1906" s="133"/>
      <c r="W1906" s="135" t="n">
        <f aca="false">I1906</f>
        <v>46106.8617381418</v>
      </c>
      <c r="X1906" s="153" t="s">
        <v>473</v>
      </c>
      <c r="Y1906" s="137" t="n">
        <f aca="false">IF(AND($X1906=$X1907, $X1906&lt;&gt;""), $W1907-$W1906, 0)</f>
        <v>0.000902777777777778</v>
      </c>
      <c r="Z1906" s="141"/>
      <c r="AA1906" s="0"/>
    </row>
    <row r="1907" customFormat="false" ht="21.75" hidden="false" customHeight="true" outlineLevel="0" collapsed="false">
      <c r="A1907" s="118" t="n">
        <v>1903</v>
      </c>
      <c r="B1907" s="213" t="s">
        <v>119</v>
      </c>
      <c r="C1907" s="214" t="s">
        <v>5280</v>
      </c>
      <c r="D1907" s="215" t="s">
        <v>189</v>
      </c>
      <c r="E1907" s="216" t="s">
        <v>5311</v>
      </c>
      <c r="F1907" s="217"/>
      <c r="G1907" s="218" t="n">
        <v>200</v>
      </c>
      <c r="H1907" s="219" t="n">
        <f aca="true">INDIRECT("I" &amp; ROW())</f>
        <v>46106.8626409196</v>
      </c>
      <c r="I1907" s="220" t="n">
        <f aca="true">INDIRECT("I" &amp; ROW()-1) + J1907 * ((G1906/1000) * $M$5)</f>
        <v>46106.8626409196</v>
      </c>
      <c r="J1907" s="221" t="n">
        <v>6.5</v>
      </c>
      <c r="K1907" s="222" t="n">
        <f aca="true">INDIRECT("H" &amp; ROW())</f>
        <v>46106.8626409196</v>
      </c>
      <c r="L1907" s="128" t="s">
        <v>5312</v>
      </c>
      <c r="M1907" s="133"/>
      <c r="N1907" s="133"/>
      <c r="O1907" s="133"/>
      <c r="P1907" s="133"/>
      <c r="Q1907" s="133"/>
      <c r="R1907" s="133"/>
      <c r="S1907" s="133"/>
      <c r="T1907" s="133"/>
      <c r="U1907" s="134"/>
      <c r="V1907" s="133"/>
      <c r="W1907" s="135" t="n">
        <f aca="false">I1907</f>
        <v>46106.8626409196</v>
      </c>
      <c r="X1907" s="153" t="s">
        <v>473</v>
      </c>
      <c r="Y1907" s="137" t="n">
        <f aca="false">IF(AND($X1907=$X1908, $X1907&lt;&gt;""), $W1908-$W1907, 0)</f>
        <v>0.000902777777777778</v>
      </c>
      <c r="Z1907" s="141"/>
      <c r="AA1907" s="0"/>
    </row>
    <row r="1908" customFormat="false" ht="21.75" hidden="false" customHeight="true" outlineLevel="0" collapsed="false">
      <c r="A1908" s="118" t="n">
        <v>1904</v>
      </c>
      <c r="B1908" s="213" t="s">
        <v>119</v>
      </c>
      <c r="C1908" s="214" t="s">
        <v>5280</v>
      </c>
      <c r="D1908" s="215" t="s">
        <v>189</v>
      </c>
      <c r="E1908" s="216" t="s">
        <v>5313</v>
      </c>
      <c r="F1908" s="217"/>
      <c r="G1908" s="218" t="n">
        <v>200</v>
      </c>
      <c r="H1908" s="219" t="n">
        <f aca="true">INDIRECT("I" &amp; ROW())</f>
        <v>46106.8635436973</v>
      </c>
      <c r="I1908" s="220" t="n">
        <f aca="true">INDIRECT("I" &amp; ROW()-1) + J1908 * ((G1907/1000) * $M$5)</f>
        <v>46106.8635436973</v>
      </c>
      <c r="J1908" s="221" t="n">
        <v>6.5</v>
      </c>
      <c r="K1908" s="222" t="n">
        <f aca="true">INDIRECT("H" &amp; ROW())</f>
        <v>46106.8635436973</v>
      </c>
      <c r="L1908" s="128" t="s">
        <v>5314</v>
      </c>
      <c r="M1908" s="133"/>
      <c r="N1908" s="133"/>
      <c r="O1908" s="133"/>
      <c r="P1908" s="133"/>
      <c r="Q1908" s="133"/>
      <c r="R1908" s="133"/>
      <c r="S1908" s="133"/>
      <c r="T1908" s="133"/>
      <c r="U1908" s="134"/>
      <c r="V1908" s="133"/>
      <c r="W1908" s="135" t="n">
        <f aca="false">I1908</f>
        <v>46106.8635436973</v>
      </c>
      <c r="X1908" s="153" t="s">
        <v>473</v>
      </c>
      <c r="Y1908" s="137" t="n">
        <f aca="false">IF(AND($X1908=$X1909, $X1908&lt;&gt;""), $W1909-$W1908, 0)</f>
        <v>0.000902777777777778</v>
      </c>
      <c r="Z1908" s="141"/>
      <c r="AA1908" s="0"/>
    </row>
    <row r="1909" customFormat="false" ht="21.75" hidden="false" customHeight="true" outlineLevel="0" collapsed="false">
      <c r="A1909" s="118" t="n">
        <v>1905</v>
      </c>
      <c r="B1909" s="213" t="s">
        <v>119</v>
      </c>
      <c r="C1909" s="214" t="s">
        <v>5280</v>
      </c>
      <c r="D1909" s="215" t="s">
        <v>189</v>
      </c>
      <c r="E1909" s="216" t="s">
        <v>5315</v>
      </c>
      <c r="F1909" s="217"/>
      <c r="G1909" s="218" t="n">
        <v>250</v>
      </c>
      <c r="H1909" s="219" t="n">
        <f aca="true">INDIRECT("I" &amp; ROW())</f>
        <v>46106.8644464751</v>
      </c>
      <c r="I1909" s="220" t="n">
        <f aca="true">INDIRECT("I" &amp; ROW()-1) + J1909 * ((G1908/1000) * $M$5)</f>
        <v>46106.8644464751</v>
      </c>
      <c r="J1909" s="221" t="n">
        <v>6.5</v>
      </c>
      <c r="K1909" s="222" t="n">
        <f aca="true">INDIRECT("H" &amp; ROW())</f>
        <v>46106.8644464751</v>
      </c>
      <c r="L1909" s="128" t="s">
        <v>5316</v>
      </c>
      <c r="M1909" s="133"/>
      <c r="N1909" s="133"/>
      <c r="O1909" s="133"/>
      <c r="P1909" s="133"/>
      <c r="Q1909" s="133"/>
      <c r="R1909" s="133"/>
      <c r="S1909" s="133"/>
      <c r="T1909" s="133"/>
      <c r="U1909" s="134"/>
      <c r="V1909" s="133"/>
      <c r="W1909" s="135" t="n">
        <f aca="false">I1909</f>
        <v>46106.8644464751</v>
      </c>
      <c r="X1909" s="153" t="s">
        <v>473</v>
      </c>
      <c r="Y1909" s="137" t="n">
        <f aca="false">IF(AND($X1909=$X1910, $X1909&lt;&gt;""), $W1910-$W1909, 0)</f>
        <v>0.00112847221064815</v>
      </c>
      <c r="Z1909" s="141"/>
      <c r="AA1909" s="0"/>
    </row>
    <row r="1910" customFormat="false" ht="21.75" hidden="false" customHeight="true" outlineLevel="0" collapsed="false">
      <c r="A1910" s="118" t="n">
        <v>1906</v>
      </c>
      <c r="B1910" s="213" t="s">
        <v>119</v>
      </c>
      <c r="C1910" s="214" t="s">
        <v>5280</v>
      </c>
      <c r="D1910" s="215" t="s">
        <v>189</v>
      </c>
      <c r="E1910" s="216" t="s">
        <v>5317</v>
      </c>
      <c r="F1910" s="217"/>
      <c r="G1910" s="218" t="n">
        <v>250</v>
      </c>
      <c r="H1910" s="219" t="n">
        <f aca="true">INDIRECT("I" &amp; ROW())</f>
        <v>46106.8655749473</v>
      </c>
      <c r="I1910" s="220" t="n">
        <f aca="true">INDIRECT("I" &amp; ROW()-1) + J1910 * ((G1909/1000) * $M$5)</f>
        <v>46106.8655749473</v>
      </c>
      <c r="J1910" s="221" t="n">
        <v>6.5</v>
      </c>
      <c r="K1910" s="222" t="n">
        <f aca="true">INDIRECT("H" &amp; ROW())</f>
        <v>46106.8655749473</v>
      </c>
      <c r="L1910" s="128" t="s">
        <v>5318</v>
      </c>
      <c r="M1910" s="133"/>
      <c r="N1910" s="133"/>
      <c r="O1910" s="133"/>
      <c r="P1910" s="133"/>
      <c r="Q1910" s="133"/>
      <c r="R1910" s="133"/>
      <c r="S1910" s="133"/>
      <c r="T1910" s="133"/>
      <c r="U1910" s="134"/>
      <c r="V1910" s="133"/>
      <c r="W1910" s="135" t="n">
        <f aca="false">I1910</f>
        <v>46106.8655749473</v>
      </c>
      <c r="X1910" s="153" t="s">
        <v>473</v>
      </c>
      <c r="Y1910" s="137" t="n">
        <f aca="false">IF(AND($X1910=$X1911, $X1910&lt;&gt;""), $W1911-$W1910, 0)</f>
        <v>0.00112847221064815</v>
      </c>
      <c r="Z1910" s="141"/>
      <c r="AA1910" s="0"/>
    </row>
    <row r="1911" customFormat="false" ht="21.75" hidden="false" customHeight="true" outlineLevel="0" collapsed="false">
      <c r="A1911" s="118" t="n">
        <v>1907</v>
      </c>
      <c r="B1911" s="213" t="s">
        <v>119</v>
      </c>
      <c r="C1911" s="214" t="s">
        <v>5280</v>
      </c>
      <c r="D1911" s="215" t="s">
        <v>189</v>
      </c>
      <c r="E1911" s="216" t="s">
        <v>5319</v>
      </c>
      <c r="F1911" s="217"/>
      <c r="G1911" s="218" t="n">
        <v>250</v>
      </c>
      <c r="H1911" s="219" t="n">
        <f aca="true">INDIRECT("I" &amp; ROW())</f>
        <v>46106.8667034195</v>
      </c>
      <c r="I1911" s="220" t="n">
        <f aca="true">INDIRECT("I" &amp; ROW()-1) + J1911 * ((G1910/1000) * $M$5)</f>
        <v>46106.8667034195</v>
      </c>
      <c r="J1911" s="221" t="n">
        <v>6.5</v>
      </c>
      <c r="K1911" s="222" t="n">
        <f aca="true">INDIRECT("H" &amp; ROW())</f>
        <v>46106.8667034195</v>
      </c>
      <c r="L1911" s="128" t="s">
        <v>5320</v>
      </c>
      <c r="M1911" s="133"/>
      <c r="N1911" s="133"/>
      <c r="O1911" s="133"/>
      <c r="P1911" s="133"/>
      <c r="Q1911" s="133"/>
      <c r="R1911" s="133"/>
      <c r="S1911" s="133"/>
      <c r="T1911" s="133"/>
      <c r="U1911" s="134"/>
      <c r="V1911" s="133"/>
      <c r="W1911" s="135" t="n">
        <f aca="false">I1911</f>
        <v>46106.8667034195</v>
      </c>
      <c r="X1911" s="153" t="s">
        <v>473</v>
      </c>
      <c r="Y1911" s="137" t="n">
        <f aca="false">IF(AND($X1911=$X1912, $X1911&lt;&gt;""), $W1912-$W1911, 0)</f>
        <v>0.00112847221064815</v>
      </c>
      <c r="Z1911" s="141"/>
      <c r="AA1911" s="0"/>
    </row>
    <row r="1912" customFormat="false" ht="21.75" hidden="false" customHeight="true" outlineLevel="0" collapsed="false">
      <c r="A1912" s="118" t="n">
        <v>1908</v>
      </c>
      <c r="B1912" s="213" t="s">
        <v>119</v>
      </c>
      <c r="C1912" s="214" t="s">
        <v>5280</v>
      </c>
      <c r="D1912" s="215" t="s">
        <v>189</v>
      </c>
      <c r="E1912" s="216" t="s">
        <v>5321</v>
      </c>
      <c r="F1912" s="217"/>
      <c r="G1912" s="218" t="n">
        <v>250</v>
      </c>
      <c r="H1912" s="219" t="n">
        <f aca="true">INDIRECT("I" &amp; ROW())</f>
        <v>46106.8678318918</v>
      </c>
      <c r="I1912" s="220" t="n">
        <f aca="true">INDIRECT("I" &amp; ROW()-1) + J1912 * ((G1911/1000) * $M$5)</f>
        <v>46106.8678318918</v>
      </c>
      <c r="J1912" s="221" t="n">
        <v>6.5</v>
      </c>
      <c r="K1912" s="222" t="n">
        <f aca="true">INDIRECT("H" &amp; ROW())</f>
        <v>46106.8678318918</v>
      </c>
      <c r="L1912" s="128" t="s">
        <v>5322</v>
      </c>
      <c r="M1912" s="133"/>
      <c r="N1912" s="133"/>
      <c r="O1912" s="133"/>
      <c r="P1912" s="133"/>
      <c r="Q1912" s="133"/>
      <c r="R1912" s="133"/>
      <c r="S1912" s="133"/>
      <c r="T1912" s="133"/>
      <c r="U1912" s="134"/>
      <c r="V1912" s="133"/>
      <c r="W1912" s="135" t="n">
        <f aca="false">I1912</f>
        <v>46106.8678318918</v>
      </c>
      <c r="X1912" s="153" t="s">
        <v>473</v>
      </c>
      <c r="Y1912" s="137" t="n">
        <f aca="false">IF(AND($X1912=$X1913, $X1912&lt;&gt;""), $W1913-$W1912, 0)</f>
        <v>0.00112847221064815</v>
      </c>
      <c r="Z1912" s="141"/>
      <c r="AA1912" s="0"/>
    </row>
    <row r="1913" customFormat="false" ht="21.75" hidden="false" customHeight="true" outlineLevel="0" collapsed="false">
      <c r="A1913" s="118" t="n">
        <v>1909</v>
      </c>
      <c r="B1913" s="213" t="s">
        <v>119</v>
      </c>
      <c r="C1913" s="214" t="s">
        <v>5280</v>
      </c>
      <c r="D1913" s="215" t="s">
        <v>189</v>
      </c>
      <c r="E1913" s="216" t="s">
        <v>5323</v>
      </c>
      <c r="F1913" s="217"/>
      <c r="G1913" s="218" t="n">
        <v>250</v>
      </c>
      <c r="H1913" s="219" t="n">
        <f aca="true">INDIRECT("I" &amp; ROW())</f>
        <v>46106.868960364</v>
      </c>
      <c r="I1913" s="220" t="n">
        <f aca="true">INDIRECT("I" &amp; ROW()-1) + J1913 * ((G1912/1000) * $M$5)</f>
        <v>46106.868960364</v>
      </c>
      <c r="J1913" s="221" t="n">
        <v>6.5</v>
      </c>
      <c r="K1913" s="222" t="n">
        <f aca="true">INDIRECT("H" &amp; ROW())</f>
        <v>46106.868960364</v>
      </c>
      <c r="L1913" s="128" t="s">
        <v>5324</v>
      </c>
      <c r="M1913" s="133"/>
      <c r="N1913" s="133"/>
      <c r="O1913" s="133"/>
      <c r="P1913" s="133"/>
      <c r="Q1913" s="133"/>
      <c r="R1913" s="133"/>
      <c r="S1913" s="133"/>
      <c r="T1913" s="133"/>
      <c r="U1913" s="134"/>
      <c r="V1913" s="133"/>
      <c r="W1913" s="135" t="n">
        <f aca="false">I1913</f>
        <v>46106.868960364</v>
      </c>
      <c r="X1913" s="153" t="s">
        <v>473</v>
      </c>
      <c r="Y1913" s="137" t="n">
        <f aca="false">IF(AND($X1913=$X1914, $X1913&lt;&gt;""), $W1914-$W1913, 0)</f>
        <v>0.00112847221064815</v>
      </c>
      <c r="Z1913" s="141"/>
      <c r="AA1913" s="0"/>
    </row>
    <row r="1914" customFormat="false" ht="21.75" hidden="false" customHeight="true" outlineLevel="0" collapsed="false">
      <c r="A1914" s="118" t="n">
        <v>1910</v>
      </c>
      <c r="B1914" s="213" t="s">
        <v>119</v>
      </c>
      <c r="C1914" s="214" t="s">
        <v>5280</v>
      </c>
      <c r="D1914" s="215" t="s">
        <v>189</v>
      </c>
      <c r="E1914" s="216" t="s">
        <v>5325</v>
      </c>
      <c r="F1914" s="217"/>
      <c r="G1914" s="218" t="n">
        <v>250</v>
      </c>
      <c r="H1914" s="219" t="n">
        <f aca="true">INDIRECT("I" &amp; ROW())</f>
        <v>46106.8700888362</v>
      </c>
      <c r="I1914" s="220" t="n">
        <f aca="true">INDIRECT("I" &amp; ROW()-1) + J1914 * ((G1913/1000) * $M$5)</f>
        <v>46106.8700888362</v>
      </c>
      <c r="J1914" s="221" t="n">
        <v>6.5</v>
      </c>
      <c r="K1914" s="222" t="n">
        <f aca="true">INDIRECT("H" &amp; ROW())</f>
        <v>46106.8700888362</v>
      </c>
      <c r="L1914" s="128" t="s">
        <v>5326</v>
      </c>
      <c r="M1914" s="133"/>
      <c r="N1914" s="133"/>
      <c r="O1914" s="133"/>
      <c r="P1914" s="133"/>
      <c r="Q1914" s="133"/>
      <c r="R1914" s="133"/>
      <c r="S1914" s="133"/>
      <c r="T1914" s="133"/>
      <c r="U1914" s="134"/>
      <c r="V1914" s="133"/>
      <c r="W1914" s="135" t="n">
        <f aca="false">I1914</f>
        <v>46106.8700888362</v>
      </c>
      <c r="X1914" s="153" t="s">
        <v>473</v>
      </c>
      <c r="Y1914" s="137" t="n">
        <f aca="false">IF(AND($X1914=$X1915, $X1914&lt;&gt;""), $W1915-$W1914, 0)</f>
        <v>0.00112847221064815</v>
      </c>
      <c r="Z1914" s="141"/>
      <c r="AA1914" s="0"/>
    </row>
    <row r="1915" customFormat="false" ht="21.75" hidden="false" customHeight="true" outlineLevel="0" collapsed="false">
      <c r="A1915" s="118" t="n">
        <v>1911</v>
      </c>
      <c r="B1915" s="213" t="s">
        <v>119</v>
      </c>
      <c r="C1915" s="214" t="s">
        <v>5280</v>
      </c>
      <c r="D1915" s="215" t="s">
        <v>189</v>
      </c>
      <c r="E1915" s="216" t="s">
        <v>5327</v>
      </c>
      <c r="F1915" s="217"/>
      <c r="G1915" s="218" t="n">
        <v>250</v>
      </c>
      <c r="H1915" s="219" t="n">
        <f aca="true">INDIRECT("I" &amp; ROW())</f>
        <v>46106.8712173084</v>
      </c>
      <c r="I1915" s="220" t="n">
        <f aca="true">INDIRECT("I" &amp; ROW()-1) + J1915 * ((G1914/1000) * $M$5)</f>
        <v>46106.8712173084</v>
      </c>
      <c r="J1915" s="221" t="n">
        <v>6.5</v>
      </c>
      <c r="K1915" s="222" t="n">
        <f aca="true">INDIRECT("H" &amp; ROW())</f>
        <v>46106.8712173084</v>
      </c>
      <c r="L1915" s="128" t="s">
        <v>5328</v>
      </c>
      <c r="M1915" s="133"/>
      <c r="N1915" s="133"/>
      <c r="O1915" s="133"/>
      <c r="P1915" s="133"/>
      <c r="Q1915" s="133"/>
      <c r="R1915" s="133"/>
      <c r="S1915" s="133"/>
      <c r="T1915" s="133"/>
      <c r="U1915" s="134"/>
      <c r="V1915" s="133"/>
      <c r="W1915" s="135" t="n">
        <f aca="false">I1915</f>
        <v>46106.8712173084</v>
      </c>
      <c r="X1915" s="153" t="s">
        <v>473</v>
      </c>
      <c r="Y1915" s="137" t="n">
        <f aca="false">IF(AND($X1915=$X1916, $X1915&lt;&gt;""), $W1916-$W1915, 0)</f>
        <v>0.00112847221064815</v>
      </c>
      <c r="Z1915" s="141"/>
      <c r="AA1915" s="0"/>
    </row>
    <row r="1916" customFormat="false" ht="21.75" hidden="false" customHeight="true" outlineLevel="0" collapsed="false">
      <c r="A1916" s="118" t="n">
        <v>1912</v>
      </c>
      <c r="B1916" s="213" t="s">
        <v>119</v>
      </c>
      <c r="C1916" s="214" t="s">
        <v>5280</v>
      </c>
      <c r="D1916" s="215" t="s">
        <v>189</v>
      </c>
      <c r="E1916" s="216" t="s">
        <v>5329</v>
      </c>
      <c r="F1916" s="217"/>
      <c r="G1916" s="218" t="n">
        <v>250</v>
      </c>
      <c r="H1916" s="219" t="n">
        <f aca="true">INDIRECT("I" &amp; ROW())</f>
        <v>46106.8723457806</v>
      </c>
      <c r="I1916" s="220" t="n">
        <f aca="true">INDIRECT("I" &amp; ROW()-1) + J1916 * ((G1915/1000) * $M$5)</f>
        <v>46106.8723457806</v>
      </c>
      <c r="J1916" s="221" t="n">
        <v>6.5</v>
      </c>
      <c r="K1916" s="222" t="n">
        <f aca="true">INDIRECT("H" &amp; ROW())</f>
        <v>46106.8723457806</v>
      </c>
      <c r="L1916" s="128" t="s">
        <v>5330</v>
      </c>
      <c r="M1916" s="133"/>
      <c r="N1916" s="133"/>
      <c r="O1916" s="133"/>
      <c r="P1916" s="133"/>
      <c r="Q1916" s="133"/>
      <c r="R1916" s="133"/>
      <c r="S1916" s="133"/>
      <c r="T1916" s="133"/>
      <c r="U1916" s="134"/>
      <c r="V1916" s="133"/>
      <c r="W1916" s="135" t="n">
        <f aca="false">I1916</f>
        <v>46106.8723457806</v>
      </c>
      <c r="X1916" s="153" t="s">
        <v>473</v>
      </c>
      <c r="Y1916" s="137" t="n">
        <f aca="false">IF(AND($X1916=$X1917, $X1916&lt;&gt;""), $W1917-$W1916, 0)</f>
        <v>0.00112847221064815</v>
      </c>
      <c r="Z1916" s="141"/>
      <c r="AA1916" s="0"/>
    </row>
    <row r="1917" customFormat="false" ht="21.75" hidden="false" customHeight="true" outlineLevel="0" collapsed="false">
      <c r="A1917" s="118" t="n">
        <v>1913</v>
      </c>
      <c r="B1917" s="213" t="s">
        <v>119</v>
      </c>
      <c r="C1917" s="214" t="s">
        <v>5331</v>
      </c>
      <c r="D1917" s="215" t="s">
        <v>189</v>
      </c>
      <c r="E1917" s="216" t="s">
        <v>5332</v>
      </c>
      <c r="F1917" s="217"/>
      <c r="G1917" s="218" t="n">
        <v>1000</v>
      </c>
      <c r="H1917" s="219" t="n">
        <f aca="true">INDIRECT("I" &amp; ROW())</f>
        <v>46106.8734742528</v>
      </c>
      <c r="I1917" s="220" t="n">
        <f aca="true">INDIRECT("I" &amp; ROW()-1) + J1917 * ((G1916/1000) * $M$5)</f>
        <v>46106.8734742528</v>
      </c>
      <c r="J1917" s="221" t="n">
        <v>6.5</v>
      </c>
      <c r="K1917" s="222" t="n">
        <f aca="true">INDIRECT("H" &amp; ROW())</f>
        <v>46106.8734742528</v>
      </c>
      <c r="L1917" s="128" t="s">
        <v>5333</v>
      </c>
      <c r="M1917" s="133"/>
      <c r="N1917" s="133"/>
      <c r="O1917" s="133"/>
      <c r="P1917" s="133"/>
      <c r="Q1917" s="133"/>
      <c r="R1917" s="133"/>
      <c r="S1917" s="133"/>
      <c r="T1917" s="133"/>
      <c r="U1917" s="134"/>
      <c r="V1917" s="133"/>
      <c r="W1917" s="135" t="n">
        <f aca="false">I1917</f>
        <v>46106.8734742528</v>
      </c>
      <c r="X1917" s="153" t="s">
        <v>473</v>
      </c>
      <c r="Y1917" s="137" t="n">
        <f aca="false">IF(AND($X1917=$X1918, $X1917&lt;&gt;""), $W1918-$W1917, 0)</f>
        <v>0.00451388885416667</v>
      </c>
      <c r="Z1917" s="141"/>
      <c r="AA1917" s="0"/>
    </row>
    <row r="1918" customFormat="false" ht="21.75" hidden="false" customHeight="true" outlineLevel="0" collapsed="false">
      <c r="A1918" s="118" t="n">
        <v>1914</v>
      </c>
      <c r="B1918" s="213" t="s">
        <v>119</v>
      </c>
      <c r="C1918" s="214" t="s">
        <v>5331</v>
      </c>
      <c r="D1918" s="215" t="s">
        <v>189</v>
      </c>
      <c r="E1918" s="216" t="s">
        <v>5334</v>
      </c>
      <c r="F1918" s="217"/>
      <c r="G1918" s="218" t="n">
        <v>1000</v>
      </c>
      <c r="H1918" s="219" t="n">
        <f aca="true">INDIRECT("I" &amp; ROW())</f>
        <v>46106.8779881417</v>
      </c>
      <c r="I1918" s="220" t="n">
        <f aca="true">INDIRECT("I" &amp; ROW()-1) + J1918 * ((G1917/1000) * $M$5)</f>
        <v>46106.8779881417</v>
      </c>
      <c r="J1918" s="221" t="n">
        <v>6.5</v>
      </c>
      <c r="K1918" s="222" t="n">
        <f aca="true">INDIRECT("H" &amp; ROW())</f>
        <v>46106.8779881417</v>
      </c>
      <c r="L1918" s="128" t="s">
        <v>5335</v>
      </c>
      <c r="M1918" s="133"/>
      <c r="N1918" s="133"/>
      <c r="O1918" s="133"/>
      <c r="P1918" s="133"/>
      <c r="Q1918" s="133"/>
      <c r="R1918" s="133"/>
      <c r="S1918" s="133"/>
      <c r="T1918" s="133"/>
      <c r="U1918" s="134"/>
      <c r="V1918" s="133"/>
      <c r="W1918" s="135" t="n">
        <f aca="false">I1918</f>
        <v>46106.8779881417</v>
      </c>
      <c r="X1918" s="153" t="s">
        <v>473</v>
      </c>
      <c r="Y1918" s="137" t="n">
        <f aca="false">IF(AND($X1918=$X1919, $X1918&lt;&gt;""), $W1919-$W1918, 0)</f>
        <v>0.00451388885416667</v>
      </c>
      <c r="Z1918" s="141"/>
      <c r="AA1918" s="0"/>
    </row>
    <row r="1919" customFormat="false" ht="21.75" hidden="false" customHeight="true" outlineLevel="0" collapsed="false">
      <c r="A1919" s="118" t="n">
        <v>1915</v>
      </c>
      <c r="B1919" s="213" t="s">
        <v>119</v>
      </c>
      <c r="C1919" s="214" t="s">
        <v>5331</v>
      </c>
      <c r="D1919" s="215" t="s">
        <v>189</v>
      </c>
      <c r="E1919" s="216" t="s">
        <v>5336</v>
      </c>
      <c r="F1919" s="217"/>
      <c r="G1919" s="218" t="n">
        <v>1000</v>
      </c>
      <c r="H1919" s="219" t="n">
        <f aca="true">INDIRECT("I" &amp; ROW())</f>
        <v>46106.8825020305</v>
      </c>
      <c r="I1919" s="220" t="n">
        <f aca="true">INDIRECT("I" &amp; ROW()-1) + J1919 * ((G1918/1000) * $M$5)</f>
        <v>46106.8825020305</v>
      </c>
      <c r="J1919" s="221" t="n">
        <v>6.5</v>
      </c>
      <c r="K1919" s="222" t="n">
        <f aca="true">INDIRECT("H" &amp; ROW())</f>
        <v>46106.8825020305</v>
      </c>
      <c r="L1919" s="128" t="s">
        <v>5337</v>
      </c>
      <c r="M1919" s="133"/>
      <c r="N1919" s="133"/>
      <c r="O1919" s="133"/>
      <c r="P1919" s="133"/>
      <c r="Q1919" s="133"/>
      <c r="R1919" s="133"/>
      <c r="S1919" s="133"/>
      <c r="T1919" s="133"/>
      <c r="U1919" s="134"/>
      <c r="V1919" s="133"/>
      <c r="W1919" s="135" t="n">
        <f aca="false">I1919</f>
        <v>46106.8825020305</v>
      </c>
      <c r="X1919" s="153" t="s">
        <v>473</v>
      </c>
      <c r="Y1919" s="137" t="n">
        <f aca="false">IF(AND($X1919=$X1920, $X1919&lt;&gt;""), $W1920-$W1919, 0)</f>
        <v>0.00451388885416667</v>
      </c>
      <c r="Z1919" s="141"/>
      <c r="AA1919" s="0"/>
    </row>
    <row r="1920" customFormat="false" ht="21.75" hidden="false" customHeight="true" outlineLevel="0" collapsed="false">
      <c r="A1920" s="118" t="n">
        <v>1916</v>
      </c>
      <c r="B1920" s="213" t="s">
        <v>119</v>
      </c>
      <c r="C1920" s="214" t="s">
        <v>5331</v>
      </c>
      <c r="D1920" s="215" t="s">
        <v>189</v>
      </c>
      <c r="E1920" s="216" t="s">
        <v>5338</v>
      </c>
      <c r="F1920" s="217"/>
      <c r="G1920" s="218" t="n">
        <v>1000</v>
      </c>
      <c r="H1920" s="219" t="n">
        <f aca="true">INDIRECT("I" &amp; ROW())</f>
        <v>46106.8870159194</v>
      </c>
      <c r="I1920" s="220" t="n">
        <f aca="true">INDIRECT("I" &amp; ROW()-1) + J1920 * ((G1919/1000) * $M$5)</f>
        <v>46106.8870159194</v>
      </c>
      <c r="J1920" s="221" t="n">
        <v>6.5</v>
      </c>
      <c r="K1920" s="222" t="n">
        <f aca="true">INDIRECT("H" &amp; ROW())</f>
        <v>46106.8870159194</v>
      </c>
      <c r="L1920" s="128" t="s">
        <v>5339</v>
      </c>
      <c r="M1920" s="133"/>
      <c r="N1920" s="133"/>
      <c r="O1920" s="133"/>
      <c r="P1920" s="133"/>
      <c r="Q1920" s="133"/>
      <c r="R1920" s="133"/>
      <c r="S1920" s="133"/>
      <c r="T1920" s="133"/>
      <c r="U1920" s="134"/>
      <c r="V1920" s="133"/>
      <c r="W1920" s="135" t="n">
        <f aca="false">I1920</f>
        <v>46106.8870159194</v>
      </c>
      <c r="X1920" s="153" t="s">
        <v>473</v>
      </c>
      <c r="Y1920" s="137" t="n">
        <f aca="false">IF(AND($X1920=$X1921, $X1920&lt;&gt;""), $W1921-$W1920, 0)</f>
        <v>0.00451388885416667</v>
      </c>
      <c r="Z1920" s="141"/>
      <c r="AA1920" s="0"/>
    </row>
    <row r="1921" customFormat="false" ht="21.75" hidden="false" customHeight="true" outlineLevel="0" collapsed="false">
      <c r="A1921" s="118" t="n">
        <v>1917</v>
      </c>
      <c r="B1921" s="213" t="s">
        <v>119</v>
      </c>
      <c r="C1921" s="214" t="s">
        <v>5340</v>
      </c>
      <c r="D1921" s="215" t="s">
        <v>189</v>
      </c>
      <c r="E1921" s="216" t="s">
        <v>5341</v>
      </c>
      <c r="F1921" s="217"/>
      <c r="G1921" s="218" t="n">
        <v>333.33</v>
      </c>
      <c r="H1921" s="219" t="n">
        <f aca="true">INDIRECT("I" &amp; ROW())</f>
        <v>46106.8915298082</v>
      </c>
      <c r="I1921" s="220" t="n">
        <f aca="true">INDIRECT("I" &amp; ROW()-1) + J1921 * ((G1920/1000) * $M$5)</f>
        <v>46106.8915298082</v>
      </c>
      <c r="J1921" s="221" t="n">
        <v>6.5</v>
      </c>
      <c r="K1921" s="222" t="n">
        <f aca="true">INDIRECT("H" &amp; ROW())</f>
        <v>46106.8915298082</v>
      </c>
      <c r="L1921" s="128" t="s">
        <v>5342</v>
      </c>
      <c r="M1921" s="223"/>
      <c r="N1921" s="133"/>
      <c r="O1921" s="133"/>
      <c r="P1921" s="133"/>
      <c r="Q1921" s="133"/>
      <c r="R1921" s="133"/>
      <c r="S1921" s="133"/>
      <c r="T1921" s="133"/>
      <c r="U1921" s="134"/>
      <c r="V1921" s="133"/>
      <c r="W1921" s="135" t="n">
        <f aca="false">I1921</f>
        <v>46106.8915298082</v>
      </c>
      <c r="X1921" s="153" t="s">
        <v>473</v>
      </c>
      <c r="Y1921" s="137" t="n">
        <f aca="false">IF(AND($X1921=$X1922, $X1921&lt;&gt;""), $W1922-$W1921, 0)</f>
        <v>0.00150461457175926</v>
      </c>
      <c r="Z1921" s="141"/>
      <c r="AA1921" s="0"/>
    </row>
    <row r="1922" customFormat="false" ht="21.75" hidden="false" customHeight="true" outlineLevel="0" collapsed="false">
      <c r="A1922" s="118" t="n">
        <v>1918</v>
      </c>
      <c r="B1922" s="213" t="s">
        <v>119</v>
      </c>
      <c r="C1922" s="214" t="s">
        <v>5340</v>
      </c>
      <c r="D1922" s="215" t="s">
        <v>189</v>
      </c>
      <c r="E1922" s="216" t="s">
        <v>5343</v>
      </c>
      <c r="F1922" s="217"/>
      <c r="G1922" s="218" t="n">
        <v>333.33</v>
      </c>
      <c r="H1922" s="219" t="n">
        <f aca="true">INDIRECT("I" &amp; ROW())</f>
        <v>46106.8930344228</v>
      </c>
      <c r="I1922" s="220" t="n">
        <f aca="true">INDIRECT("I" &amp; ROW()-1) + J1922 * ((G1921/1000) * $M$5)</f>
        <v>46106.8930344228</v>
      </c>
      <c r="J1922" s="221" t="n">
        <v>6.5</v>
      </c>
      <c r="K1922" s="222" t="n">
        <f aca="true">INDIRECT("H" &amp; ROW())</f>
        <v>46106.8930344228</v>
      </c>
      <c r="L1922" s="128" t="s">
        <v>5344</v>
      </c>
      <c r="M1922" s="133"/>
      <c r="N1922" s="133"/>
      <c r="O1922" s="133"/>
      <c r="P1922" s="133"/>
      <c r="Q1922" s="133"/>
      <c r="R1922" s="133"/>
      <c r="S1922" s="133"/>
      <c r="T1922" s="133"/>
      <c r="U1922" s="134"/>
      <c r="V1922" s="133"/>
      <c r="W1922" s="135" t="n">
        <f aca="false">I1922</f>
        <v>46106.8930344228</v>
      </c>
      <c r="X1922" s="153" t="s">
        <v>473</v>
      </c>
      <c r="Y1922" s="137" t="n">
        <f aca="false">IF(AND($X1922=$X1923, $X1922&lt;&gt;""), $W1923-$W1922, 0)</f>
        <v>0.00150461457175926</v>
      </c>
      <c r="Z1922" s="141"/>
      <c r="AA1922" s="0"/>
    </row>
    <row r="1923" customFormat="false" ht="21.75" hidden="false" customHeight="true" outlineLevel="0" collapsed="false">
      <c r="A1923" s="118" t="n">
        <v>1919</v>
      </c>
      <c r="B1923" s="213" t="s">
        <v>119</v>
      </c>
      <c r="C1923" s="214" t="s">
        <v>5340</v>
      </c>
      <c r="D1923" s="215" t="s">
        <v>189</v>
      </c>
      <c r="E1923" s="216" t="s">
        <v>5345</v>
      </c>
      <c r="F1923" s="217"/>
      <c r="G1923" s="218" t="n">
        <v>333.33</v>
      </c>
      <c r="H1923" s="219" t="n">
        <f aca="true">INDIRECT("I" &amp; ROW())</f>
        <v>46106.8945390374</v>
      </c>
      <c r="I1923" s="220" t="n">
        <f aca="true">INDIRECT("I" &amp; ROW()-1) + J1923 * ((G1922/1000) * $M$5)</f>
        <v>46106.8945390374</v>
      </c>
      <c r="J1923" s="221" t="n">
        <v>6.5</v>
      </c>
      <c r="K1923" s="222" t="n">
        <f aca="true">INDIRECT("H" &amp; ROW())</f>
        <v>46106.8945390374</v>
      </c>
      <c r="L1923" s="128" t="s">
        <v>5346</v>
      </c>
      <c r="M1923" s="133"/>
      <c r="N1923" s="133"/>
      <c r="O1923" s="133"/>
      <c r="P1923" s="133"/>
      <c r="Q1923" s="133"/>
      <c r="R1923" s="133"/>
      <c r="S1923" s="133"/>
      <c r="T1923" s="133"/>
      <c r="U1923" s="134"/>
      <c r="V1923" s="133"/>
      <c r="W1923" s="135" t="n">
        <f aca="false">I1923</f>
        <v>46106.8945390374</v>
      </c>
      <c r="X1923" s="153" t="s">
        <v>473</v>
      </c>
      <c r="Y1923" s="137" t="n">
        <f aca="false">IF(AND($X1923=$X1924, $X1923&lt;&gt;""), $W1924-$W1923, 0)</f>
        <v>0.00150461457175926</v>
      </c>
      <c r="Z1923" s="141"/>
      <c r="AA1923" s="0"/>
    </row>
    <row r="1924" customFormat="false" ht="21.75" hidden="false" customHeight="true" outlineLevel="0" collapsed="false">
      <c r="A1924" s="118" t="n">
        <v>1920</v>
      </c>
      <c r="B1924" s="213" t="s">
        <v>119</v>
      </c>
      <c r="C1924" s="214" t="s">
        <v>5340</v>
      </c>
      <c r="D1924" s="215" t="s">
        <v>189</v>
      </c>
      <c r="E1924" s="216" t="s">
        <v>5347</v>
      </c>
      <c r="F1924" s="217"/>
      <c r="G1924" s="218" t="n">
        <v>333.33</v>
      </c>
      <c r="H1924" s="219" t="n">
        <f aca="true">INDIRECT("I" &amp; ROW())</f>
        <v>46106.8960436519</v>
      </c>
      <c r="I1924" s="220" t="n">
        <f aca="true">INDIRECT("I" &amp; ROW()-1) + J1924 * ((G1923/1000) * $M$5)</f>
        <v>46106.8960436519</v>
      </c>
      <c r="J1924" s="221" t="n">
        <v>6.5</v>
      </c>
      <c r="K1924" s="222" t="n">
        <f aca="true">INDIRECT("H" &amp; ROW())</f>
        <v>46106.8960436519</v>
      </c>
      <c r="L1924" s="128" t="s">
        <v>5348</v>
      </c>
      <c r="M1924" s="133"/>
      <c r="N1924" s="133"/>
      <c r="O1924" s="133"/>
      <c r="P1924" s="133"/>
      <c r="Q1924" s="133"/>
      <c r="R1924" s="133"/>
      <c r="S1924" s="133"/>
      <c r="T1924" s="133"/>
      <c r="U1924" s="134"/>
      <c r="V1924" s="133"/>
      <c r="W1924" s="135" t="n">
        <f aca="false">I1924</f>
        <v>46106.8960436519</v>
      </c>
      <c r="X1924" s="153" t="s">
        <v>473</v>
      </c>
      <c r="Y1924" s="137" t="n">
        <f aca="false">IF(AND($X1924=$X1925, $X1924&lt;&gt;""), $W1925-$W1924, 0)</f>
        <v>0.00150461457175926</v>
      </c>
      <c r="Z1924" s="141"/>
      <c r="AA1924" s="0"/>
    </row>
    <row r="1925" customFormat="false" ht="21.75" hidden="false" customHeight="true" outlineLevel="0" collapsed="false">
      <c r="A1925" s="118" t="n">
        <v>1921</v>
      </c>
      <c r="B1925" s="213" t="s">
        <v>119</v>
      </c>
      <c r="C1925" s="214" t="s">
        <v>5340</v>
      </c>
      <c r="D1925" s="215" t="s">
        <v>189</v>
      </c>
      <c r="E1925" s="216" t="s">
        <v>5349</v>
      </c>
      <c r="F1925" s="217"/>
      <c r="G1925" s="218" t="n">
        <v>333.33</v>
      </c>
      <c r="H1925" s="219" t="n">
        <f aca="true">INDIRECT("I" &amp; ROW())</f>
        <v>46106.8975482665</v>
      </c>
      <c r="I1925" s="220" t="n">
        <f aca="true">INDIRECT("I" &amp; ROW()-1) + J1925 * ((G1924/1000) * $M$5)</f>
        <v>46106.8975482665</v>
      </c>
      <c r="J1925" s="221" t="n">
        <v>6.5</v>
      </c>
      <c r="K1925" s="222" t="n">
        <f aca="true">INDIRECT("H" &amp; ROW())</f>
        <v>46106.8975482665</v>
      </c>
      <c r="L1925" s="128" t="s">
        <v>5350</v>
      </c>
      <c r="M1925" s="133"/>
      <c r="N1925" s="133"/>
      <c r="O1925" s="133"/>
      <c r="P1925" s="133"/>
      <c r="Q1925" s="133"/>
      <c r="R1925" s="133"/>
      <c r="S1925" s="133"/>
      <c r="T1925" s="133"/>
      <c r="U1925" s="134"/>
      <c r="V1925" s="133"/>
      <c r="W1925" s="135" t="n">
        <f aca="false">I1925</f>
        <v>46106.8975482665</v>
      </c>
      <c r="X1925" s="153" t="s">
        <v>473</v>
      </c>
      <c r="Y1925" s="137" t="n">
        <f aca="false">IF(AND($X1925=$X1926, $X1925&lt;&gt;""), $W1926-$W1925, 0)</f>
        <v>0.00150461457175926</v>
      </c>
      <c r="Z1925" s="141"/>
      <c r="AA1925" s="0"/>
    </row>
    <row r="1926" customFormat="false" ht="21.75" hidden="false" customHeight="true" outlineLevel="0" collapsed="false">
      <c r="A1926" s="118" t="n">
        <v>1922</v>
      </c>
      <c r="B1926" s="213" t="s">
        <v>119</v>
      </c>
      <c r="C1926" s="214" t="s">
        <v>5340</v>
      </c>
      <c r="D1926" s="215" t="s">
        <v>189</v>
      </c>
      <c r="E1926" s="216" t="s">
        <v>5351</v>
      </c>
      <c r="F1926" s="217"/>
      <c r="G1926" s="218" t="n">
        <v>333.33</v>
      </c>
      <c r="H1926" s="219" t="n">
        <f aca="true">INDIRECT("I" &amp; ROW())</f>
        <v>46106.8990528811</v>
      </c>
      <c r="I1926" s="220" t="n">
        <f aca="true">INDIRECT("I" &amp; ROW()-1) + J1926 * ((G1925/1000) * $M$5)</f>
        <v>46106.8990528811</v>
      </c>
      <c r="J1926" s="221" t="n">
        <v>6.5</v>
      </c>
      <c r="K1926" s="222" t="n">
        <f aca="true">INDIRECT("H" &amp; ROW())</f>
        <v>46106.8990528811</v>
      </c>
      <c r="L1926" s="128" t="s">
        <v>5352</v>
      </c>
      <c r="M1926" s="133"/>
      <c r="N1926" s="133"/>
      <c r="O1926" s="133"/>
      <c r="P1926" s="133"/>
      <c r="Q1926" s="133"/>
      <c r="R1926" s="133"/>
      <c r="S1926" s="133"/>
      <c r="T1926" s="133"/>
      <c r="U1926" s="134"/>
      <c r="V1926" s="133"/>
      <c r="W1926" s="135" t="n">
        <f aca="false">I1926</f>
        <v>46106.8990528811</v>
      </c>
      <c r="X1926" s="153" t="s">
        <v>473</v>
      </c>
      <c r="Y1926" s="137" t="n">
        <f aca="false">IF(AND($X1926=$X1927, $X1926&lt;&gt;""), $W1927-$W1926, 0)</f>
        <v>0.00150461457175926</v>
      </c>
      <c r="Z1926" s="141"/>
      <c r="AA1926" s="0"/>
    </row>
    <row r="1927" customFormat="false" ht="21.75" hidden="false" customHeight="true" outlineLevel="0" collapsed="false">
      <c r="A1927" s="118" t="n">
        <v>1923</v>
      </c>
      <c r="B1927" s="213" t="s">
        <v>119</v>
      </c>
      <c r="C1927" s="214" t="s">
        <v>5340</v>
      </c>
      <c r="D1927" s="215" t="s">
        <v>189</v>
      </c>
      <c r="E1927" s="216" t="s">
        <v>5353</v>
      </c>
      <c r="F1927" s="217"/>
      <c r="G1927" s="218" t="n">
        <v>333.33</v>
      </c>
      <c r="H1927" s="219" t="n">
        <f aca="true">INDIRECT("I" &amp; ROW())</f>
        <v>46106.9005574957</v>
      </c>
      <c r="I1927" s="220" t="n">
        <f aca="true">INDIRECT("I" &amp; ROW()-1) + J1927 * ((G1926/1000) * $M$5)</f>
        <v>46106.9005574957</v>
      </c>
      <c r="J1927" s="221" t="n">
        <v>6.5</v>
      </c>
      <c r="K1927" s="222" t="n">
        <f aca="true">INDIRECT("H" &amp; ROW())</f>
        <v>46106.9005574957</v>
      </c>
      <c r="L1927" s="128" t="s">
        <v>5354</v>
      </c>
      <c r="M1927" s="133"/>
      <c r="N1927" s="133"/>
      <c r="O1927" s="133"/>
      <c r="P1927" s="133"/>
      <c r="Q1927" s="133"/>
      <c r="R1927" s="133"/>
      <c r="S1927" s="133"/>
      <c r="T1927" s="133"/>
      <c r="U1927" s="134"/>
      <c r="V1927" s="133"/>
      <c r="W1927" s="135" t="n">
        <f aca="false">I1927</f>
        <v>46106.9005574957</v>
      </c>
      <c r="X1927" s="153" t="s">
        <v>473</v>
      </c>
      <c r="Y1927" s="137" t="n">
        <f aca="false">IF(AND($X1927=$X1928, $X1927&lt;&gt;""), $W1928-$W1927, 0)</f>
        <v>0.00150461457175926</v>
      </c>
      <c r="Z1927" s="141"/>
      <c r="AA1927" s="0"/>
    </row>
    <row r="1928" customFormat="false" ht="21.75" hidden="false" customHeight="true" outlineLevel="0" collapsed="false">
      <c r="A1928" s="118" t="n">
        <v>1924</v>
      </c>
      <c r="B1928" s="213" t="s">
        <v>119</v>
      </c>
      <c r="C1928" s="214" t="s">
        <v>5340</v>
      </c>
      <c r="D1928" s="215" t="s">
        <v>189</v>
      </c>
      <c r="E1928" s="216" t="s">
        <v>5355</v>
      </c>
      <c r="F1928" s="217"/>
      <c r="G1928" s="218" t="n">
        <v>333.33</v>
      </c>
      <c r="H1928" s="219" t="n">
        <f aca="true">INDIRECT("I" &amp; ROW())</f>
        <v>46106.9020621102</v>
      </c>
      <c r="I1928" s="220" t="n">
        <f aca="true">INDIRECT("I" &amp; ROW()-1) + J1928 * ((G1927/1000) * $M$5)</f>
        <v>46106.9020621102</v>
      </c>
      <c r="J1928" s="221" t="n">
        <v>6.5</v>
      </c>
      <c r="K1928" s="222" t="n">
        <f aca="true">INDIRECT("H" &amp; ROW())</f>
        <v>46106.9020621102</v>
      </c>
      <c r="L1928" s="128" t="s">
        <v>5356</v>
      </c>
      <c r="M1928" s="133"/>
      <c r="N1928" s="133"/>
      <c r="O1928" s="133"/>
      <c r="P1928" s="133"/>
      <c r="Q1928" s="133"/>
      <c r="R1928" s="133"/>
      <c r="S1928" s="133"/>
      <c r="T1928" s="133"/>
      <c r="U1928" s="134"/>
      <c r="V1928" s="133"/>
      <c r="W1928" s="135" t="n">
        <f aca="false">I1928</f>
        <v>46106.9020621102</v>
      </c>
      <c r="X1928" s="153" t="s">
        <v>473</v>
      </c>
      <c r="Y1928" s="137" t="n">
        <f aca="false">IF(AND($X1928=$X1929, $X1928&lt;&gt;""), $W1929-$W1928, 0)</f>
        <v>0.00150461457175926</v>
      </c>
      <c r="Z1928" s="141"/>
      <c r="AA1928" s="0"/>
    </row>
    <row r="1929" customFormat="false" ht="21.75" hidden="false" customHeight="true" outlineLevel="0" collapsed="false">
      <c r="A1929" s="118" t="n">
        <v>1925</v>
      </c>
      <c r="B1929" s="213" t="s">
        <v>119</v>
      </c>
      <c r="C1929" s="214" t="s">
        <v>5340</v>
      </c>
      <c r="D1929" s="215" t="s">
        <v>189</v>
      </c>
      <c r="E1929" s="216" t="s">
        <v>5357</v>
      </c>
      <c r="F1929" s="217"/>
      <c r="G1929" s="218" t="n">
        <v>333.33</v>
      </c>
      <c r="H1929" s="219" t="n">
        <f aca="true">INDIRECT("I" &amp; ROW())</f>
        <v>46106.9035667248</v>
      </c>
      <c r="I1929" s="220" t="n">
        <f aca="true">INDIRECT("I" &amp; ROW()-1) + J1929 * ((G1928/1000) * $M$5)</f>
        <v>46106.9035667248</v>
      </c>
      <c r="J1929" s="221" t="n">
        <v>6.5</v>
      </c>
      <c r="K1929" s="222" t="n">
        <f aca="true">INDIRECT("H" &amp; ROW())</f>
        <v>46106.9035667248</v>
      </c>
      <c r="L1929" s="128" t="s">
        <v>5358</v>
      </c>
      <c r="M1929" s="133"/>
      <c r="N1929" s="133"/>
      <c r="O1929" s="133"/>
      <c r="P1929" s="133"/>
      <c r="Q1929" s="133"/>
      <c r="R1929" s="133"/>
      <c r="S1929" s="133"/>
      <c r="T1929" s="133"/>
      <c r="U1929" s="134"/>
      <c r="V1929" s="133"/>
      <c r="W1929" s="135" t="n">
        <f aca="false">I1929</f>
        <v>46106.9035667248</v>
      </c>
      <c r="X1929" s="153" t="s">
        <v>473</v>
      </c>
      <c r="Y1929" s="137" t="n">
        <f aca="false">IF(AND($X1929=$X1930, $X1929&lt;&gt;""), $W1930-$W1929, 0)</f>
        <v>0.00150461457175926</v>
      </c>
      <c r="Z1929" s="141"/>
      <c r="AA1929" s="0"/>
    </row>
    <row r="1930" customFormat="false" ht="21.75" hidden="false" customHeight="true" outlineLevel="0" collapsed="false">
      <c r="A1930" s="118" t="n">
        <v>1926</v>
      </c>
      <c r="B1930" s="213" t="s">
        <v>119</v>
      </c>
      <c r="C1930" s="214" t="s">
        <v>5340</v>
      </c>
      <c r="D1930" s="215" t="s">
        <v>189</v>
      </c>
      <c r="E1930" s="216" t="s">
        <v>5359</v>
      </c>
      <c r="F1930" s="217"/>
      <c r="G1930" s="218" t="n">
        <v>333.33</v>
      </c>
      <c r="H1930" s="219" t="n">
        <f aca="true">INDIRECT("I" &amp; ROW())</f>
        <v>46106.9050713394</v>
      </c>
      <c r="I1930" s="220" t="n">
        <f aca="true">INDIRECT("I" &amp; ROW()-1) + J1930 * ((G1929/1000) * $M$5)</f>
        <v>46106.9050713394</v>
      </c>
      <c r="J1930" s="221" t="n">
        <v>6.5</v>
      </c>
      <c r="K1930" s="222" t="n">
        <f aca="true">INDIRECT("H" &amp; ROW())</f>
        <v>46106.9050713394</v>
      </c>
      <c r="L1930" s="128" t="s">
        <v>5360</v>
      </c>
      <c r="M1930" s="133"/>
      <c r="N1930" s="133"/>
      <c r="O1930" s="133"/>
      <c r="P1930" s="133"/>
      <c r="Q1930" s="133"/>
      <c r="R1930" s="133"/>
      <c r="S1930" s="133"/>
      <c r="T1930" s="133"/>
      <c r="U1930" s="134"/>
      <c r="V1930" s="133"/>
      <c r="W1930" s="135" t="n">
        <f aca="false">I1930</f>
        <v>46106.9050713394</v>
      </c>
      <c r="X1930" s="153" t="s">
        <v>473</v>
      </c>
      <c r="Y1930" s="137" t="n">
        <f aca="false">IF(AND($X1930=$X1931, $X1930&lt;&gt;""), $W1931-$W1930, 0)</f>
        <v>0.00150461457175926</v>
      </c>
      <c r="Z1930" s="141"/>
      <c r="AA1930" s="0"/>
    </row>
    <row r="1931" customFormat="false" ht="21.75" hidden="false" customHeight="true" outlineLevel="0" collapsed="false">
      <c r="A1931" s="118" t="n">
        <v>1927</v>
      </c>
      <c r="B1931" s="213" t="s">
        <v>119</v>
      </c>
      <c r="C1931" s="214" t="s">
        <v>5340</v>
      </c>
      <c r="D1931" s="215" t="s">
        <v>189</v>
      </c>
      <c r="E1931" s="216" t="s">
        <v>5361</v>
      </c>
      <c r="F1931" s="217"/>
      <c r="G1931" s="218" t="n">
        <v>333.33</v>
      </c>
      <c r="H1931" s="219" t="n">
        <f aca="true">INDIRECT("I" &amp; ROW())</f>
        <v>46106.9065759539</v>
      </c>
      <c r="I1931" s="220" t="n">
        <f aca="true">INDIRECT("I" &amp; ROW()-1) + J1931 * ((G1930/1000) * $M$5)</f>
        <v>46106.9065759539</v>
      </c>
      <c r="J1931" s="221" t="n">
        <v>6.5</v>
      </c>
      <c r="K1931" s="222" t="n">
        <f aca="true">INDIRECT("H" &amp; ROW())</f>
        <v>46106.9065759539</v>
      </c>
      <c r="L1931" s="128" t="s">
        <v>5362</v>
      </c>
      <c r="M1931" s="133"/>
      <c r="N1931" s="133"/>
      <c r="O1931" s="133"/>
      <c r="P1931" s="133"/>
      <c r="Q1931" s="133"/>
      <c r="R1931" s="133"/>
      <c r="S1931" s="133"/>
      <c r="T1931" s="133"/>
      <c r="U1931" s="134"/>
      <c r="V1931" s="133"/>
      <c r="W1931" s="135" t="n">
        <f aca="false">I1931</f>
        <v>46106.9065759539</v>
      </c>
      <c r="X1931" s="153" t="s">
        <v>473</v>
      </c>
      <c r="Y1931" s="137" t="n">
        <f aca="false">IF(AND($X1931=$X1932, $X1931&lt;&gt;""), $W1932-$W1931, 0)</f>
        <v>0.00150461457175926</v>
      </c>
      <c r="Z1931" s="141"/>
      <c r="AA1931" s="0"/>
    </row>
    <row r="1932" customFormat="false" ht="21.75" hidden="false" customHeight="true" outlineLevel="0" collapsed="false">
      <c r="A1932" s="118" t="n">
        <v>1928</v>
      </c>
      <c r="B1932" s="213" t="s">
        <v>119</v>
      </c>
      <c r="C1932" s="214" t="s">
        <v>5340</v>
      </c>
      <c r="D1932" s="215" t="s">
        <v>189</v>
      </c>
      <c r="E1932" s="216" t="s">
        <v>5363</v>
      </c>
      <c r="F1932" s="217"/>
      <c r="G1932" s="218" t="n">
        <v>333.33</v>
      </c>
      <c r="H1932" s="219" t="n">
        <f aca="true">INDIRECT("I" &amp; ROW())</f>
        <v>46106.9080805685</v>
      </c>
      <c r="I1932" s="220" t="n">
        <f aca="true">INDIRECT("I" &amp; ROW()-1) + J1932 * ((G1931/1000) * $M$5)</f>
        <v>46106.9080805685</v>
      </c>
      <c r="J1932" s="221" t="n">
        <v>6.5</v>
      </c>
      <c r="K1932" s="222" t="n">
        <f aca="true">INDIRECT("H" &amp; ROW())</f>
        <v>46106.9080805685</v>
      </c>
      <c r="L1932" s="128" t="s">
        <v>5364</v>
      </c>
      <c r="M1932" s="133"/>
      <c r="N1932" s="133"/>
      <c r="O1932" s="133"/>
      <c r="P1932" s="133"/>
      <c r="Q1932" s="133"/>
      <c r="R1932" s="133"/>
      <c r="S1932" s="133"/>
      <c r="T1932" s="133"/>
      <c r="U1932" s="134"/>
      <c r="V1932" s="133"/>
      <c r="W1932" s="135" t="n">
        <f aca="false">I1932</f>
        <v>46106.9080805685</v>
      </c>
      <c r="X1932" s="153" t="s">
        <v>473</v>
      </c>
      <c r="Y1932" s="137" t="n">
        <f aca="false">IF(AND($X1932=$X1933, $X1932&lt;&gt;""), $W1933-$W1932, 0)</f>
        <v>0.00150461457175926</v>
      </c>
      <c r="Z1932" s="141"/>
      <c r="AA1932" s="0"/>
    </row>
    <row r="1933" customFormat="false" ht="21.75" hidden="false" customHeight="true" outlineLevel="0" collapsed="false">
      <c r="A1933" s="118" t="n">
        <v>1929</v>
      </c>
      <c r="B1933" s="213" t="s">
        <v>119</v>
      </c>
      <c r="C1933" s="214" t="s">
        <v>5340</v>
      </c>
      <c r="D1933" s="215" t="s">
        <v>189</v>
      </c>
      <c r="E1933" s="216" t="s">
        <v>5365</v>
      </c>
      <c r="F1933" s="217"/>
      <c r="G1933" s="218" t="n">
        <v>333.33</v>
      </c>
      <c r="H1933" s="219" t="n">
        <f aca="true">INDIRECT("I" &amp; ROW())</f>
        <v>46106.9095851831</v>
      </c>
      <c r="I1933" s="220" t="n">
        <f aca="true">INDIRECT("I" &amp; ROW()-1) + J1933 * ((G1932/1000) * $M$5)</f>
        <v>46106.9095851831</v>
      </c>
      <c r="J1933" s="221" t="n">
        <v>6.5</v>
      </c>
      <c r="K1933" s="222" t="n">
        <f aca="true">INDIRECT("H" &amp; ROW())</f>
        <v>46106.9095851831</v>
      </c>
      <c r="L1933" s="128" t="s">
        <v>5366</v>
      </c>
      <c r="M1933" s="133"/>
      <c r="N1933" s="133"/>
      <c r="O1933" s="133"/>
      <c r="P1933" s="133"/>
      <c r="Q1933" s="133"/>
      <c r="R1933" s="133"/>
      <c r="S1933" s="133"/>
      <c r="T1933" s="133"/>
      <c r="U1933" s="134"/>
      <c r="V1933" s="133"/>
      <c r="W1933" s="135" t="n">
        <f aca="false">I1933</f>
        <v>46106.9095851831</v>
      </c>
      <c r="X1933" s="153" t="s">
        <v>473</v>
      </c>
      <c r="Y1933" s="137" t="n">
        <f aca="false">IF(AND($X1933=$X1934, $X1933&lt;&gt;""), $W1934-$W1933, 0)</f>
        <v>0.00150461457175926</v>
      </c>
      <c r="Z1933" s="141"/>
      <c r="AA1933" s="0"/>
    </row>
    <row r="1934" customFormat="false" ht="21.75" hidden="false" customHeight="true" outlineLevel="0" collapsed="false">
      <c r="A1934" s="118" t="n">
        <v>1930</v>
      </c>
      <c r="B1934" s="213" t="s">
        <v>119</v>
      </c>
      <c r="C1934" s="214" t="s">
        <v>5340</v>
      </c>
      <c r="D1934" s="215" t="s">
        <v>189</v>
      </c>
      <c r="E1934" s="216" t="s">
        <v>5367</v>
      </c>
      <c r="F1934" s="217"/>
      <c r="G1934" s="218" t="n">
        <v>333.33</v>
      </c>
      <c r="H1934" s="219" t="n">
        <f aca="true">INDIRECT("I" &amp; ROW())</f>
        <v>46106.9110897977</v>
      </c>
      <c r="I1934" s="220" t="n">
        <f aca="true">INDIRECT("I" &amp; ROW()-1) + J1934 * ((G1933/1000) * $M$5)</f>
        <v>46106.9110897977</v>
      </c>
      <c r="J1934" s="221" t="n">
        <v>6.5</v>
      </c>
      <c r="K1934" s="222" t="n">
        <f aca="true">INDIRECT("H" &amp; ROW())</f>
        <v>46106.9110897977</v>
      </c>
      <c r="L1934" s="128" t="s">
        <v>5368</v>
      </c>
      <c r="M1934" s="133"/>
      <c r="N1934" s="133"/>
      <c r="O1934" s="133"/>
      <c r="P1934" s="133"/>
      <c r="Q1934" s="133"/>
      <c r="R1934" s="133"/>
      <c r="S1934" s="133"/>
      <c r="T1934" s="133"/>
      <c r="U1934" s="134"/>
      <c r="V1934" s="133"/>
      <c r="W1934" s="135" t="n">
        <f aca="false">I1934</f>
        <v>46106.9110897977</v>
      </c>
      <c r="X1934" s="153" t="s">
        <v>473</v>
      </c>
      <c r="Y1934" s="137" t="n">
        <f aca="false">IF(AND($X1934=$X1935, $X1934&lt;&gt;""), $W1935-$W1934, 0)</f>
        <v>0.00150461457175926</v>
      </c>
      <c r="Z1934" s="141"/>
      <c r="AA1934" s="0"/>
    </row>
    <row r="1935" customFormat="false" ht="21.75" hidden="false" customHeight="true" outlineLevel="0" collapsed="false">
      <c r="A1935" s="118" t="n">
        <v>1931</v>
      </c>
      <c r="B1935" s="213" t="s">
        <v>119</v>
      </c>
      <c r="C1935" s="214" t="s">
        <v>5340</v>
      </c>
      <c r="D1935" s="215" t="s">
        <v>189</v>
      </c>
      <c r="E1935" s="216" t="s">
        <v>5369</v>
      </c>
      <c r="F1935" s="217"/>
      <c r="G1935" s="218" t="n">
        <v>333.33</v>
      </c>
      <c r="H1935" s="219" t="n">
        <f aca="true">INDIRECT("I" &amp; ROW())</f>
        <v>46106.9125944122</v>
      </c>
      <c r="I1935" s="220" t="n">
        <f aca="true">INDIRECT("I" &amp; ROW()-1) + J1935 * ((G1934/1000) * $M$5)</f>
        <v>46106.9125944122</v>
      </c>
      <c r="J1935" s="221" t="n">
        <v>6.5</v>
      </c>
      <c r="K1935" s="222" t="n">
        <f aca="true">INDIRECT("H" &amp; ROW())</f>
        <v>46106.9125944122</v>
      </c>
      <c r="L1935" s="128" t="s">
        <v>5370</v>
      </c>
      <c r="M1935" s="133"/>
      <c r="N1935" s="133"/>
      <c r="O1935" s="133"/>
      <c r="P1935" s="133"/>
      <c r="Q1935" s="133"/>
      <c r="R1935" s="133"/>
      <c r="S1935" s="133"/>
      <c r="T1935" s="133"/>
      <c r="U1935" s="134"/>
      <c r="V1935" s="133"/>
      <c r="W1935" s="135" t="n">
        <f aca="false">I1935</f>
        <v>46106.9125944122</v>
      </c>
      <c r="X1935" s="153" t="s">
        <v>473</v>
      </c>
      <c r="Y1935" s="137" t="n">
        <f aca="false">IF(AND($X1935=$X1936, $X1935&lt;&gt;""), $W1936-$W1935, 0)</f>
        <v>0.00150461457175926</v>
      </c>
      <c r="Z1935" s="141"/>
      <c r="AA1935" s="0"/>
    </row>
    <row r="1936" customFormat="false" ht="21.75" hidden="false" customHeight="true" outlineLevel="0" collapsed="false">
      <c r="A1936" s="118" t="n">
        <v>1932</v>
      </c>
      <c r="B1936" s="213" t="s">
        <v>119</v>
      </c>
      <c r="C1936" s="214" t="s">
        <v>5340</v>
      </c>
      <c r="D1936" s="215" t="s">
        <v>189</v>
      </c>
      <c r="E1936" s="216" t="s">
        <v>5371</v>
      </c>
      <c r="F1936" s="217"/>
      <c r="G1936" s="218" t="n">
        <v>333.33</v>
      </c>
      <c r="H1936" s="219" t="n">
        <f aca="true">INDIRECT("I" &amp; ROW())</f>
        <v>46106.9140990268</v>
      </c>
      <c r="I1936" s="220" t="n">
        <f aca="true">INDIRECT("I" &amp; ROW()-1) + J1936 * ((G1935/1000) * $M$5)</f>
        <v>46106.9140990268</v>
      </c>
      <c r="J1936" s="221" t="n">
        <v>6.5</v>
      </c>
      <c r="K1936" s="222" t="n">
        <f aca="true">INDIRECT("H" &amp; ROW())</f>
        <v>46106.9140990268</v>
      </c>
      <c r="L1936" s="128" t="s">
        <v>5372</v>
      </c>
      <c r="M1936" s="133"/>
      <c r="N1936" s="133"/>
      <c r="O1936" s="133"/>
      <c r="P1936" s="133"/>
      <c r="Q1936" s="133"/>
      <c r="R1936" s="133"/>
      <c r="S1936" s="133"/>
      <c r="T1936" s="133"/>
      <c r="U1936" s="134"/>
      <c r="V1936" s="133"/>
      <c r="W1936" s="135" t="n">
        <f aca="false">I1936</f>
        <v>46106.9140990268</v>
      </c>
      <c r="X1936" s="153" t="s">
        <v>473</v>
      </c>
      <c r="Y1936" s="137" t="n">
        <f aca="false">IF(AND($X1936=$X1937, $X1936&lt;&gt;""), $W1937-$W1936, 0)</f>
        <v>0.00150461457175926</v>
      </c>
      <c r="Z1936" s="141"/>
      <c r="AA1936" s="0"/>
    </row>
    <row r="1937" customFormat="false" ht="21.75" hidden="false" customHeight="true" outlineLevel="0" collapsed="false">
      <c r="A1937" s="118" t="n">
        <v>1933</v>
      </c>
      <c r="B1937" s="213" t="s">
        <v>119</v>
      </c>
      <c r="C1937" s="214" t="s">
        <v>5340</v>
      </c>
      <c r="D1937" s="215" t="s">
        <v>189</v>
      </c>
      <c r="E1937" s="216" t="s">
        <v>5373</v>
      </c>
      <c r="F1937" s="217"/>
      <c r="G1937" s="218" t="n">
        <v>333.33</v>
      </c>
      <c r="H1937" s="219" t="n">
        <f aca="true">INDIRECT("I" &amp; ROW())</f>
        <v>46106.9156036414</v>
      </c>
      <c r="I1937" s="220" t="n">
        <f aca="true">INDIRECT("I" &amp; ROW()-1) + J1937 * ((G1936/1000) * $M$5)</f>
        <v>46106.9156036414</v>
      </c>
      <c r="J1937" s="221" t="n">
        <v>6.5</v>
      </c>
      <c r="K1937" s="222" t="n">
        <f aca="true">INDIRECT("H" &amp; ROW())</f>
        <v>46106.9156036414</v>
      </c>
      <c r="L1937" s="128" t="s">
        <v>5374</v>
      </c>
      <c r="M1937" s="133"/>
      <c r="N1937" s="133"/>
      <c r="O1937" s="133"/>
      <c r="P1937" s="133"/>
      <c r="Q1937" s="133"/>
      <c r="R1937" s="133"/>
      <c r="S1937" s="133"/>
      <c r="T1937" s="133"/>
      <c r="U1937" s="134"/>
      <c r="V1937" s="133"/>
      <c r="W1937" s="135" t="n">
        <f aca="false">I1937</f>
        <v>46106.9156036414</v>
      </c>
      <c r="X1937" s="153" t="s">
        <v>473</v>
      </c>
      <c r="Y1937" s="137" t="n">
        <f aca="false">IF(AND($X1937=$X1938, $X1937&lt;&gt;""), $W1938-$W1937, 0)</f>
        <v>0.00150461457175926</v>
      </c>
      <c r="Z1937" s="141"/>
      <c r="AA1937" s="0"/>
    </row>
    <row r="1938" customFormat="false" ht="21.75" hidden="false" customHeight="true" outlineLevel="0" collapsed="false">
      <c r="A1938" s="118" t="n">
        <v>1934</v>
      </c>
      <c r="B1938" s="213" t="s">
        <v>119</v>
      </c>
      <c r="C1938" s="214" t="s">
        <v>5340</v>
      </c>
      <c r="D1938" s="215" t="s">
        <v>189</v>
      </c>
      <c r="E1938" s="216" t="s">
        <v>5375</v>
      </c>
      <c r="F1938" s="217"/>
      <c r="G1938" s="218" t="n">
        <v>333.33</v>
      </c>
      <c r="H1938" s="219" t="n">
        <f aca="true">INDIRECT("I" &amp; ROW())</f>
        <v>46106.9171082559</v>
      </c>
      <c r="I1938" s="220" t="n">
        <f aca="true">INDIRECT("I" &amp; ROW()-1) + J1938 * ((G1937/1000) * $M$5)</f>
        <v>46106.9171082559</v>
      </c>
      <c r="J1938" s="221" t="n">
        <v>6.5</v>
      </c>
      <c r="K1938" s="222" t="n">
        <f aca="true">INDIRECT("H" &amp; ROW())</f>
        <v>46106.9171082559</v>
      </c>
      <c r="L1938" s="128" t="s">
        <v>5376</v>
      </c>
      <c r="M1938" s="133"/>
      <c r="N1938" s="133"/>
      <c r="O1938" s="133"/>
      <c r="P1938" s="133"/>
      <c r="Q1938" s="133"/>
      <c r="R1938" s="133"/>
      <c r="S1938" s="133"/>
      <c r="T1938" s="133"/>
      <c r="U1938" s="134"/>
      <c r="V1938" s="133"/>
      <c r="W1938" s="135" t="n">
        <f aca="false">I1938</f>
        <v>46106.9171082559</v>
      </c>
      <c r="X1938" s="153" t="s">
        <v>473</v>
      </c>
      <c r="Y1938" s="137" t="n">
        <f aca="false">IF(AND($X1938=$X1939, $X1938&lt;&gt;""), $W1939-$W1938, 0)</f>
        <v>0.00150461457175926</v>
      </c>
      <c r="Z1938" s="141"/>
      <c r="AA1938" s="0"/>
    </row>
    <row r="1939" customFormat="false" ht="21.75" hidden="false" customHeight="true" outlineLevel="0" collapsed="false">
      <c r="A1939" s="118" t="n">
        <v>1935</v>
      </c>
      <c r="B1939" s="213" t="s">
        <v>119</v>
      </c>
      <c r="C1939" s="214" t="s">
        <v>5340</v>
      </c>
      <c r="D1939" s="215" t="s">
        <v>189</v>
      </c>
      <c r="E1939" s="216" t="s">
        <v>5377</v>
      </c>
      <c r="F1939" s="217"/>
      <c r="G1939" s="218" t="n">
        <v>333.33</v>
      </c>
      <c r="H1939" s="219" t="n">
        <f aca="true">INDIRECT("I" &amp; ROW())</f>
        <v>46106.9186128705</v>
      </c>
      <c r="I1939" s="220" t="n">
        <f aca="true">INDIRECT("I" &amp; ROW()-1) + J1939 * ((G1938/1000) * $M$5)</f>
        <v>46106.9186128705</v>
      </c>
      <c r="J1939" s="221" t="n">
        <v>6.5</v>
      </c>
      <c r="K1939" s="222" t="n">
        <f aca="true">INDIRECT("H" &amp; ROW())</f>
        <v>46106.9186128705</v>
      </c>
      <c r="L1939" s="128" t="s">
        <v>5378</v>
      </c>
      <c r="M1939" s="133"/>
      <c r="N1939" s="133"/>
      <c r="O1939" s="133"/>
      <c r="P1939" s="133"/>
      <c r="Q1939" s="133"/>
      <c r="R1939" s="133"/>
      <c r="S1939" s="133"/>
      <c r="T1939" s="133"/>
      <c r="U1939" s="134"/>
      <c r="V1939" s="133"/>
      <c r="W1939" s="135" t="n">
        <f aca="false">I1939</f>
        <v>46106.9186128705</v>
      </c>
      <c r="X1939" s="153" t="s">
        <v>473</v>
      </c>
      <c r="Y1939" s="137" t="n">
        <f aca="false">IF(AND($X1939=$X1940, $X1939&lt;&gt;""), $W1940-$W1939, 0)</f>
        <v>0.00150461457175926</v>
      </c>
      <c r="Z1939" s="141"/>
      <c r="AA1939" s="0"/>
    </row>
    <row r="1940" customFormat="false" ht="21.75" hidden="false" customHeight="true" outlineLevel="0" collapsed="false">
      <c r="A1940" s="118" t="n">
        <v>1936</v>
      </c>
      <c r="B1940" s="213" t="s">
        <v>119</v>
      </c>
      <c r="C1940" s="214" t="s">
        <v>5340</v>
      </c>
      <c r="D1940" s="215" t="s">
        <v>189</v>
      </c>
      <c r="E1940" s="216" t="s">
        <v>5379</v>
      </c>
      <c r="F1940" s="217"/>
      <c r="G1940" s="218" t="n">
        <v>333.33</v>
      </c>
      <c r="H1940" s="219" t="n">
        <f aca="true">INDIRECT("I" &amp; ROW())</f>
        <v>46106.9201174851</v>
      </c>
      <c r="I1940" s="220" t="n">
        <f aca="true">INDIRECT("I" &amp; ROW()-1) + J1940 * ((G1939/1000) * $M$5)</f>
        <v>46106.9201174851</v>
      </c>
      <c r="J1940" s="221" t="n">
        <v>6.5</v>
      </c>
      <c r="K1940" s="222" t="n">
        <f aca="true">INDIRECT("H" &amp; ROW())</f>
        <v>46106.9201174851</v>
      </c>
      <c r="L1940" s="128" t="s">
        <v>5380</v>
      </c>
      <c r="M1940" s="133"/>
      <c r="N1940" s="133"/>
      <c r="O1940" s="133"/>
      <c r="P1940" s="133"/>
      <c r="Q1940" s="133"/>
      <c r="R1940" s="133"/>
      <c r="S1940" s="133"/>
      <c r="T1940" s="133"/>
      <c r="U1940" s="134"/>
      <c r="V1940" s="133"/>
      <c r="W1940" s="135" t="n">
        <f aca="false">I1940</f>
        <v>46106.9201174851</v>
      </c>
      <c r="X1940" s="153" t="s">
        <v>473</v>
      </c>
      <c r="Y1940" s="137" t="n">
        <f aca="false">IF(AND($X1940=$X1941, $X1940&lt;&gt;""), $W1941-$W1940, 0)</f>
        <v>0.00150461457175926</v>
      </c>
      <c r="Z1940" s="141"/>
      <c r="AA1940" s="0"/>
    </row>
    <row r="1941" customFormat="false" ht="21.75" hidden="false" customHeight="true" outlineLevel="0" collapsed="false">
      <c r="A1941" s="118" t="n">
        <v>1937</v>
      </c>
      <c r="B1941" s="213" t="s">
        <v>119</v>
      </c>
      <c r="C1941" s="214" t="s">
        <v>5340</v>
      </c>
      <c r="D1941" s="215" t="s">
        <v>189</v>
      </c>
      <c r="E1941" s="216" t="s">
        <v>5381</v>
      </c>
      <c r="F1941" s="217"/>
      <c r="G1941" s="218" t="n">
        <v>333.33</v>
      </c>
      <c r="H1941" s="219" t="n">
        <f aca="true">INDIRECT("I" &amp; ROW())</f>
        <v>46106.9216220996</v>
      </c>
      <c r="I1941" s="220" t="n">
        <f aca="true">INDIRECT("I" &amp; ROW()-1) + J1941 * ((G1940/1000) * $M$5)</f>
        <v>46106.9216220996</v>
      </c>
      <c r="J1941" s="221" t="n">
        <v>6.5</v>
      </c>
      <c r="K1941" s="222" t="n">
        <f aca="true">INDIRECT("H" &amp; ROW())</f>
        <v>46106.9216220996</v>
      </c>
      <c r="L1941" s="128" t="s">
        <v>5382</v>
      </c>
      <c r="M1941" s="133"/>
      <c r="N1941" s="133"/>
      <c r="O1941" s="133"/>
      <c r="P1941" s="133"/>
      <c r="Q1941" s="133"/>
      <c r="R1941" s="133"/>
      <c r="S1941" s="133"/>
      <c r="T1941" s="133"/>
      <c r="U1941" s="134"/>
      <c r="V1941" s="133"/>
      <c r="W1941" s="135" t="n">
        <f aca="false">I1941</f>
        <v>46106.9216220996</v>
      </c>
      <c r="X1941" s="153" t="s">
        <v>473</v>
      </c>
      <c r="Y1941" s="137" t="n">
        <f aca="false">IF(AND($X1941=$X1942, $X1941&lt;&gt;""), $W1942-$W1941, 0)</f>
        <v>0.00150461457175926</v>
      </c>
      <c r="Z1941" s="141"/>
      <c r="AA1941" s="0"/>
    </row>
    <row r="1942" customFormat="false" ht="21.75" hidden="false" customHeight="true" outlineLevel="0" collapsed="false">
      <c r="A1942" s="118" t="n">
        <v>1938</v>
      </c>
      <c r="B1942" s="213" t="s">
        <v>119</v>
      </c>
      <c r="C1942" s="214" t="s">
        <v>5340</v>
      </c>
      <c r="D1942" s="215" t="s">
        <v>189</v>
      </c>
      <c r="E1942" s="216" t="s">
        <v>5383</v>
      </c>
      <c r="F1942" s="217"/>
      <c r="G1942" s="218" t="n">
        <v>333.33</v>
      </c>
      <c r="H1942" s="219" t="n">
        <f aca="true">INDIRECT("I" &amp; ROW())</f>
        <v>46106.9231267142</v>
      </c>
      <c r="I1942" s="220" t="n">
        <f aca="true">INDIRECT("I" &amp; ROW()-1) + J1942 * ((G1941/1000) * $M$5)</f>
        <v>46106.9231267142</v>
      </c>
      <c r="J1942" s="221" t="n">
        <v>6.5</v>
      </c>
      <c r="K1942" s="222" t="n">
        <f aca="true">INDIRECT("H" &amp; ROW())</f>
        <v>46106.9231267142</v>
      </c>
      <c r="L1942" s="128" t="s">
        <v>5384</v>
      </c>
      <c r="M1942" s="133"/>
      <c r="N1942" s="133"/>
      <c r="O1942" s="133"/>
      <c r="P1942" s="133"/>
      <c r="Q1942" s="133"/>
      <c r="R1942" s="133"/>
      <c r="S1942" s="133"/>
      <c r="T1942" s="133"/>
      <c r="U1942" s="134"/>
      <c r="V1942" s="133"/>
      <c r="W1942" s="135" t="n">
        <f aca="false">I1942</f>
        <v>46106.9231267142</v>
      </c>
      <c r="X1942" s="153" t="s">
        <v>473</v>
      </c>
      <c r="Y1942" s="137" t="n">
        <f aca="false">IF(AND($X1942=$X1943, $X1942&lt;&gt;""), $W1943-$W1942, 0)</f>
        <v>0.00150461457175926</v>
      </c>
      <c r="Z1942" s="141"/>
      <c r="AA1942" s="0"/>
    </row>
    <row r="1943" customFormat="false" ht="21.75" hidden="false" customHeight="true" outlineLevel="0" collapsed="false">
      <c r="A1943" s="118" t="n">
        <v>1939</v>
      </c>
      <c r="B1943" s="213" t="s">
        <v>119</v>
      </c>
      <c r="C1943" s="214" t="s">
        <v>5340</v>
      </c>
      <c r="D1943" s="215" t="s">
        <v>189</v>
      </c>
      <c r="E1943" s="216" t="s">
        <v>5385</v>
      </c>
      <c r="F1943" s="217"/>
      <c r="G1943" s="218" t="n">
        <v>333.33</v>
      </c>
      <c r="H1943" s="219" t="n">
        <f aca="true">INDIRECT("I" &amp; ROW())</f>
        <v>46106.9246313288</v>
      </c>
      <c r="I1943" s="220" t="n">
        <f aca="true">INDIRECT("I" &amp; ROW()-1) + J1943 * ((G1942/1000) * $M$5)</f>
        <v>46106.9246313288</v>
      </c>
      <c r="J1943" s="221" t="n">
        <v>6.5</v>
      </c>
      <c r="K1943" s="222" t="n">
        <f aca="true">INDIRECT("H" &amp; ROW())</f>
        <v>46106.9246313288</v>
      </c>
      <c r="L1943" s="128" t="s">
        <v>5386</v>
      </c>
      <c r="M1943" s="133"/>
      <c r="N1943" s="133"/>
      <c r="O1943" s="133"/>
      <c r="P1943" s="133"/>
      <c r="Q1943" s="133"/>
      <c r="R1943" s="133"/>
      <c r="S1943" s="133"/>
      <c r="T1943" s="133"/>
      <c r="U1943" s="134"/>
      <c r="V1943" s="133"/>
      <c r="W1943" s="135" t="n">
        <f aca="false">I1943</f>
        <v>46106.9246313288</v>
      </c>
      <c r="X1943" s="153" t="s">
        <v>473</v>
      </c>
      <c r="Y1943" s="137" t="n">
        <f aca="false">IF(AND($X1943=$X1944, $X1943&lt;&gt;""), $W1944-$W1943, 0)</f>
        <v>0.00150461457175926</v>
      </c>
      <c r="Z1943" s="141"/>
      <c r="AA1943" s="0"/>
    </row>
    <row r="1944" customFormat="false" ht="21.75" hidden="false" customHeight="true" outlineLevel="0" collapsed="false">
      <c r="A1944" s="118" t="n">
        <v>1940</v>
      </c>
      <c r="B1944" s="213" t="s">
        <v>119</v>
      </c>
      <c r="C1944" s="214" t="s">
        <v>5340</v>
      </c>
      <c r="D1944" s="215" t="s">
        <v>189</v>
      </c>
      <c r="E1944" s="216" t="s">
        <v>5387</v>
      </c>
      <c r="F1944" s="217"/>
      <c r="G1944" s="218" t="n">
        <v>333.33</v>
      </c>
      <c r="H1944" s="219" t="n">
        <f aca="true">INDIRECT("I" &amp; ROW())</f>
        <v>46106.9261359434</v>
      </c>
      <c r="I1944" s="220" t="n">
        <f aca="true">INDIRECT("I" &amp; ROW()-1) + J1944 * ((G1943/1000) * $M$5)</f>
        <v>46106.9261359434</v>
      </c>
      <c r="J1944" s="221" t="n">
        <v>6.5</v>
      </c>
      <c r="K1944" s="222" t="n">
        <f aca="true">INDIRECT("H" &amp; ROW())</f>
        <v>46106.9261359434</v>
      </c>
      <c r="L1944" s="128" t="s">
        <v>5388</v>
      </c>
      <c r="M1944" s="133"/>
      <c r="N1944" s="133"/>
      <c r="O1944" s="133"/>
      <c r="P1944" s="133"/>
      <c r="Q1944" s="133"/>
      <c r="R1944" s="133"/>
      <c r="S1944" s="133"/>
      <c r="T1944" s="133"/>
      <c r="U1944" s="134"/>
      <c r="V1944" s="133"/>
      <c r="W1944" s="135" t="n">
        <f aca="false">I1944</f>
        <v>46106.9261359434</v>
      </c>
      <c r="X1944" s="153" t="s">
        <v>473</v>
      </c>
      <c r="Y1944" s="137" t="n">
        <f aca="false">IF(AND($X1944=$X1945, $X1944&lt;&gt;""), $W1945-$W1944, 0)</f>
        <v>0.00150461457175926</v>
      </c>
      <c r="Z1944" s="141"/>
      <c r="AA1944" s="0"/>
    </row>
    <row r="1945" customFormat="false" ht="21.75" hidden="false" customHeight="true" outlineLevel="0" collapsed="false">
      <c r="A1945" s="118" t="n">
        <v>1941</v>
      </c>
      <c r="B1945" s="213" t="s">
        <v>119</v>
      </c>
      <c r="C1945" s="214" t="s">
        <v>5340</v>
      </c>
      <c r="D1945" s="215" t="s">
        <v>189</v>
      </c>
      <c r="E1945" s="216" t="s">
        <v>5389</v>
      </c>
      <c r="F1945" s="217"/>
      <c r="G1945" s="218" t="n">
        <v>333.33</v>
      </c>
      <c r="H1945" s="219" t="n">
        <f aca="true">INDIRECT("I" &amp; ROW())</f>
        <v>46106.9276405579</v>
      </c>
      <c r="I1945" s="220" t="n">
        <f aca="true">INDIRECT("I" &amp; ROW()-1) + J1945 * ((G1944/1000) * $M$5)</f>
        <v>46106.9276405579</v>
      </c>
      <c r="J1945" s="221" t="n">
        <v>6.5</v>
      </c>
      <c r="K1945" s="222" t="n">
        <f aca="true">INDIRECT("H" &amp; ROW())</f>
        <v>46106.9276405579</v>
      </c>
      <c r="L1945" s="128" t="s">
        <v>5390</v>
      </c>
      <c r="M1945" s="133"/>
      <c r="N1945" s="133"/>
      <c r="O1945" s="133"/>
      <c r="P1945" s="133"/>
      <c r="Q1945" s="133"/>
      <c r="R1945" s="133"/>
      <c r="S1945" s="133"/>
      <c r="T1945" s="133"/>
      <c r="U1945" s="134"/>
      <c r="V1945" s="133"/>
      <c r="W1945" s="135" t="n">
        <f aca="false">I1945</f>
        <v>46106.9276405579</v>
      </c>
      <c r="X1945" s="153" t="s">
        <v>473</v>
      </c>
      <c r="Y1945" s="137" t="n">
        <f aca="false">IF(AND($X1945=$X1946, $X1945&lt;&gt;""), $W1946-$W1945, 0)</f>
        <v>0.00150461457175926</v>
      </c>
      <c r="Z1945" s="141"/>
      <c r="AA1945" s="0"/>
    </row>
    <row r="1946" customFormat="false" ht="21.75" hidden="false" customHeight="true" outlineLevel="0" collapsed="false">
      <c r="A1946" s="118" t="n">
        <v>1942</v>
      </c>
      <c r="B1946" s="213" t="s">
        <v>119</v>
      </c>
      <c r="C1946" s="214" t="s">
        <v>5340</v>
      </c>
      <c r="D1946" s="215" t="s">
        <v>189</v>
      </c>
      <c r="E1946" s="216" t="s">
        <v>5391</v>
      </c>
      <c r="F1946" s="217"/>
      <c r="G1946" s="218" t="n">
        <v>333.33</v>
      </c>
      <c r="H1946" s="219" t="n">
        <f aca="true">INDIRECT("I" &amp; ROW())</f>
        <v>46106.9291451725</v>
      </c>
      <c r="I1946" s="220" t="n">
        <f aca="true">INDIRECT("I" &amp; ROW()-1) + J1946 * ((G1945/1000) * $M$5)</f>
        <v>46106.9291451725</v>
      </c>
      <c r="J1946" s="221" t="n">
        <v>6.5</v>
      </c>
      <c r="K1946" s="222" t="n">
        <f aca="true">INDIRECT("H" &amp; ROW())</f>
        <v>46106.9291451725</v>
      </c>
      <c r="L1946" s="128" t="s">
        <v>5392</v>
      </c>
      <c r="M1946" s="133"/>
      <c r="N1946" s="133"/>
      <c r="O1946" s="133"/>
      <c r="P1946" s="133"/>
      <c r="Q1946" s="133"/>
      <c r="R1946" s="133"/>
      <c r="S1946" s="133"/>
      <c r="T1946" s="133"/>
      <c r="U1946" s="134"/>
      <c r="V1946" s="133"/>
      <c r="W1946" s="135" t="n">
        <f aca="false">I1946</f>
        <v>46106.9291451725</v>
      </c>
      <c r="X1946" s="153" t="s">
        <v>473</v>
      </c>
      <c r="Y1946" s="137" t="n">
        <f aca="false">IF(AND($X1946=$X1947, $X1946&lt;&gt;""), $W1947-$W1946, 0)</f>
        <v>0.00150461457175926</v>
      </c>
      <c r="Z1946" s="141"/>
      <c r="AA1946" s="0"/>
    </row>
    <row r="1947" customFormat="false" ht="21.75" hidden="false" customHeight="true" outlineLevel="0" collapsed="false">
      <c r="A1947" s="118" t="n">
        <v>1943</v>
      </c>
      <c r="B1947" s="213" t="s">
        <v>119</v>
      </c>
      <c r="C1947" s="214" t="s">
        <v>5340</v>
      </c>
      <c r="D1947" s="215" t="s">
        <v>189</v>
      </c>
      <c r="E1947" s="216" t="s">
        <v>5393</v>
      </c>
      <c r="F1947" s="217"/>
      <c r="G1947" s="218" t="n">
        <v>333.33</v>
      </c>
      <c r="H1947" s="219" t="n">
        <f aca="true">INDIRECT("I" &amp; ROW())</f>
        <v>46106.9306497871</v>
      </c>
      <c r="I1947" s="220" t="n">
        <f aca="true">INDIRECT("I" &amp; ROW()-1) + J1947 * ((G1946/1000) * $M$5)</f>
        <v>46106.9306497871</v>
      </c>
      <c r="J1947" s="221" t="n">
        <v>6.5</v>
      </c>
      <c r="K1947" s="222" t="n">
        <f aca="true">INDIRECT("H" &amp; ROW())</f>
        <v>46106.9306497871</v>
      </c>
      <c r="L1947" s="128" t="s">
        <v>5394</v>
      </c>
      <c r="M1947" s="133"/>
      <c r="N1947" s="133"/>
      <c r="O1947" s="133"/>
      <c r="P1947" s="133"/>
      <c r="Q1947" s="133"/>
      <c r="R1947" s="133"/>
      <c r="S1947" s="133"/>
      <c r="T1947" s="133"/>
      <c r="U1947" s="134"/>
      <c r="V1947" s="133"/>
      <c r="W1947" s="135" t="n">
        <f aca="false">I1947</f>
        <v>46106.9306497871</v>
      </c>
      <c r="X1947" s="153" t="s">
        <v>473</v>
      </c>
      <c r="Y1947" s="137" t="n">
        <f aca="false">IF(AND($X1947=$X1948, $X1947&lt;&gt;""), $W1948-$W1947, 0)</f>
        <v>0.00150461457175926</v>
      </c>
      <c r="Z1947" s="141"/>
      <c r="AA1947" s="0"/>
    </row>
    <row r="1948" customFormat="false" ht="21.75" hidden="false" customHeight="true" outlineLevel="0" collapsed="false">
      <c r="A1948" s="118" t="n">
        <v>1944</v>
      </c>
      <c r="B1948" s="213" t="s">
        <v>119</v>
      </c>
      <c r="C1948" s="214" t="s">
        <v>5340</v>
      </c>
      <c r="D1948" s="215" t="s">
        <v>189</v>
      </c>
      <c r="E1948" s="216" t="s">
        <v>5395</v>
      </c>
      <c r="F1948" s="217"/>
      <c r="G1948" s="218" t="n">
        <v>500</v>
      </c>
      <c r="H1948" s="219" t="n">
        <f aca="true">INDIRECT("I" &amp; ROW())</f>
        <v>46106.9321544016</v>
      </c>
      <c r="I1948" s="220" t="n">
        <f aca="true">INDIRECT("I" &amp; ROW()-1) + J1948 * ((G1947/1000) * $M$5)</f>
        <v>46106.9321544016</v>
      </c>
      <c r="J1948" s="221" t="n">
        <v>6.5</v>
      </c>
      <c r="K1948" s="222" t="n">
        <f aca="true">INDIRECT("H" &amp; ROW())</f>
        <v>46106.9321544016</v>
      </c>
      <c r="L1948" s="128" t="s">
        <v>5396</v>
      </c>
      <c r="M1948" s="133"/>
      <c r="N1948" s="133"/>
      <c r="O1948" s="133"/>
      <c r="P1948" s="133"/>
      <c r="Q1948" s="133"/>
      <c r="R1948" s="133"/>
      <c r="S1948" s="133"/>
      <c r="T1948" s="133"/>
      <c r="U1948" s="134"/>
      <c r="V1948" s="133"/>
      <c r="W1948" s="135" t="n">
        <f aca="false">I1948</f>
        <v>46106.9321544016</v>
      </c>
      <c r="X1948" s="153" t="s">
        <v>473</v>
      </c>
      <c r="Y1948" s="137" t="n">
        <f aca="false">IF(AND($X1948=$X1949, $X1948&lt;&gt;""), $W1949-$W1948, 0)</f>
        <v>0.0022569444212963</v>
      </c>
      <c r="Z1948" s="141"/>
      <c r="AA1948" s="0"/>
    </row>
    <row r="1949" customFormat="false" ht="21.75" hidden="false" customHeight="true" outlineLevel="0" collapsed="false">
      <c r="A1949" s="118" t="n">
        <v>1945</v>
      </c>
      <c r="B1949" s="213" t="s">
        <v>119</v>
      </c>
      <c r="C1949" s="214" t="s">
        <v>5340</v>
      </c>
      <c r="D1949" s="215" t="s">
        <v>189</v>
      </c>
      <c r="E1949" s="216" t="s">
        <v>5397</v>
      </c>
      <c r="F1949" s="217"/>
      <c r="G1949" s="218" t="n">
        <v>500</v>
      </c>
      <c r="H1949" s="219" t="n">
        <f aca="true">INDIRECT("I" &amp; ROW())</f>
        <v>46106.9344113461</v>
      </c>
      <c r="I1949" s="220" t="n">
        <f aca="true">INDIRECT("I" &amp; ROW()-1) + J1949 * ((G1948/1000) * $M$5)</f>
        <v>46106.9344113461</v>
      </c>
      <c r="J1949" s="221" t="n">
        <v>6.5</v>
      </c>
      <c r="K1949" s="222" t="n">
        <f aca="true">INDIRECT("H" &amp; ROW())</f>
        <v>46106.9344113461</v>
      </c>
      <c r="L1949" s="128" t="s">
        <v>5398</v>
      </c>
      <c r="M1949" s="133"/>
      <c r="N1949" s="133"/>
      <c r="O1949" s="133"/>
      <c r="P1949" s="133"/>
      <c r="Q1949" s="133"/>
      <c r="R1949" s="133"/>
      <c r="S1949" s="133"/>
      <c r="T1949" s="133"/>
      <c r="U1949" s="134"/>
      <c r="V1949" s="133"/>
      <c r="W1949" s="135" t="n">
        <f aca="false">I1949</f>
        <v>46106.9344113461</v>
      </c>
      <c r="X1949" s="153" t="s">
        <v>473</v>
      </c>
      <c r="Y1949" s="137" t="n">
        <f aca="false">IF(AND($X1949=$X1950, $X1949&lt;&gt;""), $W1950-$W1949, 0)</f>
        <v>0.0022569444212963</v>
      </c>
      <c r="Z1949" s="141"/>
      <c r="AA1949" s="0"/>
    </row>
    <row r="1950" customFormat="false" ht="21.75" hidden="false" customHeight="true" outlineLevel="0" collapsed="false">
      <c r="A1950" s="118" t="n">
        <v>1946</v>
      </c>
      <c r="B1950" s="213" t="s">
        <v>119</v>
      </c>
      <c r="C1950" s="214" t="s">
        <v>5340</v>
      </c>
      <c r="D1950" s="215" t="s">
        <v>189</v>
      </c>
      <c r="E1950" s="216" t="s">
        <v>5399</v>
      </c>
      <c r="F1950" s="217"/>
      <c r="G1950" s="218" t="n">
        <v>500</v>
      </c>
      <c r="H1950" s="219" t="n">
        <f aca="true">INDIRECT("I" &amp; ROW())</f>
        <v>46106.9366682905</v>
      </c>
      <c r="I1950" s="220" t="n">
        <f aca="true">INDIRECT("I" &amp; ROW()-1) + J1950 * ((G1949/1000) * $M$5)</f>
        <v>46106.9366682905</v>
      </c>
      <c r="J1950" s="221" t="n">
        <v>6.5</v>
      </c>
      <c r="K1950" s="222" t="n">
        <f aca="true">INDIRECT("H" &amp; ROW())</f>
        <v>46106.9366682905</v>
      </c>
      <c r="L1950" s="128" t="s">
        <v>5400</v>
      </c>
      <c r="M1950" s="133"/>
      <c r="N1950" s="133"/>
      <c r="O1950" s="133"/>
      <c r="P1950" s="133"/>
      <c r="Q1950" s="133"/>
      <c r="R1950" s="133"/>
      <c r="S1950" s="133"/>
      <c r="T1950" s="133"/>
      <c r="U1950" s="134"/>
      <c r="V1950" s="133"/>
      <c r="W1950" s="135" t="n">
        <f aca="false">I1950</f>
        <v>46106.9366682905</v>
      </c>
      <c r="X1950" s="153" t="s">
        <v>473</v>
      </c>
      <c r="Y1950" s="137" t="n">
        <f aca="false">IF(AND($X1950=$X1951, $X1950&lt;&gt;""), $W1951-$W1950, 0)</f>
        <v>0.0022569444212963</v>
      </c>
      <c r="Z1950" s="141"/>
      <c r="AA1950" s="0"/>
    </row>
    <row r="1951" customFormat="false" ht="21.75" hidden="false" customHeight="true" outlineLevel="0" collapsed="false">
      <c r="A1951" s="118" t="n">
        <v>1947</v>
      </c>
      <c r="B1951" s="213" t="s">
        <v>119</v>
      </c>
      <c r="C1951" s="214" t="s">
        <v>5340</v>
      </c>
      <c r="D1951" s="215" t="s">
        <v>189</v>
      </c>
      <c r="E1951" s="216" t="s">
        <v>5401</v>
      </c>
      <c r="F1951" s="217"/>
      <c r="G1951" s="218" t="n">
        <v>500</v>
      </c>
      <c r="H1951" s="219" t="n">
        <f aca="true">INDIRECT("I" &amp; ROW())</f>
        <v>46106.9389252349</v>
      </c>
      <c r="I1951" s="220" t="n">
        <f aca="true">INDIRECT("I" &amp; ROW()-1) + J1951 * ((G1950/1000) * $M$5)</f>
        <v>46106.9389252349</v>
      </c>
      <c r="J1951" s="221" t="n">
        <v>6.5</v>
      </c>
      <c r="K1951" s="222" t="n">
        <f aca="true">INDIRECT("H" &amp; ROW())</f>
        <v>46106.9389252349</v>
      </c>
      <c r="L1951" s="128" t="s">
        <v>5402</v>
      </c>
      <c r="M1951" s="133"/>
      <c r="N1951" s="133"/>
      <c r="O1951" s="133"/>
      <c r="P1951" s="133"/>
      <c r="Q1951" s="133"/>
      <c r="R1951" s="133"/>
      <c r="S1951" s="133"/>
      <c r="T1951" s="133"/>
      <c r="U1951" s="134"/>
      <c r="V1951" s="133"/>
      <c r="W1951" s="135" t="n">
        <f aca="false">I1951</f>
        <v>46106.9389252349</v>
      </c>
      <c r="X1951" s="153" t="s">
        <v>473</v>
      </c>
      <c r="Y1951" s="137" t="n">
        <f aca="false">IF(AND($X1951=$X1952, $X1951&lt;&gt;""), $W1952-$W1951, 0)</f>
        <v>0.0022569444212963</v>
      </c>
      <c r="Z1951" s="141"/>
      <c r="AA1951" s="0"/>
    </row>
    <row r="1952" customFormat="false" ht="21.75" hidden="false" customHeight="true" outlineLevel="0" collapsed="false">
      <c r="A1952" s="118" t="n">
        <v>1948</v>
      </c>
      <c r="B1952" s="213" t="s">
        <v>119</v>
      </c>
      <c r="C1952" s="214" t="s">
        <v>5403</v>
      </c>
      <c r="D1952" s="215" t="s">
        <v>189</v>
      </c>
      <c r="E1952" s="216" t="s">
        <v>5404</v>
      </c>
      <c r="F1952" s="217"/>
      <c r="G1952" s="218" t="n">
        <v>500</v>
      </c>
      <c r="H1952" s="219" t="n">
        <f aca="true">INDIRECT("I" &amp; ROW())</f>
        <v>46106.9411821794</v>
      </c>
      <c r="I1952" s="220" t="n">
        <f aca="true">INDIRECT("I" &amp; ROW()-1) + J1952 * ((G1951/1000) * $M$5)</f>
        <v>46106.9411821794</v>
      </c>
      <c r="J1952" s="221" t="n">
        <v>6.5</v>
      </c>
      <c r="K1952" s="222" t="n">
        <f aca="true">INDIRECT("H" &amp; ROW())</f>
        <v>46106.9411821794</v>
      </c>
      <c r="L1952" s="128" t="s">
        <v>5405</v>
      </c>
      <c r="M1952" s="133"/>
      <c r="N1952" s="133"/>
      <c r="O1952" s="133"/>
      <c r="P1952" s="133"/>
      <c r="Q1952" s="133"/>
      <c r="R1952" s="133"/>
      <c r="S1952" s="133"/>
      <c r="T1952" s="133"/>
      <c r="U1952" s="134"/>
      <c r="V1952" s="133"/>
      <c r="W1952" s="135" t="n">
        <f aca="false">I1952</f>
        <v>46106.9411821794</v>
      </c>
      <c r="X1952" s="153" t="s">
        <v>473</v>
      </c>
      <c r="Y1952" s="137" t="n">
        <f aca="false">IF(AND($X1952=$X1953, $X1952&lt;&gt;""), $W1953-$W1952, 0)</f>
        <v>0.0022569444212963</v>
      </c>
      <c r="Z1952" s="141"/>
      <c r="AA1952" s="0"/>
    </row>
    <row r="1953" customFormat="false" ht="21.75" hidden="false" customHeight="true" outlineLevel="0" collapsed="false">
      <c r="A1953" s="118" t="n">
        <v>1949</v>
      </c>
      <c r="B1953" s="213" t="s">
        <v>119</v>
      </c>
      <c r="C1953" s="214" t="s">
        <v>5403</v>
      </c>
      <c r="D1953" s="215" t="s">
        <v>189</v>
      </c>
      <c r="E1953" s="216" t="s">
        <v>5406</v>
      </c>
      <c r="F1953" s="217"/>
      <c r="G1953" s="218" t="n">
        <v>500</v>
      </c>
      <c r="H1953" s="219" t="n">
        <f aca="true">INDIRECT("I" &amp; ROW())</f>
        <v>46106.9434391238</v>
      </c>
      <c r="I1953" s="220" t="n">
        <f aca="true">INDIRECT("I" &amp; ROW()-1) + J1953 * ((G1952/1000) * $M$5)</f>
        <v>46106.9434391238</v>
      </c>
      <c r="J1953" s="221" t="n">
        <v>6.5</v>
      </c>
      <c r="K1953" s="222" t="n">
        <f aca="true">INDIRECT("H" &amp; ROW())</f>
        <v>46106.9434391238</v>
      </c>
      <c r="L1953" s="128" t="s">
        <v>5407</v>
      </c>
      <c r="M1953" s="133"/>
      <c r="N1953" s="133"/>
      <c r="O1953" s="133"/>
      <c r="P1953" s="133"/>
      <c r="Q1953" s="133"/>
      <c r="R1953" s="133"/>
      <c r="S1953" s="133"/>
      <c r="T1953" s="133"/>
      <c r="U1953" s="134"/>
      <c r="V1953" s="133"/>
      <c r="W1953" s="135" t="n">
        <f aca="false">I1953</f>
        <v>46106.9434391238</v>
      </c>
      <c r="X1953" s="153" t="s">
        <v>473</v>
      </c>
      <c r="Y1953" s="137" t="n">
        <f aca="false">IF(AND($X1953=$X1954, $X1953&lt;&gt;""), $W1954-$W1953, 0)</f>
        <v>0.0022569444212963</v>
      </c>
      <c r="Z1953" s="141"/>
      <c r="AA1953" s="0"/>
    </row>
    <row r="1954" customFormat="false" ht="21.75" hidden="false" customHeight="true" outlineLevel="0" collapsed="false">
      <c r="A1954" s="118" t="n">
        <v>1950</v>
      </c>
      <c r="B1954" s="213" t="s">
        <v>119</v>
      </c>
      <c r="C1954" s="214" t="s">
        <v>5403</v>
      </c>
      <c r="D1954" s="215" t="s">
        <v>189</v>
      </c>
      <c r="E1954" s="216" t="s">
        <v>5408</v>
      </c>
      <c r="F1954" s="217"/>
      <c r="G1954" s="218" t="n">
        <v>500</v>
      </c>
      <c r="H1954" s="219" t="n">
        <f aca="true">INDIRECT("I" &amp; ROW())</f>
        <v>46106.9456960682</v>
      </c>
      <c r="I1954" s="220" t="n">
        <f aca="true">INDIRECT("I" &amp; ROW()-1) + J1954 * ((G1953/1000) * $M$5)</f>
        <v>46106.9456960682</v>
      </c>
      <c r="J1954" s="221" t="n">
        <v>6.5</v>
      </c>
      <c r="K1954" s="222" t="n">
        <f aca="true">INDIRECT("H" &amp; ROW())</f>
        <v>46106.9456960682</v>
      </c>
      <c r="L1954" s="128" t="s">
        <v>5409</v>
      </c>
      <c r="M1954" s="133"/>
      <c r="N1954" s="133"/>
      <c r="O1954" s="133"/>
      <c r="P1954" s="133"/>
      <c r="Q1954" s="133"/>
      <c r="R1954" s="133"/>
      <c r="S1954" s="133"/>
      <c r="T1954" s="133"/>
      <c r="U1954" s="134"/>
      <c r="V1954" s="133"/>
      <c r="W1954" s="135" t="n">
        <f aca="false">I1954</f>
        <v>46106.9456960682</v>
      </c>
      <c r="X1954" s="153" t="s">
        <v>473</v>
      </c>
      <c r="Y1954" s="137" t="n">
        <f aca="false">IF(AND($X1954=$X1955, $X1954&lt;&gt;""), $W1955-$W1954, 0)</f>
        <v>0.0022569444212963</v>
      </c>
      <c r="Z1954" s="141"/>
      <c r="AA1954" s="0"/>
    </row>
    <row r="1955" customFormat="false" ht="21.75" hidden="false" customHeight="true" outlineLevel="0" collapsed="false">
      <c r="A1955" s="118" t="n">
        <v>1951</v>
      </c>
      <c r="B1955" s="213" t="s">
        <v>119</v>
      </c>
      <c r="C1955" s="214" t="s">
        <v>5403</v>
      </c>
      <c r="D1955" s="215" t="s">
        <v>189</v>
      </c>
      <c r="E1955" s="216" t="s">
        <v>5410</v>
      </c>
      <c r="F1955" s="217"/>
      <c r="G1955" s="218" t="n">
        <v>500</v>
      </c>
      <c r="H1955" s="219" t="n">
        <f aca="true">INDIRECT("I" &amp; ROW())</f>
        <v>46106.9479530126</v>
      </c>
      <c r="I1955" s="220" t="n">
        <f aca="true">INDIRECT("I" &amp; ROW()-1) + J1955 * ((G1954/1000) * $M$5)</f>
        <v>46106.9479530126</v>
      </c>
      <c r="J1955" s="221" t="n">
        <v>6.5</v>
      </c>
      <c r="K1955" s="222" t="n">
        <f aca="true">INDIRECT("H" &amp; ROW())</f>
        <v>46106.9479530126</v>
      </c>
      <c r="L1955" s="128" t="s">
        <v>5411</v>
      </c>
      <c r="M1955" s="133"/>
      <c r="N1955" s="133"/>
      <c r="O1955" s="133"/>
      <c r="P1955" s="133"/>
      <c r="Q1955" s="133"/>
      <c r="R1955" s="133"/>
      <c r="S1955" s="133"/>
      <c r="T1955" s="133"/>
      <c r="U1955" s="134"/>
      <c r="V1955" s="133"/>
      <c r="W1955" s="135" t="n">
        <f aca="false">I1955</f>
        <v>46106.9479530126</v>
      </c>
      <c r="X1955" s="153" t="s">
        <v>473</v>
      </c>
      <c r="Y1955" s="137" t="n">
        <f aca="false">IF(AND($X1955=$X1956, $X1955&lt;&gt;""), $W1956-$W1955, 0)</f>
        <v>0.0022569444212963</v>
      </c>
      <c r="Z1955" s="141"/>
      <c r="AA1955" s="0"/>
    </row>
    <row r="1956" customFormat="false" ht="21.75" hidden="false" customHeight="true" outlineLevel="0" collapsed="false">
      <c r="A1956" s="118" t="n">
        <v>1952</v>
      </c>
      <c r="B1956" s="213" t="s">
        <v>119</v>
      </c>
      <c r="C1956" s="214" t="s">
        <v>5403</v>
      </c>
      <c r="D1956" s="215" t="s">
        <v>189</v>
      </c>
      <c r="E1956" s="216" t="s">
        <v>5412</v>
      </c>
      <c r="F1956" s="217"/>
      <c r="G1956" s="218" t="n">
        <v>350</v>
      </c>
      <c r="H1956" s="219" t="n">
        <f aca="true">INDIRECT("I" &amp; ROW())</f>
        <v>46106.9502099571</v>
      </c>
      <c r="I1956" s="220" t="n">
        <f aca="true">INDIRECT("I" &amp; ROW()-1) + J1956 * ((G1955/1000) * $M$5)</f>
        <v>46106.9502099571</v>
      </c>
      <c r="J1956" s="221" t="n">
        <v>6.5</v>
      </c>
      <c r="K1956" s="222" t="n">
        <f aca="true">INDIRECT("H" &amp; ROW())</f>
        <v>46106.9502099571</v>
      </c>
      <c r="L1956" s="128" t="s">
        <v>5413</v>
      </c>
      <c r="M1956" s="133"/>
      <c r="N1956" s="133"/>
      <c r="O1956" s="133"/>
      <c r="P1956" s="133"/>
      <c r="Q1956" s="133"/>
      <c r="R1956" s="133"/>
      <c r="S1956" s="133"/>
      <c r="T1956" s="133"/>
      <c r="U1956" s="134"/>
      <c r="V1956" s="133"/>
      <c r="W1956" s="135" t="n">
        <f aca="false">I1956</f>
        <v>46106.9502099571</v>
      </c>
      <c r="X1956" s="153" t="s">
        <v>473</v>
      </c>
      <c r="Y1956" s="137" t="n">
        <f aca="false">IF(AND($X1956=$X1957, $X1956&lt;&gt;""), $W1957-$W1956, 0)</f>
        <v>0.00157986109953704</v>
      </c>
      <c r="Z1956" s="141"/>
      <c r="AA1956" s="0"/>
    </row>
    <row r="1957" customFormat="false" ht="21.75" hidden="false" customHeight="true" outlineLevel="0" collapsed="false">
      <c r="A1957" s="118" t="n">
        <v>1953</v>
      </c>
      <c r="B1957" s="213" t="s">
        <v>119</v>
      </c>
      <c r="C1957" s="214" t="s">
        <v>5403</v>
      </c>
      <c r="D1957" s="215" t="s">
        <v>189</v>
      </c>
      <c r="E1957" s="216" t="s">
        <v>5414</v>
      </c>
      <c r="F1957" s="217"/>
      <c r="G1957" s="218" t="n">
        <v>350</v>
      </c>
      <c r="H1957" s="219" t="n">
        <f aca="true">INDIRECT("I" &amp; ROW())</f>
        <v>46106.9517898182</v>
      </c>
      <c r="I1957" s="220" t="n">
        <f aca="true">INDIRECT("I" &amp; ROW()-1) + J1957 * ((G1956/1000) * $M$5)</f>
        <v>46106.9517898182</v>
      </c>
      <c r="J1957" s="221" t="n">
        <v>6.5</v>
      </c>
      <c r="K1957" s="222" t="n">
        <f aca="true">INDIRECT("H" &amp; ROW())</f>
        <v>46106.9517898182</v>
      </c>
      <c r="L1957" s="128" t="s">
        <v>5415</v>
      </c>
      <c r="M1957" s="133"/>
      <c r="N1957" s="133"/>
      <c r="O1957" s="133"/>
      <c r="P1957" s="133"/>
      <c r="Q1957" s="133"/>
      <c r="R1957" s="133"/>
      <c r="S1957" s="133"/>
      <c r="T1957" s="133"/>
      <c r="U1957" s="134"/>
      <c r="V1957" s="133"/>
      <c r="W1957" s="135" t="n">
        <f aca="false">I1957</f>
        <v>46106.9517898182</v>
      </c>
      <c r="X1957" s="153" t="s">
        <v>473</v>
      </c>
      <c r="Y1957" s="137" t="n">
        <f aca="false">IF(AND($X1957=$X1958, $X1957&lt;&gt;""), $W1958-$W1957, 0)</f>
        <v>0.00157986109953704</v>
      </c>
      <c r="Z1957" s="141"/>
      <c r="AA1957" s="0"/>
    </row>
    <row r="1958" customFormat="false" ht="21.75" hidden="false" customHeight="true" outlineLevel="0" collapsed="false">
      <c r="A1958" s="118" t="n">
        <v>1954</v>
      </c>
      <c r="B1958" s="213" t="s">
        <v>119</v>
      </c>
      <c r="C1958" s="214" t="s">
        <v>5403</v>
      </c>
      <c r="D1958" s="215" t="s">
        <v>189</v>
      </c>
      <c r="E1958" s="216" t="s">
        <v>5416</v>
      </c>
      <c r="F1958" s="217"/>
      <c r="G1958" s="218" t="n">
        <v>300</v>
      </c>
      <c r="H1958" s="219" t="n">
        <f aca="true">INDIRECT("I" &amp; ROW())</f>
        <v>46106.9533696793</v>
      </c>
      <c r="I1958" s="220" t="n">
        <f aca="true">INDIRECT("I" &amp; ROW()-1) + J1958 * ((G1957/1000) * $M$5)</f>
        <v>46106.9533696793</v>
      </c>
      <c r="J1958" s="221" t="n">
        <v>6.5</v>
      </c>
      <c r="K1958" s="222" t="n">
        <f aca="true">INDIRECT("H" &amp; ROW())</f>
        <v>46106.9533696793</v>
      </c>
      <c r="L1958" s="128" t="s">
        <v>5417</v>
      </c>
      <c r="M1958" s="133"/>
      <c r="N1958" s="133"/>
      <c r="O1958" s="133"/>
      <c r="P1958" s="133"/>
      <c r="Q1958" s="133"/>
      <c r="R1958" s="133"/>
      <c r="S1958" s="133"/>
      <c r="T1958" s="133"/>
      <c r="U1958" s="134"/>
      <c r="V1958" s="133"/>
      <c r="W1958" s="135" t="n">
        <f aca="false">I1958</f>
        <v>46106.9533696793</v>
      </c>
      <c r="X1958" s="153" t="s">
        <v>473</v>
      </c>
      <c r="Y1958" s="137" t="n">
        <f aca="false">IF(AND($X1958=$X1959, $X1958&lt;&gt;""), $W1959-$W1958, 0)</f>
        <v>0.00135416666666667</v>
      </c>
      <c r="Z1958" s="141"/>
      <c r="AA1958" s="0"/>
    </row>
    <row r="1959" customFormat="false" ht="21.75" hidden="false" customHeight="true" outlineLevel="0" collapsed="false">
      <c r="A1959" s="118" t="n">
        <v>1955</v>
      </c>
      <c r="B1959" s="213" t="s">
        <v>119</v>
      </c>
      <c r="C1959" s="214" t="s">
        <v>5403</v>
      </c>
      <c r="D1959" s="215" t="s">
        <v>189</v>
      </c>
      <c r="E1959" s="216" t="s">
        <v>5418</v>
      </c>
      <c r="F1959" s="217"/>
      <c r="G1959" s="218" t="n">
        <v>500</v>
      </c>
      <c r="H1959" s="219" t="n">
        <f aca="true">INDIRECT("I" &amp; ROW())</f>
        <v>46106.9547238459</v>
      </c>
      <c r="I1959" s="220" t="n">
        <f aca="true">INDIRECT("I" &amp; ROW()-1) + J1959 * ((G1958/1000) * $M$5)</f>
        <v>46106.9547238459</v>
      </c>
      <c r="J1959" s="221" t="n">
        <v>6.5</v>
      </c>
      <c r="K1959" s="222" t="n">
        <f aca="true">INDIRECT("H" &amp; ROW())</f>
        <v>46106.9547238459</v>
      </c>
      <c r="L1959" s="128" t="s">
        <v>5419</v>
      </c>
      <c r="M1959" s="133"/>
      <c r="N1959" s="133"/>
      <c r="O1959" s="133"/>
      <c r="P1959" s="133"/>
      <c r="Q1959" s="133"/>
      <c r="R1959" s="133"/>
      <c r="S1959" s="133"/>
      <c r="T1959" s="133"/>
      <c r="U1959" s="134"/>
      <c r="V1959" s="133"/>
      <c r="W1959" s="135" t="n">
        <f aca="false">I1959</f>
        <v>46106.9547238459</v>
      </c>
      <c r="X1959" s="153" t="s">
        <v>473</v>
      </c>
      <c r="Y1959" s="137" t="n">
        <f aca="false">IF(AND($X1959=$X1960, $X1959&lt;&gt;""), $W1960-$W1959, 0)</f>
        <v>0.0022569444212963</v>
      </c>
      <c r="Z1959" s="141"/>
      <c r="AA1959" s="0"/>
    </row>
    <row r="1960" customFormat="false" ht="21.75" hidden="false" customHeight="true" outlineLevel="0" collapsed="false">
      <c r="A1960" s="118" t="n">
        <v>1956</v>
      </c>
      <c r="B1960" s="213" t="s">
        <v>119</v>
      </c>
      <c r="C1960" s="214" t="s">
        <v>5403</v>
      </c>
      <c r="D1960" s="215" t="s">
        <v>189</v>
      </c>
      <c r="E1960" s="216" t="s">
        <v>5420</v>
      </c>
      <c r="F1960" s="217"/>
      <c r="G1960" s="218" t="n">
        <v>500</v>
      </c>
      <c r="H1960" s="219" t="n">
        <f aca="true">INDIRECT("I" &amp; ROW())</f>
        <v>46106.9569807903</v>
      </c>
      <c r="I1960" s="220" t="n">
        <f aca="true">INDIRECT("I" &amp; ROW()-1) + J1960 * ((G1959/1000) * $M$5)</f>
        <v>46106.9569807903</v>
      </c>
      <c r="J1960" s="221" t="n">
        <v>6.5</v>
      </c>
      <c r="K1960" s="222" t="n">
        <f aca="true">INDIRECT("H" &amp; ROW())</f>
        <v>46106.9569807903</v>
      </c>
      <c r="L1960" s="128" t="s">
        <v>5421</v>
      </c>
      <c r="M1960" s="133"/>
      <c r="N1960" s="133"/>
      <c r="O1960" s="133"/>
      <c r="P1960" s="133"/>
      <c r="Q1960" s="133"/>
      <c r="R1960" s="133"/>
      <c r="S1960" s="133"/>
      <c r="T1960" s="133"/>
      <c r="U1960" s="134"/>
      <c r="V1960" s="133"/>
      <c r="W1960" s="135" t="n">
        <f aca="false">I1960</f>
        <v>46106.9569807903</v>
      </c>
      <c r="X1960" s="153" t="s">
        <v>473</v>
      </c>
      <c r="Y1960" s="137" t="n">
        <f aca="false">IF(AND($X1960=$X1961, $X1960&lt;&gt;""), $W1961-$W1960, 0)</f>
        <v>0.0022569444212963</v>
      </c>
      <c r="Z1960" s="141"/>
      <c r="AA1960" s="0"/>
    </row>
    <row r="1961" customFormat="false" ht="21.75" hidden="false" customHeight="true" outlineLevel="0" collapsed="false">
      <c r="A1961" s="118" t="n">
        <v>1957</v>
      </c>
      <c r="B1961" s="213" t="s">
        <v>119</v>
      </c>
      <c r="C1961" s="214" t="s">
        <v>5403</v>
      </c>
      <c r="D1961" s="215" t="s">
        <v>189</v>
      </c>
      <c r="E1961" s="216" t="s">
        <v>5422</v>
      </c>
      <c r="F1961" s="217"/>
      <c r="G1961" s="218" t="n">
        <v>1000</v>
      </c>
      <c r="H1961" s="219" t="n">
        <f aca="true">INDIRECT("I" &amp; ROW())</f>
        <v>46106.9592377348</v>
      </c>
      <c r="I1961" s="220" t="n">
        <f aca="true">INDIRECT("I" &amp; ROW()-1) + J1961 * ((G1960/1000) * $M$5)</f>
        <v>46106.9592377348</v>
      </c>
      <c r="J1961" s="221" t="n">
        <v>6.5</v>
      </c>
      <c r="K1961" s="222" t="n">
        <f aca="true">INDIRECT("H" &amp; ROW())</f>
        <v>46106.9592377348</v>
      </c>
      <c r="L1961" s="128" t="s">
        <v>5423</v>
      </c>
      <c r="M1961" s="133"/>
      <c r="N1961" s="133"/>
      <c r="O1961" s="133"/>
      <c r="P1961" s="133"/>
      <c r="Q1961" s="133"/>
      <c r="R1961" s="133"/>
      <c r="S1961" s="133"/>
      <c r="T1961" s="133"/>
      <c r="U1961" s="134"/>
      <c r="V1961" s="133"/>
      <c r="W1961" s="135" t="n">
        <f aca="false">I1961</f>
        <v>46106.9592377348</v>
      </c>
      <c r="X1961" s="153" t="s">
        <v>473</v>
      </c>
      <c r="Y1961" s="137" t="n">
        <f aca="false">IF(AND($X1961=$X1962, $X1961&lt;&gt;""), $W1962-$W1961, 0)</f>
        <v>0.00451388885416667</v>
      </c>
      <c r="Z1961" s="141"/>
      <c r="AA1961" s="0"/>
    </row>
    <row r="1962" customFormat="false" ht="21.75" hidden="false" customHeight="true" outlineLevel="0" collapsed="false">
      <c r="A1962" s="118" t="n">
        <v>1958</v>
      </c>
      <c r="B1962" s="213" t="s">
        <v>119</v>
      </c>
      <c r="C1962" s="214" t="s">
        <v>5403</v>
      </c>
      <c r="D1962" s="215" t="s">
        <v>189</v>
      </c>
      <c r="E1962" s="216" t="s">
        <v>5424</v>
      </c>
      <c r="F1962" s="217"/>
      <c r="G1962" s="218" t="n">
        <v>1000</v>
      </c>
      <c r="H1962" s="219" t="n">
        <f aca="true">INDIRECT("I" &amp; ROW())</f>
        <v>46106.9637516236</v>
      </c>
      <c r="I1962" s="220" t="n">
        <f aca="true">INDIRECT("I" &amp; ROW()-1) + J1962 * ((G1961/1000) * $M$5)</f>
        <v>46106.9637516236</v>
      </c>
      <c r="J1962" s="221" t="n">
        <v>6.5</v>
      </c>
      <c r="K1962" s="222" t="n">
        <f aca="true">INDIRECT("H" &amp; ROW())</f>
        <v>46106.9637516236</v>
      </c>
      <c r="L1962" s="128" t="s">
        <v>5425</v>
      </c>
      <c r="M1962" s="133"/>
      <c r="N1962" s="133"/>
      <c r="O1962" s="133"/>
      <c r="P1962" s="133"/>
      <c r="Q1962" s="133"/>
      <c r="R1962" s="133"/>
      <c r="S1962" s="133"/>
      <c r="T1962" s="133"/>
      <c r="U1962" s="134"/>
      <c r="V1962" s="133"/>
      <c r="W1962" s="135" t="n">
        <f aca="false">I1962</f>
        <v>46106.9637516236</v>
      </c>
      <c r="X1962" s="153" t="s">
        <v>473</v>
      </c>
      <c r="Y1962" s="137" t="n">
        <f aca="false">IF(AND($X1962=$X1963, $X1962&lt;&gt;""), $W1963-$W1962, 0)</f>
        <v>0.00451388885416667</v>
      </c>
      <c r="Z1962" s="141"/>
      <c r="AA1962" s="0"/>
    </row>
    <row r="1963" customFormat="false" ht="21.75" hidden="false" customHeight="true" outlineLevel="0" collapsed="false">
      <c r="A1963" s="118" t="n">
        <v>1959</v>
      </c>
      <c r="B1963" s="213" t="s">
        <v>119</v>
      </c>
      <c r="C1963" s="214" t="s">
        <v>5403</v>
      </c>
      <c r="D1963" s="215" t="s">
        <v>189</v>
      </c>
      <c r="E1963" s="216" t="s">
        <v>5426</v>
      </c>
      <c r="F1963" s="217"/>
      <c r="G1963" s="218" t="n">
        <v>1000</v>
      </c>
      <c r="H1963" s="219" t="n">
        <f aca="true">INDIRECT("I" &amp; ROW())</f>
        <v>46106.9682655125</v>
      </c>
      <c r="I1963" s="220" t="n">
        <f aca="true">INDIRECT("I" &amp; ROW()-1) + J1963 * ((G1962/1000) * $M$5)</f>
        <v>46106.9682655125</v>
      </c>
      <c r="J1963" s="221" t="n">
        <v>6.5</v>
      </c>
      <c r="K1963" s="222" t="n">
        <f aca="true">INDIRECT("H" &amp; ROW())</f>
        <v>46106.9682655125</v>
      </c>
      <c r="L1963" s="128" t="s">
        <v>5427</v>
      </c>
      <c r="M1963" s="133"/>
      <c r="N1963" s="133"/>
      <c r="O1963" s="133"/>
      <c r="P1963" s="133"/>
      <c r="Q1963" s="133"/>
      <c r="R1963" s="133"/>
      <c r="S1963" s="133"/>
      <c r="T1963" s="133"/>
      <c r="U1963" s="134"/>
      <c r="V1963" s="133"/>
      <c r="W1963" s="135" t="n">
        <f aca="false">I1963</f>
        <v>46106.9682655125</v>
      </c>
      <c r="X1963" s="153" t="s">
        <v>473</v>
      </c>
      <c r="Y1963" s="137" t="n">
        <f aca="false">IF(AND($X1963=$X1964, $X1963&lt;&gt;""), $W1964-$W1963, 0)</f>
        <v>0.00451388885416667</v>
      </c>
      <c r="Z1963" s="141"/>
      <c r="AA1963" s="0"/>
    </row>
    <row r="1964" customFormat="false" ht="21.75" hidden="false" customHeight="true" outlineLevel="0" collapsed="false">
      <c r="A1964" s="118" t="n">
        <v>1960</v>
      </c>
      <c r="B1964" s="213" t="s">
        <v>119</v>
      </c>
      <c r="C1964" s="214" t="s">
        <v>5428</v>
      </c>
      <c r="D1964" s="215" t="s">
        <v>189</v>
      </c>
      <c r="E1964" s="216" t="s">
        <v>5429</v>
      </c>
      <c r="F1964" s="217"/>
      <c r="G1964" s="218" t="n">
        <v>500</v>
      </c>
      <c r="H1964" s="219" t="n">
        <f aca="true">INDIRECT("I" &amp; ROW())</f>
        <v>46106.9727794013</v>
      </c>
      <c r="I1964" s="220" t="n">
        <f aca="true">INDIRECT("I" &amp; ROW()-1) + J1964 * ((G1963/1000) * $M$5)</f>
        <v>46106.9727794013</v>
      </c>
      <c r="J1964" s="221" t="n">
        <v>6.5</v>
      </c>
      <c r="K1964" s="222" t="n">
        <f aca="true">INDIRECT("H" &amp; ROW())</f>
        <v>46106.9727794013</v>
      </c>
      <c r="L1964" s="128" t="s">
        <v>5430</v>
      </c>
      <c r="M1964" s="133"/>
      <c r="N1964" s="133"/>
      <c r="O1964" s="133"/>
      <c r="P1964" s="133"/>
      <c r="Q1964" s="133"/>
      <c r="R1964" s="133"/>
      <c r="S1964" s="133"/>
      <c r="T1964" s="133"/>
      <c r="U1964" s="134"/>
      <c r="V1964" s="133"/>
      <c r="W1964" s="135" t="n">
        <f aca="false">I1964</f>
        <v>46106.9727794013</v>
      </c>
      <c r="X1964" s="153" t="s">
        <v>473</v>
      </c>
      <c r="Y1964" s="137" t="n">
        <f aca="false">IF(AND($X1964=$X1965, $X1964&lt;&gt;""), $W1965-$W1964, 0)</f>
        <v>0.0022569444212963</v>
      </c>
      <c r="Z1964" s="141"/>
      <c r="AA1964" s="0"/>
    </row>
    <row r="1965" customFormat="false" ht="21.75" hidden="false" customHeight="true" outlineLevel="0" collapsed="false">
      <c r="A1965" s="118" t="n">
        <v>1961</v>
      </c>
      <c r="B1965" s="213" t="s">
        <v>119</v>
      </c>
      <c r="C1965" s="214" t="s">
        <v>5428</v>
      </c>
      <c r="D1965" s="215" t="s">
        <v>189</v>
      </c>
      <c r="E1965" s="224" t="s">
        <v>5431</v>
      </c>
      <c r="F1965" s="217"/>
      <c r="G1965" s="218" t="n">
        <v>500</v>
      </c>
      <c r="H1965" s="219" t="n">
        <f aca="true">INDIRECT("I" &amp; ROW())</f>
        <v>46106.9750363457</v>
      </c>
      <c r="I1965" s="220" t="n">
        <f aca="true">INDIRECT("I" &amp; ROW()-1) + J1965 * ((G1964/1000) * $M$5)</f>
        <v>46106.9750363457</v>
      </c>
      <c r="J1965" s="221" t="n">
        <v>6.5</v>
      </c>
      <c r="K1965" s="222" t="n">
        <f aca="true">INDIRECT("H" &amp; ROW())</f>
        <v>46106.9750363457</v>
      </c>
      <c r="L1965" s="128" t="s">
        <v>5432</v>
      </c>
      <c r="M1965" s="133"/>
      <c r="N1965" s="133"/>
      <c r="O1965" s="133"/>
      <c r="P1965" s="133"/>
      <c r="Q1965" s="133"/>
      <c r="R1965" s="133"/>
      <c r="S1965" s="133"/>
      <c r="T1965" s="133"/>
      <c r="U1965" s="134"/>
      <c r="V1965" s="133"/>
      <c r="W1965" s="135" t="n">
        <f aca="false">I1965</f>
        <v>46106.9750363457</v>
      </c>
      <c r="X1965" s="153" t="s">
        <v>473</v>
      </c>
      <c r="Y1965" s="137" t="n">
        <f aca="false">IF(AND($X1965=$X1966, $X1965&lt;&gt;""), $W1966-$W1965, 0)</f>
        <v>0.0022569444212963</v>
      </c>
      <c r="Z1965" s="141"/>
      <c r="AA1965" s="0"/>
    </row>
    <row r="1966" customFormat="false" ht="21.75" hidden="false" customHeight="true" outlineLevel="0" collapsed="false">
      <c r="A1966" s="118" t="n">
        <v>1962</v>
      </c>
      <c r="B1966" s="213" t="s">
        <v>119</v>
      </c>
      <c r="C1966" s="214" t="s">
        <v>5428</v>
      </c>
      <c r="D1966" s="215" t="s">
        <v>189</v>
      </c>
      <c r="E1966" s="216" t="s">
        <v>5433</v>
      </c>
      <c r="F1966" s="217"/>
      <c r="G1966" s="218" t="n">
        <v>500</v>
      </c>
      <c r="H1966" s="219" t="n">
        <f aca="true">INDIRECT("I" &amp; ROW())</f>
        <v>46106.9772932902</v>
      </c>
      <c r="I1966" s="220" t="n">
        <f aca="true">INDIRECT("I" &amp; ROW()-1) + J1966 * ((G1965/1000) * $M$5)</f>
        <v>46106.9772932902</v>
      </c>
      <c r="J1966" s="221" t="n">
        <v>6.5</v>
      </c>
      <c r="K1966" s="222" t="n">
        <f aca="true">INDIRECT("H" &amp; ROW())</f>
        <v>46106.9772932902</v>
      </c>
      <c r="L1966" s="128" t="s">
        <v>5434</v>
      </c>
      <c r="M1966" s="133"/>
      <c r="N1966" s="133"/>
      <c r="O1966" s="133"/>
      <c r="P1966" s="133"/>
      <c r="Q1966" s="133"/>
      <c r="R1966" s="133"/>
      <c r="S1966" s="133"/>
      <c r="T1966" s="133"/>
      <c r="U1966" s="134"/>
      <c r="V1966" s="133"/>
      <c r="W1966" s="135" t="n">
        <f aca="false">I1966</f>
        <v>46106.9772932902</v>
      </c>
      <c r="X1966" s="153" t="s">
        <v>473</v>
      </c>
      <c r="Y1966" s="137" t="n">
        <f aca="false">IF(AND($X1966=$X1967, $X1966&lt;&gt;""), $W1967-$W1966, 0)</f>
        <v>0.0022569444212963</v>
      </c>
      <c r="Z1966" s="141"/>
      <c r="AA1966" s="0"/>
    </row>
    <row r="1967" customFormat="false" ht="21.75" hidden="false" customHeight="true" outlineLevel="0" collapsed="false">
      <c r="A1967" s="118" t="n">
        <v>1963</v>
      </c>
      <c r="B1967" s="213" t="s">
        <v>119</v>
      </c>
      <c r="C1967" s="214" t="s">
        <v>5428</v>
      </c>
      <c r="D1967" s="215" t="s">
        <v>189</v>
      </c>
      <c r="E1967" s="216" t="s">
        <v>5435</v>
      </c>
      <c r="F1967" s="217"/>
      <c r="G1967" s="218" t="n">
        <v>500</v>
      </c>
      <c r="H1967" s="219" t="n">
        <f aca="true">INDIRECT("I" &amp; ROW())</f>
        <v>46106.9795502346</v>
      </c>
      <c r="I1967" s="220" t="n">
        <f aca="true">INDIRECT("I" &amp; ROW()-1) + J1967 * ((G1966/1000) * $M$5)</f>
        <v>46106.9795502346</v>
      </c>
      <c r="J1967" s="221" t="n">
        <v>6.5</v>
      </c>
      <c r="K1967" s="222" t="n">
        <f aca="true">INDIRECT("H" &amp; ROW())</f>
        <v>46106.9795502346</v>
      </c>
      <c r="L1967" s="128" t="s">
        <v>5436</v>
      </c>
      <c r="M1967" s="133"/>
      <c r="N1967" s="133"/>
      <c r="O1967" s="133"/>
      <c r="P1967" s="133"/>
      <c r="Q1967" s="133"/>
      <c r="R1967" s="133"/>
      <c r="S1967" s="133"/>
      <c r="T1967" s="133"/>
      <c r="U1967" s="134"/>
      <c r="V1967" s="133"/>
      <c r="W1967" s="135" t="n">
        <f aca="false">I1967</f>
        <v>46106.9795502346</v>
      </c>
      <c r="X1967" s="153" t="s">
        <v>473</v>
      </c>
      <c r="Y1967" s="137" t="n">
        <f aca="false">IF(AND($X1967=$X1968, $X1967&lt;&gt;""), $W1968-$W1967, 0)</f>
        <v>0.0022569444212963</v>
      </c>
      <c r="Z1967" s="141"/>
      <c r="AA1967" s="0"/>
    </row>
    <row r="1968" customFormat="false" ht="21.75" hidden="false" customHeight="true" outlineLevel="0" collapsed="false">
      <c r="A1968" s="118" t="n">
        <v>1964</v>
      </c>
      <c r="B1968" s="213" t="s">
        <v>119</v>
      </c>
      <c r="C1968" s="214" t="s">
        <v>5428</v>
      </c>
      <c r="D1968" s="215" t="s">
        <v>189</v>
      </c>
      <c r="E1968" s="216" t="s">
        <v>5437</v>
      </c>
      <c r="F1968" s="217"/>
      <c r="G1968" s="218" t="n">
        <v>1000</v>
      </c>
      <c r="H1968" s="219" t="n">
        <f aca="true">INDIRECT("I" &amp; ROW())</f>
        <v>46106.981807179</v>
      </c>
      <c r="I1968" s="220" t="n">
        <f aca="true">INDIRECT("I" &amp; ROW()-1) + J1968 * ((G1967/1000) * $M$5)</f>
        <v>46106.981807179</v>
      </c>
      <c r="J1968" s="221" t="n">
        <v>6.5</v>
      </c>
      <c r="K1968" s="222" t="n">
        <f aca="true">INDIRECT("H" &amp; ROW())</f>
        <v>46106.981807179</v>
      </c>
      <c r="L1968" s="128" t="s">
        <v>5438</v>
      </c>
      <c r="M1968" s="133"/>
      <c r="N1968" s="133"/>
      <c r="O1968" s="133"/>
      <c r="P1968" s="133"/>
      <c r="Q1968" s="133"/>
      <c r="R1968" s="133"/>
      <c r="S1968" s="133"/>
      <c r="T1968" s="133"/>
      <c r="U1968" s="134"/>
      <c r="V1968" s="133"/>
      <c r="W1968" s="135" t="n">
        <f aca="false">I1968</f>
        <v>46106.981807179</v>
      </c>
      <c r="X1968" s="153" t="s">
        <v>473</v>
      </c>
      <c r="Y1968" s="137" t="n">
        <f aca="false">IF(AND($X1968=$X1969, $X1968&lt;&gt;""), $W1969-$W1968, 0)</f>
        <v>0.00451388885416667</v>
      </c>
      <c r="Z1968" s="141"/>
      <c r="AA1968" s="0"/>
    </row>
    <row r="1969" customFormat="false" ht="21.75" hidden="false" customHeight="true" outlineLevel="0" collapsed="false">
      <c r="A1969" s="118" t="n">
        <v>1965</v>
      </c>
      <c r="B1969" s="213" t="s">
        <v>119</v>
      </c>
      <c r="C1969" s="214" t="s">
        <v>5428</v>
      </c>
      <c r="D1969" s="215" t="s">
        <v>189</v>
      </c>
      <c r="E1969" s="216" t="s">
        <v>5439</v>
      </c>
      <c r="F1969" s="217"/>
      <c r="G1969" s="218" t="n">
        <v>1000</v>
      </c>
      <c r="H1969" s="219" t="n">
        <f aca="true">INDIRECT("I" &amp; ROW())</f>
        <v>46106.9863210679</v>
      </c>
      <c r="I1969" s="220" t="n">
        <f aca="true">INDIRECT("I" &amp; ROW()-1) + J1969 * ((G1968/1000) * $M$5)</f>
        <v>46106.9863210679</v>
      </c>
      <c r="J1969" s="221" t="n">
        <v>6.5</v>
      </c>
      <c r="K1969" s="222" t="n">
        <f aca="true">INDIRECT("H" &amp; ROW())</f>
        <v>46106.9863210679</v>
      </c>
      <c r="L1969" s="128" t="s">
        <v>5440</v>
      </c>
      <c r="M1969" s="133"/>
      <c r="N1969" s="133"/>
      <c r="O1969" s="133"/>
      <c r="P1969" s="133"/>
      <c r="Q1969" s="133"/>
      <c r="R1969" s="133"/>
      <c r="S1969" s="133"/>
      <c r="T1969" s="133"/>
      <c r="U1969" s="134"/>
      <c r="V1969" s="133"/>
      <c r="W1969" s="135" t="n">
        <f aca="false">I1969</f>
        <v>46106.9863210679</v>
      </c>
      <c r="X1969" s="153" t="s">
        <v>473</v>
      </c>
      <c r="Y1969" s="137" t="n">
        <f aca="false">IF(AND($X1969=$X1970, $X1969&lt;&gt;""), $W1970-$W1969, 0)</f>
        <v>0.00451388885416667</v>
      </c>
      <c r="Z1969" s="141"/>
      <c r="AA1969" s="0"/>
    </row>
    <row r="1970" customFormat="false" ht="21.75" hidden="false" customHeight="true" outlineLevel="0" collapsed="false">
      <c r="A1970" s="118" t="n">
        <v>1966</v>
      </c>
      <c r="B1970" s="213" t="s">
        <v>119</v>
      </c>
      <c r="C1970" s="214" t="s">
        <v>5441</v>
      </c>
      <c r="D1970" s="215" t="s">
        <v>189</v>
      </c>
      <c r="E1970" s="224" t="s">
        <v>5442</v>
      </c>
      <c r="F1970" s="217"/>
      <c r="G1970" s="218" t="n">
        <v>1000</v>
      </c>
      <c r="H1970" s="219" t="n">
        <f aca="true">INDIRECT("I" &amp; ROW())</f>
        <v>46106.9908349567</v>
      </c>
      <c r="I1970" s="220" t="n">
        <f aca="true">INDIRECT("I" &amp; ROW()-1) + J1970 * ((G1969/1000) * $M$5)</f>
        <v>46106.9908349567</v>
      </c>
      <c r="J1970" s="221" t="n">
        <v>6.5</v>
      </c>
      <c r="K1970" s="222" t="n">
        <f aca="true">INDIRECT("H" &amp; ROW())</f>
        <v>46106.9908349567</v>
      </c>
      <c r="L1970" s="128" t="s">
        <v>5443</v>
      </c>
      <c r="M1970" s="133"/>
      <c r="N1970" s="133"/>
      <c r="O1970" s="133"/>
      <c r="P1970" s="133"/>
      <c r="Q1970" s="133"/>
      <c r="R1970" s="133"/>
      <c r="S1970" s="133"/>
      <c r="T1970" s="133"/>
      <c r="U1970" s="134"/>
      <c r="V1970" s="133"/>
      <c r="W1970" s="135" t="n">
        <f aca="false">I1970</f>
        <v>46106.9908349567</v>
      </c>
      <c r="X1970" s="153" t="s">
        <v>473</v>
      </c>
      <c r="Y1970" s="137" t="n">
        <f aca="false">IF(AND($X1970=$X1971, $X1970&lt;&gt;""), $W1971-$W1970, 0)</f>
        <v>0.00451388885416667</v>
      </c>
      <c r="Z1970" s="141"/>
      <c r="AA1970" s="0"/>
    </row>
    <row r="1971" customFormat="false" ht="21.75" hidden="false" customHeight="true" outlineLevel="0" collapsed="false">
      <c r="A1971" s="118" t="n">
        <v>1967</v>
      </c>
      <c r="B1971" s="213" t="s">
        <v>119</v>
      </c>
      <c r="C1971" s="214" t="s">
        <v>5441</v>
      </c>
      <c r="D1971" s="215" t="s">
        <v>189</v>
      </c>
      <c r="E1971" s="216" t="s">
        <v>5444</v>
      </c>
      <c r="F1971" s="217"/>
      <c r="G1971" s="218" t="n">
        <v>1000</v>
      </c>
      <c r="H1971" s="219" t="n">
        <f aca="true">INDIRECT("I" &amp; ROW())</f>
        <v>46106.9953488456</v>
      </c>
      <c r="I1971" s="220" t="n">
        <f aca="true">INDIRECT("I" &amp; ROW()-1) + J1971 * ((G1970/1000) * $M$5)</f>
        <v>46106.9953488456</v>
      </c>
      <c r="J1971" s="221" t="n">
        <v>6.5</v>
      </c>
      <c r="K1971" s="222" t="n">
        <f aca="true">INDIRECT("H" &amp; ROW())</f>
        <v>46106.9953488456</v>
      </c>
      <c r="L1971" s="128" t="s">
        <v>5445</v>
      </c>
      <c r="M1971" s="133"/>
      <c r="N1971" s="133"/>
      <c r="O1971" s="133"/>
      <c r="P1971" s="133"/>
      <c r="Q1971" s="133"/>
      <c r="R1971" s="133"/>
      <c r="S1971" s="133"/>
      <c r="T1971" s="133"/>
      <c r="U1971" s="134"/>
      <c r="V1971" s="133"/>
      <c r="W1971" s="135" t="n">
        <f aca="false">I1971</f>
        <v>46106.9953488456</v>
      </c>
      <c r="X1971" s="153" t="s">
        <v>473</v>
      </c>
      <c r="Y1971" s="137" t="n">
        <f aca="false">IF(AND($X1971=$X1972, $X1971&lt;&gt;""), $W1972-$W1971, 0)</f>
        <v>0.00451388885416667</v>
      </c>
      <c r="Z1971" s="141"/>
      <c r="AA1971" s="0"/>
    </row>
    <row r="1972" customFormat="false" ht="21.75" hidden="false" customHeight="true" outlineLevel="0" collapsed="false">
      <c r="A1972" s="118" t="n">
        <v>1968</v>
      </c>
      <c r="B1972" s="213" t="s">
        <v>119</v>
      </c>
      <c r="C1972" s="214" t="s">
        <v>5446</v>
      </c>
      <c r="D1972" s="215" t="s">
        <v>189</v>
      </c>
      <c r="E1972" s="216" t="s">
        <v>5447</v>
      </c>
      <c r="F1972" s="217"/>
      <c r="G1972" s="218" t="n">
        <v>500</v>
      </c>
      <c r="H1972" s="219" t="n">
        <f aca="true">INDIRECT("I" &amp; ROW())</f>
        <v>46106.9998627344</v>
      </c>
      <c r="I1972" s="220" t="n">
        <f aca="true">INDIRECT("I" &amp; ROW()-1) + J1972 * ((G1971/1000) * $M$5)</f>
        <v>46106.9998627344</v>
      </c>
      <c r="J1972" s="221" t="n">
        <v>6.5</v>
      </c>
      <c r="K1972" s="222" t="n">
        <f aca="true">INDIRECT("H" &amp; ROW())</f>
        <v>46106.9998627344</v>
      </c>
      <c r="L1972" s="128" t="s">
        <v>5448</v>
      </c>
      <c r="M1972" s="133"/>
      <c r="N1972" s="133"/>
      <c r="O1972" s="133"/>
      <c r="P1972" s="133"/>
      <c r="Q1972" s="133"/>
      <c r="R1972" s="133"/>
      <c r="S1972" s="133"/>
      <c r="T1972" s="133"/>
      <c r="U1972" s="134"/>
      <c r="V1972" s="133"/>
      <c r="W1972" s="135" t="n">
        <f aca="false">I1972</f>
        <v>46106.9998627344</v>
      </c>
      <c r="X1972" s="153" t="s">
        <v>473</v>
      </c>
      <c r="Y1972" s="137" t="n">
        <f aca="false">IF(AND($X1972=$X1973, $X1972&lt;&gt;""), $W1973-$W1972, 0)</f>
        <v>0.0022569444212963</v>
      </c>
      <c r="Z1972" s="141"/>
      <c r="AA1972" s="0"/>
    </row>
    <row r="1973" customFormat="false" ht="21.75" hidden="false" customHeight="true" outlineLevel="0" collapsed="false">
      <c r="A1973" s="118" t="n">
        <v>1969</v>
      </c>
      <c r="B1973" s="213" t="s">
        <v>119</v>
      </c>
      <c r="C1973" s="214" t="s">
        <v>5446</v>
      </c>
      <c r="D1973" s="215" t="s">
        <v>189</v>
      </c>
      <c r="E1973" s="216" t="s">
        <v>5449</v>
      </c>
      <c r="F1973" s="217"/>
      <c r="G1973" s="218" t="n">
        <v>500</v>
      </c>
      <c r="H1973" s="219" t="n">
        <f aca="true">INDIRECT("I" &amp; ROW())</f>
        <v>46107.0021196789</v>
      </c>
      <c r="I1973" s="220" t="n">
        <f aca="true">INDIRECT("I" &amp; ROW()-1) + J1973 * ((G1972/1000) * $M$5)</f>
        <v>46107.0021196789</v>
      </c>
      <c r="J1973" s="221" t="n">
        <v>6.5</v>
      </c>
      <c r="K1973" s="222" t="n">
        <f aca="true">INDIRECT("H" &amp; ROW())</f>
        <v>46107.0021196789</v>
      </c>
      <c r="L1973" s="128" t="s">
        <v>5450</v>
      </c>
      <c r="M1973" s="133"/>
      <c r="N1973" s="133"/>
      <c r="O1973" s="133"/>
      <c r="P1973" s="133"/>
      <c r="Q1973" s="133"/>
      <c r="R1973" s="133"/>
      <c r="S1973" s="133"/>
      <c r="T1973" s="133"/>
      <c r="U1973" s="134"/>
      <c r="V1973" s="133"/>
      <c r="W1973" s="135" t="n">
        <f aca="false">I1973</f>
        <v>46107.0021196789</v>
      </c>
      <c r="X1973" s="153" t="s">
        <v>473</v>
      </c>
      <c r="Y1973" s="137" t="n">
        <f aca="false">IF(AND($X1973=$X1974, $X1973&lt;&gt;""), $W1974-$W1973, 0)</f>
        <v>0.0022569444212963</v>
      </c>
      <c r="Z1973" s="141"/>
      <c r="AA1973" s="0"/>
    </row>
    <row r="1974" customFormat="false" ht="21.75" hidden="false" customHeight="true" outlineLevel="0" collapsed="false">
      <c r="A1974" s="118" t="n">
        <v>1970</v>
      </c>
      <c r="B1974" s="213" t="s">
        <v>119</v>
      </c>
      <c r="C1974" s="214" t="s">
        <v>5446</v>
      </c>
      <c r="D1974" s="215" t="s">
        <v>189</v>
      </c>
      <c r="E1974" s="216" t="s">
        <v>5451</v>
      </c>
      <c r="F1974" s="217"/>
      <c r="G1974" s="218" t="n">
        <v>333.33</v>
      </c>
      <c r="H1974" s="219" t="n">
        <f aca="true">INDIRECT("I" &amp; ROW())</f>
        <v>46107.0043766233</v>
      </c>
      <c r="I1974" s="220" t="n">
        <f aca="true">INDIRECT("I" &amp; ROW()-1) + J1974 * ((G1973/1000) * $M$5)</f>
        <v>46107.0043766233</v>
      </c>
      <c r="J1974" s="221" t="n">
        <v>6.5</v>
      </c>
      <c r="K1974" s="222" t="n">
        <f aca="true">INDIRECT("H" &amp; ROW())</f>
        <v>46107.0043766233</v>
      </c>
      <c r="L1974" s="128" t="s">
        <v>5452</v>
      </c>
      <c r="M1974" s="133"/>
      <c r="N1974" s="133"/>
      <c r="O1974" s="133"/>
      <c r="P1974" s="133"/>
      <c r="Q1974" s="133"/>
      <c r="R1974" s="133"/>
      <c r="S1974" s="133"/>
      <c r="T1974" s="133"/>
      <c r="U1974" s="134"/>
      <c r="V1974" s="133"/>
      <c r="W1974" s="135" t="n">
        <f aca="false">I1974</f>
        <v>46107.0043766233</v>
      </c>
      <c r="X1974" s="153" t="s">
        <v>473</v>
      </c>
      <c r="Y1974" s="137" t="n">
        <f aca="false">IF(AND($X1974=$X1975, $X1974&lt;&gt;""), $W1975-$W1974, 0)</f>
        <v>0.00150461457175926</v>
      </c>
      <c r="Z1974" s="141"/>
      <c r="AA1974" s="0"/>
    </row>
    <row r="1975" customFormat="false" ht="21.75" hidden="false" customHeight="true" outlineLevel="0" collapsed="false">
      <c r="A1975" s="118" t="n">
        <v>1971</v>
      </c>
      <c r="B1975" s="213" t="s">
        <v>119</v>
      </c>
      <c r="C1975" s="214" t="s">
        <v>5446</v>
      </c>
      <c r="D1975" s="215" t="s">
        <v>189</v>
      </c>
      <c r="E1975" s="216" t="s">
        <v>5453</v>
      </c>
      <c r="F1975" s="217"/>
      <c r="G1975" s="218" t="n">
        <v>333.33</v>
      </c>
      <c r="H1975" s="219" t="n">
        <f aca="true">INDIRECT("I" &amp; ROW())</f>
        <v>46107.0058812379</v>
      </c>
      <c r="I1975" s="220" t="n">
        <f aca="true">INDIRECT("I" &amp; ROW()-1) + J1975 * ((G1974/1000) * $M$5)</f>
        <v>46107.0058812379</v>
      </c>
      <c r="J1975" s="221" t="n">
        <v>6.5</v>
      </c>
      <c r="K1975" s="222" t="n">
        <f aca="true">INDIRECT("H" &amp; ROW())</f>
        <v>46107.0058812379</v>
      </c>
      <c r="L1975" s="128" t="s">
        <v>5454</v>
      </c>
      <c r="M1975" s="133"/>
      <c r="N1975" s="133"/>
      <c r="O1975" s="133"/>
      <c r="P1975" s="133"/>
      <c r="Q1975" s="133"/>
      <c r="R1975" s="133"/>
      <c r="S1975" s="133"/>
      <c r="T1975" s="133"/>
      <c r="U1975" s="134"/>
      <c r="V1975" s="133"/>
      <c r="W1975" s="135" t="n">
        <f aca="false">I1975</f>
        <v>46107.0058812379</v>
      </c>
      <c r="X1975" s="153" t="s">
        <v>473</v>
      </c>
      <c r="Y1975" s="137" t="n">
        <f aca="false">IF(AND($X1975=$X1976, $X1975&lt;&gt;""), $W1976-$W1975, 0)</f>
        <v>0.00150461457175926</v>
      </c>
      <c r="Z1975" s="141"/>
      <c r="AA1975" s="0"/>
    </row>
    <row r="1976" customFormat="false" ht="21.75" hidden="false" customHeight="true" outlineLevel="0" collapsed="false">
      <c r="A1976" s="118" t="n">
        <v>1972</v>
      </c>
      <c r="B1976" s="213" t="s">
        <v>119</v>
      </c>
      <c r="C1976" s="214" t="s">
        <v>5446</v>
      </c>
      <c r="D1976" s="215" t="s">
        <v>189</v>
      </c>
      <c r="E1976" s="216" t="s">
        <v>5455</v>
      </c>
      <c r="F1976" s="217"/>
      <c r="G1976" s="218" t="n">
        <v>333.33</v>
      </c>
      <c r="H1976" s="219" t="n">
        <f aca="true">INDIRECT("I" &amp; ROW())</f>
        <v>46107.0073858524</v>
      </c>
      <c r="I1976" s="220" t="n">
        <f aca="true">INDIRECT("I" &amp; ROW()-1) + J1976 * ((G1975/1000) * $M$5)</f>
        <v>46107.0073858524</v>
      </c>
      <c r="J1976" s="221" t="n">
        <v>6.5</v>
      </c>
      <c r="K1976" s="222" t="n">
        <f aca="true">INDIRECT("H" &amp; ROW())</f>
        <v>46107.0073858524</v>
      </c>
      <c r="L1976" s="128" t="s">
        <v>5456</v>
      </c>
      <c r="M1976" s="133"/>
      <c r="N1976" s="133"/>
      <c r="O1976" s="133"/>
      <c r="P1976" s="133"/>
      <c r="Q1976" s="133"/>
      <c r="R1976" s="133"/>
      <c r="S1976" s="133"/>
      <c r="T1976" s="133"/>
      <c r="U1976" s="134"/>
      <c r="V1976" s="133"/>
      <c r="W1976" s="135" t="n">
        <f aca="false">I1976</f>
        <v>46107.0073858524</v>
      </c>
      <c r="X1976" s="153" t="s">
        <v>473</v>
      </c>
      <c r="Y1976" s="137" t="n">
        <f aca="false">IF(AND($X1976=$X1977, $X1976&lt;&gt;""), $W1977-$W1976, 0)</f>
        <v>0.00150461457175926</v>
      </c>
      <c r="Z1976" s="141"/>
      <c r="AA1976" s="0"/>
    </row>
    <row r="1977" customFormat="false" ht="21.75" hidden="false" customHeight="true" outlineLevel="0" collapsed="false">
      <c r="A1977" s="118" t="n">
        <v>1973</v>
      </c>
      <c r="B1977" s="213" t="s">
        <v>119</v>
      </c>
      <c r="C1977" s="214" t="s">
        <v>5446</v>
      </c>
      <c r="D1977" s="215" t="s">
        <v>189</v>
      </c>
      <c r="E1977" s="216" t="s">
        <v>5457</v>
      </c>
      <c r="F1977" s="217"/>
      <c r="G1977" s="218" t="n">
        <v>333.33</v>
      </c>
      <c r="H1977" s="219" t="n">
        <f aca="true">INDIRECT("I" &amp; ROW())</f>
        <v>46107.008890467</v>
      </c>
      <c r="I1977" s="220" t="n">
        <f aca="true">INDIRECT("I" &amp; ROW()-1) + J1977 * ((G1976/1000) * $M$5)</f>
        <v>46107.008890467</v>
      </c>
      <c r="J1977" s="221" t="n">
        <v>6.5</v>
      </c>
      <c r="K1977" s="222" t="n">
        <f aca="true">INDIRECT("H" &amp; ROW())</f>
        <v>46107.008890467</v>
      </c>
      <c r="L1977" s="128" t="s">
        <v>5458</v>
      </c>
      <c r="M1977" s="133"/>
      <c r="N1977" s="133"/>
      <c r="O1977" s="133"/>
      <c r="P1977" s="133"/>
      <c r="Q1977" s="133"/>
      <c r="R1977" s="133"/>
      <c r="S1977" s="133"/>
      <c r="T1977" s="133"/>
      <c r="U1977" s="134"/>
      <c r="V1977" s="133"/>
      <c r="W1977" s="135" t="n">
        <f aca="false">I1977</f>
        <v>46107.008890467</v>
      </c>
      <c r="X1977" s="153" t="s">
        <v>473</v>
      </c>
      <c r="Y1977" s="137" t="n">
        <f aca="false">IF(AND($X1977=$X1978, $X1977&lt;&gt;""), $W1978-$W1977, 0)</f>
        <v>0.00150461457175926</v>
      </c>
      <c r="Z1977" s="141"/>
      <c r="AA1977" s="0"/>
    </row>
    <row r="1978" customFormat="false" ht="21.75" hidden="false" customHeight="true" outlineLevel="0" collapsed="false">
      <c r="A1978" s="118" t="n">
        <v>1974</v>
      </c>
      <c r="B1978" s="213" t="s">
        <v>119</v>
      </c>
      <c r="C1978" s="214" t="s">
        <v>5446</v>
      </c>
      <c r="D1978" s="215" t="s">
        <v>189</v>
      </c>
      <c r="E1978" s="216" t="s">
        <v>5459</v>
      </c>
      <c r="F1978" s="217"/>
      <c r="G1978" s="218" t="n">
        <v>333.33</v>
      </c>
      <c r="H1978" s="219" t="n">
        <f aca="true">INDIRECT("I" &amp; ROW())</f>
        <v>46107.0103950816</v>
      </c>
      <c r="I1978" s="220" t="n">
        <f aca="true">INDIRECT("I" &amp; ROW()-1) + J1978 * ((G1977/1000) * $M$5)</f>
        <v>46107.0103950816</v>
      </c>
      <c r="J1978" s="221" t="n">
        <v>6.5</v>
      </c>
      <c r="K1978" s="222" t="n">
        <f aca="true">INDIRECT("H" &amp; ROW())</f>
        <v>46107.0103950816</v>
      </c>
      <c r="L1978" s="128" t="s">
        <v>5460</v>
      </c>
      <c r="M1978" s="133"/>
      <c r="N1978" s="133"/>
      <c r="O1978" s="133"/>
      <c r="P1978" s="133"/>
      <c r="Q1978" s="133"/>
      <c r="R1978" s="133"/>
      <c r="S1978" s="133"/>
      <c r="T1978" s="133"/>
      <c r="U1978" s="134"/>
      <c r="V1978" s="133"/>
      <c r="W1978" s="135" t="n">
        <f aca="false">I1978</f>
        <v>46107.0103950816</v>
      </c>
      <c r="X1978" s="153" t="s">
        <v>473</v>
      </c>
      <c r="Y1978" s="137" t="n">
        <f aca="false">IF(AND($X1978=$X1979, $X1978&lt;&gt;""), $W1979-$W1978, 0)</f>
        <v>0.00150461457175926</v>
      </c>
      <c r="Z1978" s="141"/>
      <c r="AA1978" s="0"/>
    </row>
    <row r="1979" customFormat="false" ht="21.75" hidden="false" customHeight="true" outlineLevel="0" collapsed="false">
      <c r="A1979" s="118" t="n">
        <v>1975</v>
      </c>
      <c r="B1979" s="213" t="s">
        <v>119</v>
      </c>
      <c r="C1979" s="214" t="s">
        <v>5446</v>
      </c>
      <c r="D1979" s="215" t="s">
        <v>189</v>
      </c>
      <c r="E1979" s="216" t="s">
        <v>5461</v>
      </c>
      <c r="F1979" s="217"/>
      <c r="G1979" s="218" t="n">
        <v>333.33</v>
      </c>
      <c r="H1979" s="219" t="n">
        <f aca="true">INDIRECT("I" &amp; ROW())</f>
        <v>46107.0118996961</v>
      </c>
      <c r="I1979" s="220" t="n">
        <f aca="true">INDIRECT("I" &amp; ROW()-1) + J1979 * ((G1978/1000) * $M$5)</f>
        <v>46107.0118996961</v>
      </c>
      <c r="J1979" s="221" t="n">
        <v>6.5</v>
      </c>
      <c r="K1979" s="222" t="n">
        <f aca="true">INDIRECT("H" &amp; ROW())</f>
        <v>46107.0118996961</v>
      </c>
      <c r="L1979" s="128" t="s">
        <v>5462</v>
      </c>
      <c r="M1979" s="133"/>
      <c r="N1979" s="133"/>
      <c r="O1979" s="133"/>
      <c r="P1979" s="133"/>
      <c r="Q1979" s="133"/>
      <c r="R1979" s="133"/>
      <c r="S1979" s="133"/>
      <c r="T1979" s="133"/>
      <c r="U1979" s="134"/>
      <c r="V1979" s="133"/>
      <c r="W1979" s="135" t="n">
        <f aca="false">I1979</f>
        <v>46107.0118996961</v>
      </c>
      <c r="X1979" s="153" t="s">
        <v>473</v>
      </c>
      <c r="Y1979" s="137" t="n">
        <f aca="false">IF(AND($X1979=$X1980, $X1979&lt;&gt;""), $W1980-$W1979, 0)</f>
        <v>0.00150461457175926</v>
      </c>
      <c r="Z1979" s="141"/>
      <c r="AA1979" s="0"/>
    </row>
    <row r="1980" customFormat="false" ht="21.75" hidden="false" customHeight="true" outlineLevel="0" collapsed="false">
      <c r="A1980" s="118" t="n">
        <v>1976</v>
      </c>
      <c r="B1980" s="213" t="s">
        <v>119</v>
      </c>
      <c r="C1980" s="214" t="s">
        <v>5446</v>
      </c>
      <c r="D1980" s="215" t="s">
        <v>189</v>
      </c>
      <c r="E1980" s="216" t="s">
        <v>5463</v>
      </c>
      <c r="F1980" s="217"/>
      <c r="G1980" s="218" t="n">
        <v>333.33</v>
      </c>
      <c r="H1980" s="219" t="n">
        <f aca="true">INDIRECT("I" &amp; ROW())</f>
        <v>46107.0134043107</v>
      </c>
      <c r="I1980" s="220" t="n">
        <f aca="true">INDIRECT("I" &amp; ROW()-1) + J1980 * ((G1979/1000) * $M$5)</f>
        <v>46107.0134043107</v>
      </c>
      <c r="J1980" s="221" t="n">
        <v>6.5</v>
      </c>
      <c r="K1980" s="222" t="n">
        <f aca="true">INDIRECT("H" &amp; ROW())</f>
        <v>46107.0134043107</v>
      </c>
      <c r="L1980" s="128" t="s">
        <v>5464</v>
      </c>
      <c r="M1980" s="133"/>
      <c r="N1980" s="133"/>
      <c r="O1980" s="133"/>
      <c r="P1980" s="133"/>
      <c r="Q1980" s="133"/>
      <c r="R1980" s="133"/>
      <c r="S1980" s="133"/>
      <c r="T1980" s="133"/>
      <c r="U1980" s="134"/>
      <c r="V1980" s="133"/>
      <c r="W1980" s="135" t="n">
        <f aca="false">I1980</f>
        <v>46107.0134043107</v>
      </c>
      <c r="X1980" s="153" t="s">
        <v>473</v>
      </c>
      <c r="Y1980" s="137" t="n">
        <f aca="false">IF(AND($X1980=$X1981, $X1980&lt;&gt;""), $W1981-$W1980, 0)</f>
        <v>0.00150461457175926</v>
      </c>
      <c r="Z1980" s="141"/>
      <c r="AA1980" s="0"/>
    </row>
    <row r="1981" customFormat="false" ht="21.75" hidden="false" customHeight="true" outlineLevel="0" collapsed="false">
      <c r="A1981" s="118" t="n">
        <v>1977</v>
      </c>
      <c r="B1981" s="213" t="s">
        <v>119</v>
      </c>
      <c r="C1981" s="214" t="s">
        <v>5446</v>
      </c>
      <c r="D1981" s="215" t="s">
        <v>189</v>
      </c>
      <c r="E1981" s="216" t="s">
        <v>5465</v>
      </c>
      <c r="F1981" s="217"/>
      <c r="G1981" s="218" t="n">
        <v>333.33</v>
      </c>
      <c r="H1981" s="219" t="n">
        <f aca="true">INDIRECT("I" &amp; ROW())</f>
        <v>46107.0149089253</v>
      </c>
      <c r="I1981" s="220" t="n">
        <f aca="true">INDIRECT("I" &amp; ROW()-1) + J1981 * ((G1980/1000) * $M$5)</f>
        <v>46107.0149089253</v>
      </c>
      <c r="J1981" s="221" t="n">
        <v>6.5</v>
      </c>
      <c r="K1981" s="222" t="n">
        <f aca="true">INDIRECT("H" &amp; ROW())</f>
        <v>46107.0149089253</v>
      </c>
      <c r="L1981" s="128" t="s">
        <v>5466</v>
      </c>
      <c r="M1981" s="133"/>
      <c r="N1981" s="133"/>
      <c r="O1981" s="133"/>
      <c r="P1981" s="133"/>
      <c r="Q1981" s="133"/>
      <c r="R1981" s="133"/>
      <c r="S1981" s="133"/>
      <c r="T1981" s="133"/>
      <c r="U1981" s="134"/>
      <c r="V1981" s="133"/>
      <c r="W1981" s="135" t="n">
        <f aca="false">I1981</f>
        <v>46107.0149089253</v>
      </c>
      <c r="X1981" s="153" t="s">
        <v>473</v>
      </c>
      <c r="Y1981" s="137" t="n">
        <f aca="false">IF(AND($X1981=$X1982, $X1981&lt;&gt;""), $W1982-$W1981, 0)</f>
        <v>0.00150461457175926</v>
      </c>
      <c r="Z1981" s="141"/>
      <c r="AA1981" s="0"/>
    </row>
    <row r="1982" customFormat="false" ht="21.75" hidden="false" customHeight="true" outlineLevel="0" collapsed="false">
      <c r="A1982" s="118" t="n">
        <v>1978</v>
      </c>
      <c r="B1982" s="213" t="s">
        <v>119</v>
      </c>
      <c r="C1982" s="214" t="s">
        <v>5446</v>
      </c>
      <c r="D1982" s="215" t="s">
        <v>189</v>
      </c>
      <c r="E1982" s="216" t="s">
        <v>5467</v>
      </c>
      <c r="F1982" s="217"/>
      <c r="G1982" s="218" t="n">
        <v>333.33</v>
      </c>
      <c r="H1982" s="219" t="n">
        <f aca="true">INDIRECT("I" &amp; ROW())</f>
        <v>46107.0164135399</v>
      </c>
      <c r="I1982" s="220" t="n">
        <f aca="true">INDIRECT("I" &amp; ROW()-1) + J1982 * ((G1981/1000) * $M$5)</f>
        <v>46107.0164135399</v>
      </c>
      <c r="J1982" s="221" t="n">
        <v>6.5</v>
      </c>
      <c r="K1982" s="222" t="n">
        <f aca="true">INDIRECT("H" &amp; ROW())</f>
        <v>46107.0164135399</v>
      </c>
      <c r="L1982" s="128" t="s">
        <v>5468</v>
      </c>
      <c r="M1982" s="133"/>
      <c r="N1982" s="133"/>
      <c r="O1982" s="133"/>
      <c r="P1982" s="133"/>
      <c r="Q1982" s="133"/>
      <c r="R1982" s="133"/>
      <c r="S1982" s="133"/>
      <c r="T1982" s="133"/>
      <c r="U1982" s="134"/>
      <c r="V1982" s="133"/>
      <c r="W1982" s="135" t="n">
        <f aca="false">I1982</f>
        <v>46107.0164135399</v>
      </c>
      <c r="X1982" s="153" t="s">
        <v>473</v>
      </c>
      <c r="Y1982" s="137" t="n">
        <f aca="false">IF(AND($X1982=$X1983, $X1982&lt;&gt;""), $W1983-$W1982, 0)</f>
        <v>0.00150461457175926</v>
      </c>
      <c r="Z1982" s="141"/>
      <c r="AA1982" s="0"/>
    </row>
    <row r="1983" customFormat="false" ht="21.75" hidden="false" customHeight="true" outlineLevel="0" collapsed="false">
      <c r="A1983" s="118" t="n">
        <v>1979</v>
      </c>
      <c r="B1983" s="213" t="s">
        <v>119</v>
      </c>
      <c r="C1983" s="214" t="s">
        <v>5446</v>
      </c>
      <c r="D1983" s="215" t="s">
        <v>189</v>
      </c>
      <c r="E1983" s="216" t="s">
        <v>5469</v>
      </c>
      <c r="F1983" s="217"/>
      <c r="G1983" s="218" t="n">
        <v>500</v>
      </c>
      <c r="H1983" s="219" t="n">
        <f aca="true">INDIRECT("I" &amp; ROW())</f>
        <v>46107.0179181544</v>
      </c>
      <c r="I1983" s="220" t="n">
        <f aca="true">INDIRECT("I" &amp; ROW()-1) + J1983 * ((G1982/1000) * $M$5)</f>
        <v>46107.0179181544</v>
      </c>
      <c r="J1983" s="221" t="n">
        <v>6.5</v>
      </c>
      <c r="K1983" s="222" t="n">
        <f aca="true">INDIRECT("H" &amp; ROW())</f>
        <v>46107.0179181544</v>
      </c>
      <c r="L1983" s="128" t="s">
        <v>5470</v>
      </c>
      <c r="M1983" s="133"/>
      <c r="N1983" s="133"/>
      <c r="O1983" s="133"/>
      <c r="P1983" s="133"/>
      <c r="Q1983" s="133"/>
      <c r="R1983" s="133"/>
      <c r="S1983" s="133"/>
      <c r="T1983" s="133"/>
      <c r="U1983" s="134"/>
      <c r="V1983" s="133"/>
      <c r="W1983" s="135" t="n">
        <f aca="false">I1983</f>
        <v>46107.0179181544</v>
      </c>
      <c r="X1983" s="153" t="s">
        <v>473</v>
      </c>
      <c r="Y1983" s="137" t="n">
        <f aca="false">IF(AND($X1983=$X1984, $X1983&lt;&gt;""), $W1984-$W1983, 0)</f>
        <v>0.0022569444212963</v>
      </c>
      <c r="Z1983" s="141"/>
      <c r="AA1983" s="0"/>
    </row>
    <row r="1984" customFormat="false" ht="21.75" hidden="false" customHeight="true" outlineLevel="0" collapsed="false">
      <c r="A1984" s="118" t="n">
        <v>1980</v>
      </c>
      <c r="B1984" s="213" t="s">
        <v>119</v>
      </c>
      <c r="C1984" s="214" t="s">
        <v>5446</v>
      </c>
      <c r="D1984" s="215" t="s">
        <v>189</v>
      </c>
      <c r="E1984" s="216" t="s">
        <v>5471</v>
      </c>
      <c r="F1984" s="217"/>
      <c r="G1984" s="218" t="n">
        <v>500</v>
      </c>
      <c r="H1984" s="219" t="n">
        <f aca="true">INDIRECT("I" &amp; ROW())</f>
        <v>46107.0201750989</v>
      </c>
      <c r="I1984" s="220" t="n">
        <f aca="true">INDIRECT("I" &amp; ROW()-1) + J1984 * ((G1983/1000) * $M$5)</f>
        <v>46107.0201750989</v>
      </c>
      <c r="J1984" s="221" t="n">
        <v>6.5</v>
      </c>
      <c r="K1984" s="222" t="n">
        <f aca="true">INDIRECT("H" &amp; ROW())</f>
        <v>46107.0201750989</v>
      </c>
      <c r="L1984" s="128" t="s">
        <v>5472</v>
      </c>
      <c r="M1984" s="133"/>
      <c r="N1984" s="133"/>
      <c r="O1984" s="133"/>
      <c r="P1984" s="133"/>
      <c r="Q1984" s="133"/>
      <c r="R1984" s="133"/>
      <c r="S1984" s="133"/>
      <c r="T1984" s="133"/>
      <c r="U1984" s="134"/>
      <c r="V1984" s="133"/>
      <c r="W1984" s="135" t="n">
        <f aca="false">I1984</f>
        <v>46107.0201750989</v>
      </c>
      <c r="X1984" s="153" t="s">
        <v>473</v>
      </c>
      <c r="Y1984" s="137" t="n">
        <f aca="false">IF(AND($X1984=$X1985, $X1984&lt;&gt;""), $W1985-$W1984, 0)</f>
        <v>0.0022569444212963</v>
      </c>
      <c r="Z1984" s="141"/>
      <c r="AA1984" s="0"/>
    </row>
    <row r="1985" customFormat="false" ht="21.75" hidden="false" customHeight="true" outlineLevel="0" collapsed="false">
      <c r="A1985" s="118" t="n">
        <v>1981</v>
      </c>
      <c r="B1985" s="213" t="s">
        <v>119</v>
      </c>
      <c r="C1985" s="214" t="s">
        <v>5446</v>
      </c>
      <c r="D1985" s="215" t="s">
        <v>189</v>
      </c>
      <c r="E1985" s="216" t="s">
        <v>5473</v>
      </c>
      <c r="F1985" s="217"/>
      <c r="G1985" s="218" t="n">
        <v>500</v>
      </c>
      <c r="H1985" s="219" t="n">
        <f aca="true">INDIRECT("I" &amp; ROW())</f>
        <v>46107.0224320433</v>
      </c>
      <c r="I1985" s="220" t="n">
        <f aca="true">INDIRECT("I" &amp; ROW()-1) + J1985 * ((G1984/1000) * $M$5)</f>
        <v>46107.0224320433</v>
      </c>
      <c r="J1985" s="221" t="n">
        <v>6.5</v>
      </c>
      <c r="K1985" s="222" t="n">
        <f aca="true">INDIRECT("H" &amp; ROW())</f>
        <v>46107.0224320433</v>
      </c>
      <c r="L1985" s="128" t="s">
        <v>5474</v>
      </c>
      <c r="M1985" s="133"/>
      <c r="N1985" s="133"/>
      <c r="O1985" s="133"/>
      <c r="P1985" s="133"/>
      <c r="Q1985" s="133"/>
      <c r="R1985" s="133"/>
      <c r="S1985" s="133"/>
      <c r="T1985" s="133"/>
      <c r="U1985" s="134"/>
      <c r="V1985" s="133"/>
      <c r="W1985" s="135" t="n">
        <f aca="false">I1985</f>
        <v>46107.0224320433</v>
      </c>
      <c r="X1985" s="153" t="s">
        <v>473</v>
      </c>
      <c r="Y1985" s="137" t="n">
        <f aca="false">IF(AND($X1985=$X1986, $X1985&lt;&gt;""), $W1986-$W1985, 0)</f>
        <v>0.0022569444212963</v>
      </c>
      <c r="Z1985" s="141"/>
      <c r="AA1985" s="0"/>
    </row>
    <row r="1986" customFormat="false" ht="21.75" hidden="false" customHeight="true" outlineLevel="0" collapsed="false">
      <c r="A1986" s="118" t="n">
        <v>1982</v>
      </c>
      <c r="B1986" s="213" t="s">
        <v>119</v>
      </c>
      <c r="C1986" s="214" t="s">
        <v>5446</v>
      </c>
      <c r="D1986" s="215" t="s">
        <v>189</v>
      </c>
      <c r="E1986" s="216" t="s">
        <v>5475</v>
      </c>
      <c r="F1986" s="217"/>
      <c r="G1986" s="218" t="n">
        <v>500</v>
      </c>
      <c r="H1986" s="219" t="n">
        <f aca="true">INDIRECT("I" &amp; ROW())</f>
        <v>46107.0246889877</v>
      </c>
      <c r="I1986" s="220" t="n">
        <f aca="true">INDIRECT("I" &amp; ROW()-1) + J1986 * ((G1985/1000) * $M$5)</f>
        <v>46107.0246889877</v>
      </c>
      <c r="J1986" s="221" t="n">
        <v>6.5</v>
      </c>
      <c r="K1986" s="222" t="n">
        <f aca="true">INDIRECT("H" &amp; ROW())</f>
        <v>46107.0246889877</v>
      </c>
      <c r="L1986" s="128" t="s">
        <v>5476</v>
      </c>
      <c r="M1986" s="133"/>
      <c r="N1986" s="133"/>
      <c r="O1986" s="133"/>
      <c r="P1986" s="133"/>
      <c r="Q1986" s="133"/>
      <c r="R1986" s="133"/>
      <c r="S1986" s="133"/>
      <c r="T1986" s="133"/>
      <c r="U1986" s="134"/>
      <c r="V1986" s="133"/>
      <c r="W1986" s="135" t="n">
        <f aca="false">I1986</f>
        <v>46107.0246889877</v>
      </c>
      <c r="X1986" s="153" t="s">
        <v>473</v>
      </c>
      <c r="Y1986" s="137" t="n">
        <f aca="false">IF(AND($X1986=$X1987, $X1986&lt;&gt;""), $W1987-$W1986, 0)</f>
        <v>0.0022569444212963</v>
      </c>
      <c r="Z1986" s="141"/>
      <c r="AA1986" s="0"/>
    </row>
    <row r="1987" customFormat="false" ht="21.75" hidden="false" customHeight="true" outlineLevel="0" collapsed="false">
      <c r="A1987" s="118" t="n">
        <v>1983</v>
      </c>
      <c r="B1987" s="213" t="s">
        <v>119</v>
      </c>
      <c r="C1987" s="214" t="s">
        <v>5477</v>
      </c>
      <c r="D1987" s="215" t="s">
        <v>189</v>
      </c>
      <c r="E1987" s="216" t="s">
        <v>5478</v>
      </c>
      <c r="F1987" s="217"/>
      <c r="G1987" s="218" t="n">
        <v>500</v>
      </c>
      <c r="H1987" s="219" t="n">
        <f aca="true">INDIRECT("I" &amp; ROW())</f>
        <v>46107.0269459321</v>
      </c>
      <c r="I1987" s="220" t="n">
        <f aca="true">INDIRECT("I" &amp; ROW()-1) + J1987 * ((G1986/1000) * $M$5)</f>
        <v>46107.0269459321</v>
      </c>
      <c r="J1987" s="221" t="n">
        <v>6.5</v>
      </c>
      <c r="K1987" s="222" t="n">
        <f aca="true">INDIRECT("H" &amp; ROW())</f>
        <v>46107.0269459321</v>
      </c>
      <c r="L1987" s="128" t="s">
        <v>5479</v>
      </c>
      <c r="M1987" s="133"/>
      <c r="N1987" s="133"/>
      <c r="O1987" s="133"/>
      <c r="P1987" s="133"/>
      <c r="Q1987" s="133"/>
      <c r="R1987" s="133"/>
      <c r="S1987" s="133"/>
      <c r="T1987" s="133"/>
      <c r="U1987" s="134"/>
      <c r="V1987" s="133"/>
      <c r="W1987" s="135" t="n">
        <f aca="false">I1987</f>
        <v>46107.0269459321</v>
      </c>
      <c r="X1987" s="153" t="s">
        <v>473</v>
      </c>
      <c r="Y1987" s="137" t="n">
        <f aca="false">IF(AND($X1987=$X1988, $X1987&lt;&gt;""), $W1988-$W1987, 0)</f>
        <v>0.0022569444212963</v>
      </c>
      <c r="Z1987" s="141"/>
      <c r="AA1987" s="0"/>
    </row>
    <row r="1988" customFormat="false" ht="21.75" hidden="false" customHeight="true" outlineLevel="0" collapsed="false">
      <c r="A1988" s="118" t="n">
        <v>1984</v>
      </c>
      <c r="B1988" s="213" t="s">
        <v>119</v>
      </c>
      <c r="C1988" s="214" t="s">
        <v>5477</v>
      </c>
      <c r="D1988" s="215" t="s">
        <v>189</v>
      </c>
      <c r="E1988" s="216" t="s">
        <v>5480</v>
      </c>
      <c r="F1988" s="217"/>
      <c r="G1988" s="218" t="n">
        <v>500</v>
      </c>
      <c r="H1988" s="219" t="n">
        <f aca="true">INDIRECT("I" &amp; ROW())</f>
        <v>46107.0292028766</v>
      </c>
      <c r="I1988" s="220" t="n">
        <f aca="true">INDIRECT("I" &amp; ROW()-1) + J1988 * ((G1987/1000) * $M$5)</f>
        <v>46107.0292028766</v>
      </c>
      <c r="J1988" s="221" t="n">
        <v>6.5</v>
      </c>
      <c r="K1988" s="222" t="n">
        <f aca="true">INDIRECT("H" &amp; ROW())</f>
        <v>46107.0292028766</v>
      </c>
      <c r="L1988" s="128" t="s">
        <v>5481</v>
      </c>
      <c r="M1988" s="133"/>
      <c r="N1988" s="133"/>
      <c r="O1988" s="133"/>
      <c r="P1988" s="133"/>
      <c r="Q1988" s="133"/>
      <c r="R1988" s="133"/>
      <c r="S1988" s="133"/>
      <c r="T1988" s="133"/>
      <c r="U1988" s="134"/>
      <c r="V1988" s="133"/>
      <c r="W1988" s="135" t="n">
        <f aca="false">I1988</f>
        <v>46107.0292028766</v>
      </c>
      <c r="X1988" s="153" t="s">
        <v>473</v>
      </c>
      <c r="Y1988" s="137" t="n">
        <f aca="false">IF(AND($X1988=$X1989, $X1988&lt;&gt;""), $W1989-$W1988, 0)</f>
        <v>0.0022569444212963</v>
      </c>
      <c r="Z1988" s="141"/>
      <c r="AA1988" s="0"/>
    </row>
    <row r="1989" customFormat="false" ht="21.75" hidden="false" customHeight="true" outlineLevel="0" collapsed="false">
      <c r="A1989" s="118" t="n">
        <v>1985</v>
      </c>
      <c r="B1989" s="213" t="s">
        <v>119</v>
      </c>
      <c r="C1989" s="214" t="s">
        <v>5477</v>
      </c>
      <c r="D1989" s="215" t="s">
        <v>189</v>
      </c>
      <c r="E1989" s="216" t="s">
        <v>5482</v>
      </c>
      <c r="F1989" s="217"/>
      <c r="G1989" s="218" t="n">
        <v>1000</v>
      </c>
      <c r="H1989" s="219" t="n">
        <f aca="true">INDIRECT("I" &amp; ROW())</f>
        <v>46107.031459821</v>
      </c>
      <c r="I1989" s="220" t="n">
        <f aca="true">INDIRECT("I" &amp; ROW()-1) + J1989 * ((G1988/1000) * $M$5)</f>
        <v>46107.031459821</v>
      </c>
      <c r="J1989" s="221" t="n">
        <v>6.5</v>
      </c>
      <c r="K1989" s="222" t="n">
        <f aca="true">INDIRECT("H" &amp; ROW())</f>
        <v>46107.031459821</v>
      </c>
      <c r="L1989" s="128" t="s">
        <v>5483</v>
      </c>
      <c r="M1989" s="133"/>
      <c r="N1989" s="133"/>
      <c r="O1989" s="133"/>
      <c r="P1989" s="133"/>
      <c r="Q1989" s="133"/>
      <c r="R1989" s="133"/>
      <c r="S1989" s="133"/>
      <c r="T1989" s="133"/>
      <c r="U1989" s="134"/>
      <c r="V1989" s="133"/>
      <c r="W1989" s="135" t="n">
        <f aca="false">I1989</f>
        <v>46107.031459821</v>
      </c>
      <c r="X1989" s="153" t="s">
        <v>473</v>
      </c>
      <c r="Y1989" s="137" t="n">
        <f aca="false">IF(AND($X1989=$X1990, $X1989&lt;&gt;""), $W1990-$W1989, 0)</f>
        <v>0.00451388885416667</v>
      </c>
      <c r="Z1989" s="141"/>
      <c r="AA1989" s="0"/>
    </row>
    <row r="1990" customFormat="false" ht="21.75" hidden="false" customHeight="true" outlineLevel="0" collapsed="false">
      <c r="A1990" s="118" t="n">
        <v>1986</v>
      </c>
      <c r="B1990" s="213" t="s">
        <v>119</v>
      </c>
      <c r="C1990" s="214" t="s">
        <v>5477</v>
      </c>
      <c r="D1990" s="215" t="s">
        <v>189</v>
      </c>
      <c r="E1990" s="216" t="s">
        <v>5484</v>
      </c>
      <c r="F1990" s="217"/>
      <c r="G1990" s="218" t="n">
        <v>1000</v>
      </c>
      <c r="H1990" s="219" t="n">
        <f aca="true">INDIRECT("I" &amp; ROW())</f>
        <v>46107.0359737098</v>
      </c>
      <c r="I1990" s="220" t="n">
        <f aca="true">INDIRECT("I" &amp; ROW()-1) + J1990 * ((G1989/1000) * $M$5)</f>
        <v>46107.0359737098</v>
      </c>
      <c r="J1990" s="221" t="n">
        <v>6.5</v>
      </c>
      <c r="K1990" s="222" t="n">
        <f aca="true">INDIRECT("H" &amp; ROW())</f>
        <v>46107.0359737098</v>
      </c>
      <c r="L1990" s="128" t="s">
        <v>5485</v>
      </c>
      <c r="M1990" s="133"/>
      <c r="N1990" s="133"/>
      <c r="O1990" s="133"/>
      <c r="P1990" s="133"/>
      <c r="Q1990" s="133"/>
      <c r="R1990" s="133"/>
      <c r="S1990" s="133"/>
      <c r="T1990" s="133"/>
      <c r="U1990" s="134"/>
      <c r="V1990" s="133"/>
      <c r="W1990" s="135" t="n">
        <f aca="false">I1990</f>
        <v>46107.0359737098</v>
      </c>
      <c r="X1990" s="153" t="s">
        <v>473</v>
      </c>
      <c r="Y1990" s="137" t="n">
        <f aca="false">IF(AND($X1990=$X1991, $X1990&lt;&gt;""), $W1991-$W1990, 0)</f>
        <v>0.00451388885416667</v>
      </c>
      <c r="Z1990" s="141"/>
      <c r="AA1990" s="0"/>
    </row>
    <row r="1991" customFormat="false" ht="21.75" hidden="false" customHeight="true" outlineLevel="0" collapsed="false">
      <c r="A1991" s="118" t="n">
        <v>1987</v>
      </c>
      <c r="B1991" s="213" t="s">
        <v>119</v>
      </c>
      <c r="C1991" s="214" t="s">
        <v>5477</v>
      </c>
      <c r="D1991" s="215" t="s">
        <v>189</v>
      </c>
      <c r="E1991" s="216" t="s">
        <v>5486</v>
      </c>
      <c r="F1991" s="217"/>
      <c r="G1991" s="218" t="n">
        <v>500</v>
      </c>
      <c r="H1991" s="219" t="n">
        <f aca="true">INDIRECT("I" &amp; ROW())</f>
        <v>46107.0404875987</v>
      </c>
      <c r="I1991" s="220" t="n">
        <f aca="true">INDIRECT("I" &amp; ROW()-1) + J1991 * ((G1990/1000) * $M$5)</f>
        <v>46107.0404875987</v>
      </c>
      <c r="J1991" s="221" t="n">
        <v>6.5</v>
      </c>
      <c r="K1991" s="222" t="n">
        <f aca="true">INDIRECT("H" &amp; ROW())</f>
        <v>46107.0404875987</v>
      </c>
      <c r="L1991" s="128" t="s">
        <v>5487</v>
      </c>
      <c r="M1991" s="133"/>
      <c r="N1991" s="133"/>
      <c r="O1991" s="133"/>
      <c r="P1991" s="133"/>
      <c r="Q1991" s="133"/>
      <c r="R1991" s="133"/>
      <c r="S1991" s="133"/>
      <c r="T1991" s="133"/>
      <c r="U1991" s="134"/>
      <c r="V1991" s="133"/>
      <c r="W1991" s="135" t="n">
        <f aca="false">I1991</f>
        <v>46107.0404875987</v>
      </c>
      <c r="X1991" s="153" t="s">
        <v>473</v>
      </c>
      <c r="Y1991" s="137" t="n">
        <f aca="false">IF(AND($X1991=$X1992, $X1991&lt;&gt;""), $W1992-$W1991, 0)</f>
        <v>0.0022569444212963</v>
      </c>
      <c r="Z1991" s="141"/>
      <c r="AA1991" s="0"/>
    </row>
    <row r="1992" customFormat="false" ht="21.75" hidden="false" customHeight="true" outlineLevel="0" collapsed="false">
      <c r="A1992" s="118" t="n">
        <v>1988</v>
      </c>
      <c r="B1992" s="213" t="s">
        <v>121</v>
      </c>
      <c r="C1992" s="225" t="s">
        <v>5488</v>
      </c>
      <c r="D1992" s="215" t="s">
        <v>189</v>
      </c>
      <c r="E1992" s="216" t="s">
        <v>5489</v>
      </c>
      <c r="F1992" s="217"/>
      <c r="G1992" s="218" t="n">
        <v>1000</v>
      </c>
      <c r="H1992" s="219" t="n">
        <f aca="true">INDIRECT("I" &amp; ROW())</f>
        <v>46107.0427445431</v>
      </c>
      <c r="I1992" s="220" t="n">
        <f aca="true">INDIRECT("I" &amp; ROW()-1) + J1992 * ((G1991/1000) * $M$5)</f>
        <v>46107.0427445431</v>
      </c>
      <c r="J1992" s="221" t="n">
        <v>6.5</v>
      </c>
      <c r="K1992" s="222" t="n">
        <f aca="true">INDIRECT("H" &amp; ROW())</f>
        <v>46107.0427445431</v>
      </c>
      <c r="L1992" s="128" t="s">
        <v>5490</v>
      </c>
      <c r="M1992" s="133"/>
      <c r="N1992" s="133"/>
      <c r="O1992" s="133"/>
      <c r="P1992" s="133"/>
      <c r="Q1992" s="133"/>
      <c r="R1992" s="133"/>
      <c r="S1992" s="133"/>
      <c r="T1992" s="133"/>
      <c r="U1992" s="134"/>
      <c r="V1992" s="133"/>
      <c r="W1992" s="135" t="n">
        <f aca="false">I1992</f>
        <v>46107.0427445431</v>
      </c>
      <c r="X1992" s="153" t="s">
        <v>473</v>
      </c>
      <c r="Y1992" s="137" t="n">
        <f aca="false">IF(AND($X1992=$X1993, $X1992&lt;&gt;""), $W1993-$W1992, 0)</f>
        <v>0.00451388885416667</v>
      </c>
      <c r="Z1992" s="141"/>
      <c r="AA1992" s="0"/>
    </row>
    <row r="1993" customFormat="false" ht="21.75" hidden="false" customHeight="true" outlineLevel="0" collapsed="false">
      <c r="A1993" s="118" t="n">
        <v>1989</v>
      </c>
      <c r="B1993" s="213" t="s">
        <v>121</v>
      </c>
      <c r="C1993" s="225" t="s">
        <v>5488</v>
      </c>
      <c r="D1993" s="215" t="s">
        <v>189</v>
      </c>
      <c r="E1993" s="216" t="s">
        <v>5491</v>
      </c>
      <c r="F1993" s="217"/>
      <c r="G1993" s="218" t="n">
        <v>1000</v>
      </c>
      <c r="H1993" s="219" t="n">
        <f aca="true">INDIRECT("I" &amp; ROW())</f>
        <v>46107.047258432</v>
      </c>
      <c r="I1993" s="220" t="n">
        <f aca="true">INDIRECT("I" &amp; ROW()-1) + J1993 * ((G1992/1000) * $M$5)</f>
        <v>46107.047258432</v>
      </c>
      <c r="J1993" s="221" t="n">
        <v>6.5</v>
      </c>
      <c r="K1993" s="222" t="n">
        <f aca="true">INDIRECT("H" &amp; ROW())</f>
        <v>46107.047258432</v>
      </c>
      <c r="L1993" s="128" t="s">
        <v>5492</v>
      </c>
      <c r="M1993" s="133"/>
      <c r="N1993" s="133"/>
      <c r="O1993" s="133"/>
      <c r="P1993" s="133"/>
      <c r="Q1993" s="133"/>
      <c r="R1993" s="133"/>
      <c r="S1993" s="133"/>
      <c r="T1993" s="133"/>
      <c r="U1993" s="134"/>
      <c r="V1993" s="133"/>
      <c r="W1993" s="135" t="n">
        <f aca="false">I1993</f>
        <v>46107.047258432</v>
      </c>
      <c r="X1993" s="153" t="s">
        <v>473</v>
      </c>
      <c r="Y1993" s="137" t="n">
        <f aca="false">IF(AND($X1993=$X1994, $X1993&lt;&gt;""), $W1994-$W1993, 0)</f>
        <v>0.00451388885416667</v>
      </c>
      <c r="Z1993" s="141"/>
      <c r="AA1993" s="0"/>
    </row>
    <row r="1994" customFormat="false" ht="21.75" hidden="false" customHeight="true" outlineLevel="0" collapsed="false">
      <c r="A1994" s="118" t="n">
        <v>1990</v>
      </c>
      <c r="B1994" s="213" t="s">
        <v>121</v>
      </c>
      <c r="C1994" s="225" t="s">
        <v>5488</v>
      </c>
      <c r="D1994" s="215" t="s">
        <v>189</v>
      </c>
      <c r="E1994" s="216" t="s">
        <v>5493</v>
      </c>
      <c r="F1994" s="217"/>
      <c r="G1994" s="218" t="n">
        <v>1000</v>
      </c>
      <c r="H1994" s="219" t="n">
        <f aca="true">INDIRECT("I" &amp; ROW())</f>
        <v>46107.0517723208</v>
      </c>
      <c r="I1994" s="220" t="n">
        <f aca="true">INDIRECT("I" &amp; ROW()-1) + J1994 * ((G1993/1000) * $M$5)</f>
        <v>46107.0517723208</v>
      </c>
      <c r="J1994" s="221" t="n">
        <v>6.5</v>
      </c>
      <c r="K1994" s="222" t="n">
        <f aca="true">INDIRECT("H" &amp; ROW())</f>
        <v>46107.0517723208</v>
      </c>
      <c r="L1994" s="128" t="s">
        <v>5494</v>
      </c>
      <c r="M1994" s="133"/>
      <c r="N1994" s="133"/>
      <c r="O1994" s="133"/>
      <c r="P1994" s="133"/>
      <c r="Q1994" s="133"/>
      <c r="R1994" s="133"/>
      <c r="S1994" s="133"/>
      <c r="T1994" s="133"/>
      <c r="U1994" s="134"/>
      <c r="V1994" s="133"/>
      <c r="W1994" s="135" t="n">
        <f aca="false">I1994</f>
        <v>46107.0517723208</v>
      </c>
      <c r="X1994" s="153" t="s">
        <v>473</v>
      </c>
      <c r="Y1994" s="137" t="n">
        <f aca="false">IF(AND($X1994=$X1995, $X1994&lt;&gt;""), $W1995-$W1994, 0)</f>
        <v>0.00451388885416667</v>
      </c>
      <c r="Z1994" s="141"/>
      <c r="AA1994" s="0"/>
    </row>
    <row r="1995" customFormat="false" ht="21.75" hidden="false" customHeight="true" outlineLevel="0" collapsed="false">
      <c r="A1995" s="118" t="n">
        <v>1991</v>
      </c>
      <c r="B1995" s="213" t="s">
        <v>121</v>
      </c>
      <c r="C1995" s="225" t="s">
        <v>5488</v>
      </c>
      <c r="D1995" s="215" t="s">
        <v>189</v>
      </c>
      <c r="E1995" s="216" t="s">
        <v>5495</v>
      </c>
      <c r="F1995" s="217"/>
      <c r="G1995" s="218" t="n">
        <v>1000</v>
      </c>
      <c r="H1995" s="219" t="n">
        <f aca="true">INDIRECT("I" &amp; ROW())</f>
        <v>46107.0562862097</v>
      </c>
      <c r="I1995" s="220" t="n">
        <f aca="true">INDIRECT("I" &amp; ROW()-1) + J1995 * ((G1994/1000) * $M$5)</f>
        <v>46107.0562862097</v>
      </c>
      <c r="J1995" s="221" t="n">
        <v>6.5</v>
      </c>
      <c r="K1995" s="222" t="n">
        <f aca="true">INDIRECT("H" &amp; ROW())</f>
        <v>46107.0562862097</v>
      </c>
      <c r="L1995" s="128" t="s">
        <v>5496</v>
      </c>
      <c r="M1995" s="133"/>
      <c r="N1995" s="133"/>
      <c r="O1995" s="133"/>
      <c r="P1995" s="133"/>
      <c r="Q1995" s="133"/>
      <c r="R1995" s="133"/>
      <c r="S1995" s="133"/>
      <c r="T1995" s="133"/>
      <c r="U1995" s="134"/>
      <c r="V1995" s="133"/>
      <c r="W1995" s="135" t="n">
        <f aca="false">I1995</f>
        <v>46107.0562862097</v>
      </c>
      <c r="X1995" s="153" t="s">
        <v>473</v>
      </c>
      <c r="Y1995" s="137" t="n">
        <f aca="false">IF(AND($X1995=$X1996, $X1995&lt;&gt;""), $W1996-$W1995, 0)</f>
        <v>0.00451388885416667</v>
      </c>
      <c r="Z1995" s="141"/>
      <c r="AA1995" s="0"/>
    </row>
    <row r="1996" customFormat="false" ht="21.75" hidden="false" customHeight="true" outlineLevel="0" collapsed="false">
      <c r="A1996" s="118" t="n">
        <v>1992</v>
      </c>
      <c r="B1996" s="213" t="s">
        <v>121</v>
      </c>
      <c r="C1996" s="225" t="s">
        <v>5488</v>
      </c>
      <c r="D1996" s="215" t="s">
        <v>189</v>
      </c>
      <c r="E1996" s="216" t="s">
        <v>5497</v>
      </c>
      <c r="F1996" s="217"/>
      <c r="G1996" s="218" t="n">
        <v>1000</v>
      </c>
      <c r="H1996" s="219" t="n">
        <f aca="true">INDIRECT("I" &amp; ROW())</f>
        <v>46107.0608000985</v>
      </c>
      <c r="I1996" s="220" t="n">
        <f aca="true">INDIRECT("I" &amp; ROW()-1) + J1996 * ((G1995/1000) * $M$5)</f>
        <v>46107.0608000985</v>
      </c>
      <c r="J1996" s="221" t="n">
        <v>6.5</v>
      </c>
      <c r="K1996" s="222" t="n">
        <f aca="true">INDIRECT("H" &amp; ROW())</f>
        <v>46107.0608000985</v>
      </c>
      <c r="L1996" s="128" t="s">
        <v>5498</v>
      </c>
      <c r="M1996" s="133"/>
      <c r="N1996" s="133"/>
      <c r="O1996" s="133"/>
      <c r="P1996" s="133"/>
      <c r="Q1996" s="133"/>
      <c r="R1996" s="133"/>
      <c r="S1996" s="133"/>
      <c r="T1996" s="133"/>
      <c r="U1996" s="134"/>
      <c r="V1996" s="133"/>
      <c r="W1996" s="135" t="n">
        <f aca="false">I1996</f>
        <v>46107.0608000985</v>
      </c>
      <c r="X1996" s="153" t="s">
        <v>473</v>
      </c>
      <c r="Y1996" s="137" t="n">
        <f aca="false">IF(AND($X1996=$X1997, $X1996&lt;&gt;""), $W1997-$W1996, 0)</f>
        <v>0.00451388885416667</v>
      </c>
      <c r="Z1996" s="141"/>
      <c r="AA1996" s="0"/>
    </row>
    <row r="1997" customFormat="false" ht="21.75" hidden="false" customHeight="true" outlineLevel="0" collapsed="false">
      <c r="A1997" s="118" t="n">
        <v>1993</v>
      </c>
      <c r="B1997" s="213" t="s">
        <v>121</v>
      </c>
      <c r="C1997" s="225" t="s">
        <v>5488</v>
      </c>
      <c r="D1997" s="215" t="s">
        <v>189</v>
      </c>
      <c r="E1997" s="216" t="s">
        <v>5499</v>
      </c>
      <c r="F1997" s="217"/>
      <c r="G1997" s="218" t="n">
        <v>1000</v>
      </c>
      <c r="H1997" s="219" t="n">
        <f aca="true">INDIRECT("I" &amp; ROW())</f>
        <v>46107.0653139874</v>
      </c>
      <c r="I1997" s="220" t="n">
        <f aca="true">INDIRECT("I" &amp; ROW()-1) + J1997 * ((G1996/1000) * $M$5)</f>
        <v>46107.0653139874</v>
      </c>
      <c r="J1997" s="221" t="n">
        <v>6.5</v>
      </c>
      <c r="K1997" s="222" t="n">
        <f aca="true">INDIRECT("H" &amp; ROW())</f>
        <v>46107.0653139874</v>
      </c>
      <c r="L1997" s="128" t="s">
        <v>5500</v>
      </c>
      <c r="M1997" s="133"/>
      <c r="N1997" s="133"/>
      <c r="O1997" s="133"/>
      <c r="P1997" s="133"/>
      <c r="Q1997" s="133"/>
      <c r="R1997" s="133"/>
      <c r="S1997" s="133"/>
      <c r="T1997" s="133"/>
      <c r="U1997" s="134"/>
      <c r="V1997" s="133"/>
      <c r="W1997" s="135" t="n">
        <f aca="false">I1997</f>
        <v>46107.0653139874</v>
      </c>
      <c r="X1997" s="153" t="s">
        <v>473</v>
      </c>
      <c r="Y1997" s="137" t="n">
        <f aca="false">IF(AND($X1997=$X1998, $X1997&lt;&gt;""), $W1998-$W1997, 0)</f>
        <v>0.00451388885416667</v>
      </c>
      <c r="Z1997" s="141"/>
      <c r="AA1997" s="0"/>
    </row>
    <row r="1998" customFormat="false" ht="21.75" hidden="false" customHeight="true" outlineLevel="0" collapsed="false">
      <c r="A1998" s="118" t="n">
        <v>1994</v>
      </c>
      <c r="B1998" s="213" t="s">
        <v>121</v>
      </c>
      <c r="C1998" s="225" t="s">
        <v>5488</v>
      </c>
      <c r="D1998" s="215" t="s">
        <v>189</v>
      </c>
      <c r="E1998" s="216" t="s">
        <v>5501</v>
      </c>
      <c r="F1998" s="217"/>
      <c r="G1998" s="218" t="n">
        <v>1000</v>
      </c>
      <c r="H1998" s="219" t="n">
        <f aca="true">INDIRECT("I" &amp; ROW())</f>
        <v>46107.0698278762</v>
      </c>
      <c r="I1998" s="220" t="n">
        <f aca="true">INDIRECT("I" &amp; ROW()-1) + J1998 * ((G1997/1000) * $M$5)</f>
        <v>46107.0698278762</v>
      </c>
      <c r="J1998" s="221" t="n">
        <v>6.5</v>
      </c>
      <c r="K1998" s="222" t="n">
        <f aca="true">INDIRECT("H" &amp; ROW())</f>
        <v>46107.0698278762</v>
      </c>
      <c r="L1998" s="128" t="s">
        <v>5502</v>
      </c>
      <c r="M1998" s="133"/>
      <c r="N1998" s="133"/>
      <c r="O1998" s="133"/>
      <c r="P1998" s="133"/>
      <c r="Q1998" s="133"/>
      <c r="R1998" s="133"/>
      <c r="S1998" s="133"/>
      <c r="T1998" s="133"/>
      <c r="U1998" s="134"/>
      <c r="V1998" s="133"/>
      <c r="W1998" s="135" t="n">
        <f aca="false">I1998</f>
        <v>46107.0698278762</v>
      </c>
      <c r="X1998" s="153" t="s">
        <v>473</v>
      </c>
      <c r="Y1998" s="137" t="n">
        <f aca="false">IF(AND($X1998=$X1999, $X1998&lt;&gt;""), $W1999-$W1998, 0)</f>
        <v>0.00451388885416667</v>
      </c>
      <c r="Z1998" s="141"/>
      <c r="AA1998" s="0"/>
    </row>
    <row r="1999" customFormat="false" ht="21.75" hidden="false" customHeight="true" outlineLevel="0" collapsed="false">
      <c r="A1999" s="118" t="n">
        <v>1995</v>
      </c>
      <c r="B1999" s="213" t="s">
        <v>121</v>
      </c>
      <c r="C1999" s="225" t="s">
        <v>5488</v>
      </c>
      <c r="D1999" s="215" t="s">
        <v>189</v>
      </c>
      <c r="E1999" s="216" t="s">
        <v>5503</v>
      </c>
      <c r="F1999" s="217"/>
      <c r="G1999" s="218" t="n">
        <v>1000</v>
      </c>
      <c r="H1999" s="219" t="n">
        <f aca="true">INDIRECT("I" &amp; ROW())</f>
        <v>46107.0743417651</v>
      </c>
      <c r="I1999" s="220" t="n">
        <f aca="true">INDIRECT("I" &amp; ROW()-1) + J1999 * ((G1998/1000) * $M$5)</f>
        <v>46107.0743417651</v>
      </c>
      <c r="J1999" s="221" t="n">
        <v>6.5</v>
      </c>
      <c r="K1999" s="222" t="n">
        <f aca="true">INDIRECT("H" &amp; ROW())</f>
        <v>46107.0743417651</v>
      </c>
      <c r="L1999" s="128" t="s">
        <v>5504</v>
      </c>
      <c r="M1999" s="133"/>
      <c r="N1999" s="133"/>
      <c r="O1999" s="133"/>
      <c r="P1999" s="133"/>
      <c r="Q1999" s="133"/>
      <c r="R1999" s="133"/>
      <c r="S1999" s="133"/>
      <c r="T1999" s="133"/>
      <c r="U1999" s="134"/>
      <c r="V1999" s="133"/>
      <c r="W1999" s="135" t="n">
        <f aca="false">I1999</f>
        <v>46107.0743417651</v>
      </c>
      <c r="X1999" s="153" t="s">
        <v>473</v>
      </c>
      <c r="Y1999" s="137" t="n">
        <f aca="false">IF(AND($X1999=$X2000, $X1999&lt;&gt;""), $W2000-$W1999, 0)</f>
        <v>0.00451388885416667</v>
      </c>
      <c r="Z1999" s="141"/>
      <c r="AA1999" s="0"/>
    </row>
    <row r="2000" customFormat="false" ht="21.75" hidden="false" customHeight="true" outlineLevel="0" collapsed="false">
      <c r="A2000" s="118" t="n">
        <v>1996</v>
      </c>
      <c r="B2000" s="213" t="s">
        <v>121</v>
      </c>
      <c r="C2000" s="225" t="s">
        <v>5505</v>
      </c>
      <c r="D2000" s="215" t="s">
        <v>189</v>
      </c>
      <c r="E2000" s="216" t="s">
        <v>5506</v>
      </c>
      <c r="F2000" s="217"/>
      <c r="G2000" s="218" t="n">
        <v>1000</v>
      </c>
      <c r="H2000" s="219" t="n">
        <f aca="true">INDIRECT("I" &amp; ROW())</f>
        <v>46107.0788556539</v>
      </c>
      <c r="I2000" s="220" t="n">
        <f aca="true">INDIRECT("I" &amp; ROW()-1) + J2000 * ((G1999/1000) * $M$5)</f>
        <v>46107.0788556539</v>
      </c>
      <c r="J2000" s="221" t="n">
        <v>6.5</v>
      </c>
      <c r="K2000" s="222" t="n">
        <f aca="true">INDIRECT("H" &amp; ROW())</f>
        <v>46107.0788556539</v>
      </c>
      <c r="L2000" s="128" t="s">
        <v>5507</v>
      </c>
      <c r="M2000" s="133"/>
      <c r="N2000" s="133"/>
      <c r="O2000" s="133"/>
      <c r="P2000" s="133"/>
      <c r="Q2000" s="133"/>
      <c r="R2000" s="133"/>
      <c r="S2000" s="133"/>
      <c r="T2000" s="133"/>
      <c r="U2000" s="134"/>
      <c r="V2000" s="133"/>
      <c r="W2000" s="135" t="n">
        <f aca="false">I2000</f>
        <v>46107.0788556539</v>
      </c>
      <c r="X2000" s="153" t="s">
        <v>473</v>
      </c>
      <c r="Y2000" s="137" t="n">
        <f aca="false">IF(AND($X2000=$X2001, $X2000&lt;&gt;""), $W2001-$W2000, 0)</f>
        <v>0.00451388885416667</v>
      </c>
      <c r="Z2000" s="141"/>
      <c r="AA2000" s="0"/>
    </row>
    <row r="2001" customFormat="false" ht="21.75" hidden="false" customHeight="true" outlineLevel="0" collapsed="false">
      <c r="A2001" s="118" t="n">
        <v>1997</v>
      </c>
      <c r="B2001" s="213" t="s">
        <v>121</v>
      </c>
      <c r="C2001" s="225" t="s">
        <v>5505</v>
      </c>
      <c r="D2001" s="215" t="s">
        <v>189</v>
      </c>
      <c r="E2001" s="216" t="s">
        <v>5508</v>
      </c>
      <c r="F2001" s="217"/>
      <c r="G2001" s="218" t="n">
        <v>1000</v>
      </c>
      <c r="H2001" s="219" t="n">
        <f aca="true">INDIRECT("I" &amp; ROW())</f>
        <v>46107.0833695428</v>
      </c>
      <c r="I2001" s="220" t="n">
        <f aca="true">INDIRECT("I" &amp; ROW()-1) + J2001 * ((G2000/1000) * $M$5)</f>
        <v>46107.0833695428</v>
      </c>
      <c r="J2001" s="221" t="n">
        <v>6.5</v>
      </c>
      <c r="K2001" s="222" t="n">
        <f aca="true">INDIRECT("H" &amp; ROW())</f>
        <v>46107.0833695428</v>
      </c>
      <c r="L2001" s="128" t="s">
        <v>5509</v>
      </c>
      <c r="M2001" s="133"/>
      <c r="N2001" s="133"/>
      <c r="O2001" s="133"/>
      <c r="P2001" s="133"/>
      <c r="Q2001" s="133"/>
      <c r="R2001" s="133"/>
      <c r="S2001" s="133"/>
      <c r="T2001" s="133"/>
      <c r="U2001" s="134"/>
      <c r="V2001" s="133"/>
      <c r="W2001" s="135" t="n">
        <f aca="false">I2001</f>
        <v>46107.0833695428</v>
      </c>
      <c r="X2001" s="153" t="s">
        <v>473</v>
      </c>
      <c r="Y2001" s="137" t="n">
        <f aca="false">IF(AND($X2001=$X2002, $X2001&lt;&gt;""), $W2002-$W2001, 0)</f>
        <v>0.00451388885416667</v>
      </c>
      <c r="Z2001" s="141"/>
      <c r="AA2001" s="0"/>
    </row>
    <row r="2002" customFormat="false" ht="21.75" hidden="false" customHeight="true" outlineLevel="0" collapsed="false">
      <c r="A2002" s="118" t="n">
        <v>1998</v>
      </c>
      <c r="B2002" s="213" t="s">
        <v>121</v>
      </c>
      <c r="C2002" s="225" t="s">
        <v>5505</v>
      </c>
      <c r="D2002" s="215" t="s">
        <v>189</v>
      </c>
      <c r="E2002" s="224" t="s">
        <v>5510</v>
      </c>
      <c r="F2002" s="217"/>
      <c r="G2002" s="218" t="n">
        <v>1000</v>
      </c>
      <c r="H2002" s="219" t="n">
        <f aca="true">INDIRECT("I" &amp; ROW())</f>
        <v>46107.0878834316</v>
      </c>
      <c r="I2002" s="220" t="n">
        <f aca="true">INDIRECT("I" &amp; ROW()-1) + J2002 * ((G2001/1000) * $M$5)</f>
        <v>46107.0878834316</v>
      </c>
      <c r="J2002" s="221" t="n">
        <v>6.5</v>
      </c>
      <c r="K2002" s="222" t="n">
        <f aca="true">INDIRECT("H" &amp; ROW())</f>
        <v>46107.0878834316</v>
      </c>
      <c r="L2002" s="128" t="s">
        <v>5511</v>
      </c>
      <c r="M2002" s="133"/>
      <c r="N2002" s="133"/>
      <c r="O2002" s="133"/>
      <c r="P2002" s="133"/>
      <c r="Q2002" s="133"/>
      <c r="R2002" s="133"/>
      <c r="S2002" s="133"/>
      <c r="T2002" s="133"/>
      <c r="U2002" s="134"/>
      <c r="V2002" s="133"/>
      <c r="W2002" s="135" t="n">
        <f aca="false">I2002</f>
        <v>46107.0878834316</v>
      </c>
      <c r="X2002" s="153" t="s">
        <v>473</v>
      </c>
      <c r="Y2002" s="137" t="n">
        <f aca="false">IF(AND($X2002=$X2003, $X2002&lt;&gt;""), $W2003-$W2002, 0)</f>
        <v>0.00451388885416667</v>
      </c>
      <c r="Z2002" s="141"/>
      <c r="AA2002" s="0"/>
    </row>
    <row r="2003" customFormat="false" ht="21.75" hidden="false" customHeight="true" outlineLevel="0" collapsed="false">
      <c r="A2003" s="118" t="n">
        <v>1999</v>
      </c>
      <c r="B2003" s="213" t="s">
        <v>121</v>
      </c>
      <c r="C2003" s="225" t="s">
        <v>5505</v>
      </c>
      <c r="D2003" s="215" t="s">
        <v>189</v>
      </c>
      <c r="E2003" s="216" t="s">
        <v>5512</v>
      </c>
      <c r="F2003" s="217"/>
      <c r="G2003" s="218" t="n">
        <v>1000</v>
      </c>
      <c r="H2003" s="219" t="n">
        <f aca="true">INDIRECT("I" &amp; ROW())</f>
        <v>46107.0923973205</v>
      </c>
      <c r="I2003" s="220" t="n">
        <f aca="true">INDIRECT("I" &amp; ROW()-1) + J2003 * ((G2002/1000) * $M$5)</f>
        <v>46107.0923973205</v>
      </c>
      <c r="J2003" s="221" t="n">
        <v>6.5</v>
      </c>
      <c r="K2003" s="222" t="n">
        <f aca="true">INDIRECT("H" &amp; ROW())</f>
        <v>46107.0923973205</v>
      </c>
      <c r="L2003" s="128" t="s">
        <v>5513</v>
      </c>
      <c r="M2003" s="133"/>
      <c r="N2003" s="133"/>
      <c r="O2003" s="133"/>
      <c r="P2003" s="133"/>
      <c r="Q2003" s="133"/>
      <c r="R2003" s="133"/>
      <c r="S2003" s="133"/>
      <c r="T2003" s="133"/>
      <c r="U2003" s="134"/>
      <c r="V2003" s="133"/>
      <c r="W2003" s="135" t="n">
        <f aca="false">I2003</f>
        <v>46107.0923973205</v>
      </c>
      <c r="X2003" s="153" t="s">
        <v>473</v>
      </c>
      <c r="Y2003" s="137" t="n">
        <f aca="false">IF(AND($X2003=$X2004, $X2003&lt;&gt;""), $W2004-$W2003, 0)</f>
        <v>0.00451388885416667</v>
      </c>
      <c r="Z2003" s="141"/>
      <c r="AA2003" s="0"/>
    </row>
    <row r="2004" customFormat="false" ht="21.75" hidden="false" customHeight="true" outlineLevel="0" collapsed="false">
      <c r="A2004" s="118" t="n">
        <v>2000</v>
      </c>
      <c r="B2004" s="213" t="s">
        <v>121</v>
      </c>
      <c r="C2004" s="225" t="s">
        <v>5514</v>
      </c>
      <c r="D2004" s="215" t="s">
        <v>189</v>
      </c>
      <c r="E2004" s="216" t="s">
        <v>5515</v>
      </c>
      <c r="F2004" s="217"/>
      <c r="G2004" s="218" t="n">
        <v>1000</v>
      </c>
      <c r="H2004" s="219" t="n">
        <f aca="true">INDIRECT("I" &amp; ROW())</f>
        <v>46107.0969112093</v>
      </c>
      <c r="I2004" s="220" t="n">
        <f aca="true">INDIRECT("I" &amp; ROW()-1) + J2004 * ((G2003/1000) * $M$5)</f>
        <v>46107.0969112093</v>
      </c>
      <c r="J2004" s="221" t="n">
        <v>6.5</v>
      </c>
      <c r="K2004" s="222" t="n">
        <f aca="true">INDIRECT("H" &amp; ROW())</f>
        <v>46107.0969112093</v>
      </c>
      <c r="L2004" s="128" t="s">
        <v>5516</v>
      </c>
      <c r="M2004" s="133"/>
      <c r="N2004" s="133"/>
      <c r="O2004" s="133"/>
      <c r="P2004" s="133"/>
      <c r="Q2004" s="133"/>
      <c r="R2004" s="133"/>
      <c r="S2004" s="133"/>
      <c r="T2004" s="133"/>
      <c r="U2004" s="134"/>
      <c r="V2004" s="133"/>
      <c r="W2004" s="135" t="n">
        <f aca="false">I2004</f>
        <v>46107.0969112093</v>
      </c>
      <c r="X2004" s="153" t="s">
        <v>473</v>
      </c>
      <c r="Y2004" s="137" t="n">
        <f aca="false">IF(AND($X2004=$X2005, $X2004&lt;&gt;""), $W2005-$W2004, 0)</f>
        <v>0.00451388885416667</v>
      </c>
      <c r="Z2004" s="141"/>
      <c r="AA2004" s="0"/>
    </row>
    <row r="2005" customFormat="false" ht="21.75" hidden="false" customHeight="true" outlineLevel="0" collapsed="false">
      <c r="A2005" s="118" t="n">
        <v>2001</v>
      </c>
      <c r="B2005" s="213" t="s">
        <v>121</v>
      </c>
      <c r="C2005" s="225" t="s">
        <v>5514</v>
      </c>
      <c r="D2005" s="215" t="s">
        <v>189</v>
      </c>
      <c r="E2005" s="216" t="s">
        <v>5517</v>
      </c>
      <c r="F2005" s="217"/>
      <c r="G2005" s="218" t="n">
        <v>1000</v>
      </c>
      <c r="H2005" s="219" t="n">
        <f aca="true">INDIRECT("I" &amp; ROW())</f>
        <v>46107.1014250982</v>
      </c>
      <c r="I2005" s="220" t="n">
        <f aca="true">INDIRECT("I" &amp; ROW()-1) + J2005 * ((G2004/1000) * $M$5)</f>
        <v>46107.1014250982</v>
      </c>
      <c r="J2005" s="221" t="n">
        <v>6.5</v>
      </c>
      <c r="K2005" s="222" t="n">
        <f aca="true">INDIRECT("H" &amp; ROW())</f>
        <v>46107.1014250982</v>
      </c>
      <c r="L2005" s="128" t="s">
        <v>5518</v>
      </c>
      <c r="M2005" s="133"/>
      <c r="N2005" s="133"/>
      <c r="O2005" s="133"/>
      <c r="P2005" s="133"/>
      <c r="Q2005" s="133"/>
      <c r="R2005" s="133"/>
      <c r="S2005" s="133"/>
      <c r="T2005" s="133"/>
      <c r="U2005" s="134"/>
      <c r="V2005" s="133"/>
      <c r="W2005" s="135" t="n">
        <f aca="false">I2005</f>
        <v>46107.1014250982</v>
      </c>
      <c r="X2005" s="153" t="s">
        <v>473</v>
      </c>
      <c r="Y2005" s="137" t="n">
        <f aca="false">IF(AND($X2005=$X2006, $X2005&lt;&gt;""), $W2006-$W2005, 0)</f>
        <v>0.00451388885416667</v>
      </c>
      <c r="Z2005" s="141"/>
      <c r="AA2005" s="0"/>
    </row>
    <row r="2006" customFormat="false" ht="21.75" hidden="false" customHeight="true" outlineLevel="0" collapsed="false">
      <c r="A2006" s="118" t="n">
        <v>2002</v>
      </c>
      <c r="B2006" s="213" t="s">
        <v>121</v>
      </c>
      <c r="C2006" s="225" t="s">
        <v>5514</v>
      </c>
      <c r="D2006" s="215" t="s">
        <v>189</v>
      </c>
      <c r="E2006" s="216" t="s">
        <v>5519</v>
      </c>
      <c r="F2006" s="217"/>
      <c r="G2006" s="218" t="n">
        <v>500</v>
      </c>
      <c r="H2006" s="219" t="n">
        <f aca="true">INDIRECT("I" &amp; ROW())</f>
        <v>46107.1059389871</v>
      </c>
      <c r="I2006" s="220" t="n">
        <f aca="true">INDIRECT("I" &amp; ROW()-1) + J2006 * ((G2005/1000) * $M$5)</f>
        <v>46107.1059389871</v>
      </c>
      <c r="J2006" s="221" t="n">
        <v>6.5</v>
      </c>
      <c r="K2006" s="222" t="n">
        <f aca="true">INDIRECT("H" &amp; ROW())</f>
        <v>46107.1059389871</v>
      </c>
      <c r="L2006" s="128" t="s">
        <v>5520</v>
      </c>
      <c r="M2006" s="133"/>
      <c r="N2006" s="133"/>
      <c r="O2006" s="133"/>
      <c r="P2006" s="133"/>
      <c r="Q2006" s="133"/>
      <c r="R2006" s="133"/>
      <c r="S2006" s="133"/>
      <c r="T2006" s="133"/>
      <c r="U2006" s="134"/>
      <c r="V2006" s="133"/>
      <c r="W2006" s="135" t="n">
        <f aca="false">I2006</f>
        <v>46107.1059389871</v>
      </c>
      <c r="X2006" s="153" t="s">
        <v>473</v>
      </c>
      <c r="Y2006" s="137" t="n">
        <f aca="false">IF(AND($X2006=$X2007, $X2006&lt;&gt;""), $W2007-$W2006, 0)</f>
        <v>0.0022569444212963</v>
      </c>
      <c r="Z2006" s="141"/>
      <c r="AA2006" s="0"/>
    </row>
    <row r="2007" customFormat="false" ht="21.75" hidden="false" customHeight="true" outlineLevel="0" collapsed="false">
      <c r="A2007" s="118" t="n">
        <v>2003</v>
      </c>
      <c r="B2007" s="213" t="s">
        <v>121</v>
      </c>
      <c r="C2007" s="225" t="s">
        <v>5514</v>
      </c>
      <c r="D2007" s="215" t="s">
        <v>189</v>
      </c>
      <c r="E2007" s="216" t="s">
        <v>5521</v>
      </c>
      <c r="F2007" s="217"/>
      <c r="G2007" s="218" t="n">
        <v>350</v>
      </c>
      <c r="H2007" s="219" t="n">
        <f aca="true">INDIRECT("I" &amp; ROW())</f>
        <v>46107.1081959315</v>
      </c>
      <c r="I2007" s="220" t="n">
        <f aca="true">INDIRECT("I" &amp; ROW()-1) + J2007 * ((G2006/1000) * $M$5)</f>
        <v>46107.1081959315</v>
      </c>
      <c r="J2007" s="221" t="n">
        <v>6.5</v>
      </c>
      <c r="K2007" s="222" t="n">
        <f aca="true">INDIRECT("H" &amp; ROW())</f>
        <v>46107.1081959315</v>
      </c>
      <c r="L2007" s="128" t="s">
        <v>5522</v>
      </c>
      <c r="M2007" s="133"/>
      <c r="N2007" s="133"/>
      <c r="O2007" s="133"/>
      <c r="P2007" s="133"/>
      <c r="Q2007" s="133"/>
      <c r="R2007" s="133"/>
      <c r="S2007" s="133"/>
      <c r="T2007" s="133"/>
      <c r="U2007" s="134"/>
      <c r="V2007" s="133"/>
      <c r="W2007" s="135" t="n">
        <f aca="false">I2007</f>
        <v>46107.1081959315</v>
      </c>
      <c r="X2007" s="153" t="s">
        <v>473</v>
      </c>
      <c r="Y2007" s="137" t="n">
        <f aca="false">IF(AND($X2007=$X2008, $X2007&lt;&gt;""), $W2008-$W2007, 0)</f>
        <v>0.00157986109953704</v>
      </c>
      <c r="Z2007" s="141"/>
      <c r="AA2007" s="0"/>
    </row>
    <row r="2008" customFormat="false" ht="21.75" hidden="false" customHeight="true" outlineLevel="0" collapsed="false">
      <c r="A2008" s="118" t="n">
        <v>2004</v>
      </c>
      <c r="B2008" s="213" t="s">
        <v>121</v>
      </c>
      <c r="C2008" s="225" t="s">
        <v>5514</v>
      </c>
      <c r="D2008" s="215" t="s">
        <v>189</v>
      </c>
      <c r="E2008" s="216" t="s">
        <v>5523</v>
      </c>
      <c r="F2008" s="217"/>
      <c r="G2008" s="218" t="n">
        <v>250</v>
      </c>
      <c r="H2008" s="219" t="n">
        <f aca="true">INDIRECT("I" &amp; ROW())</f>
        <v>46107.1097757926</v>
      </c>
      <c r="I2008" s="220" t="n">
        <f aca="true">INDIRECT("I" &amp; ROW()-1) + J2008 * ((G2007/1000) * $M$5)</f>
        <v>46107.1097757926</v>
      </c>
      <c r="J2008" s="221" t="n">
        <v>6.5</v>
      </c>
      <c r="K2008" s="222" t="n">
        <f aca="true">INDIRECT("H" &amp; ROW())</f>
        <v>46107.1097757926</v>
      </c>
      <c r="L2008" s="128" t="s">
        <v>5524</v>
      </c>
      <c r="M2008" s="133"/>
      <c r="N2008" s="133"/>
      <c r="O2008" s="133"/>
      <c r="P2008" s="133"/>
      <c r="Q2008" s="133"/>
      <c r="R2008" s="133"/>
      <c r="S2008" s="133"/>
      <c r="T2008" s="133"/>
      <c r="U2008" s="134"/>
      <c r="V2008" s="133"/>
      <c r="W2008" s="135" t="n">
        <f aca="false">I2008</f>
        <v>46107.1097757926</v>
      </c>
      <c r="X2008" s="153" t="s">
        <v>473</v>
      </c>
      <c r="Y2008" s="137" t="n">
        <f aca="false">IF(AND($X2008=$X2009, $X2008&lt;&gt;""), $W2009-$W2008, 0)</f>
        <v>0.00112847221064815</v>
      </c>
      <c r="Z2008" s="141"/>
      <c r="AA2008" s="0"/>
    </row>
    <row r="2009" customFormat="false" ht="21.75" hidden="false" customHeight="true" outlineLevel="0" collapsed="false">
      <c r="A2009" s="118" t="n">
        <v>2005</v>
      </c>
      <c r="B2009" s="213" t="s">
        <v>121</v>
      </c>
      <c r="C2009" s="225" t="s">
        <v>5514</v>
      </c>
      <c r="D2009" s="215" t="s">
        <v>189</v>
      </c>
      <c r="E2009" s="216" t="s">
        <v>5525</v>
      </c>
      <c r="F2009" s="217"/>
      <c r="G2009" s="218" t="n">
        <v>400</v>
      </c>
      <c r="H2009" s="219" t="n">
        <f aca="true">INDIRECT("I" &amp; ROW())</f>
        <v>46107.1109042648</v>
      </c>
      <c r="I2009" s="220" t="n">
        <f aca="true">INDIRECT("I" &amp; ROW()-1) + J2009 * ((G2008/1000) * $M$5)</f>
        <v>46107.1109042648</v>
      </c>
      <c r="J2009" s="221" t="n">
        <v>6.5</v>
      </c>
      <c r="K2009" s="222" t="n">
        <f aca="true">INDIRECT("H" &amp; ROW())</f>
        <v>46107.1109042648</v>
      </c>
      <c r="L2009" s="128" t="s">
        <v>5526</v>
      </c>
      <c r="M2009" s="133"/>
      <c r="N2009" s="133"/>
      <c r="O2009" s="133"/>
      <c r="P2009" s="133"/>
      <c r="Q2009" s="133"/>
      <c r="R2009" s="133"/>
      <c r="S2009" s="133"/>
      <c r="T2009" s="133"/>
      <c r="U2009" s="134"/>
      <c r="V2009" s="133"/>
      <c r="W2009" s="135" t="n">
        <f aca="false">I2009</f>
        <v>46107.1109042648</v>
      </c>
      <c r="X2009" s="153" t="s">
        <v>473</v>
      </c>
      <c r="Y2009" s="137" t="n">
        <f aca="false">IF(AND($X2009=$X2010, $X2009&lt;&gt;""), $W2010-$W2009, 0)</f>
        <v>0.00180555554398148</v>
      </c>
      <c r="Z2009" s="141"/>
      <c r="AA2009" s="0"/>
    </row>
    <row r="2010" customFormat="false" ht="21.75" hidden="false" customHeight="true" outlineLevel="0" collapsed="false">
      <c r="A2010" s="118" t="n">
        <v>2006</v>
      </c>
      <c r="B2010" s="213" t="s">
        <v>121</v>
      </c>
      <c r="C2010" s="225" t="s">
        <v>5514</v>
      </c>
      <c r="D2010" s="215" t="s">
        <v>189</v>
      </c>
      <c r="E2010" s="216" t="s">
        <v>5527</v>
      </c>
      <c r="F2010" s="217"/>
      <c r="G2010" s="218" t="n">
        <v>500</v>
      </c>
      <c r="H2010" s="219" t="n">
        <f aca="true">INDIRECT("I" &amp; ROW())</f>
        <v>46107.1127098203</v>
      </c>
      <c r="I2010" s="220" t="n">
        <f aca="true">INDIRECT("I" &amp; ROW()-1) + J2010 * ((G2009/1000) * $M$5)</f>
        <v>46107.1127098203</v>
      </c>
      <c r="J2010" s="221" t="n">
        <v>6.5</v>
      </c>
      <c r="K2010" s="222" t="n">
        <f aca="true">INDIRECT("H" &amp; ROW())</f>
        <v>46107.1127098203</v>
      </c>
      <c r="L2010" s="128" t="s">
        <v>5528</v>
      </c>
      <c r="M2010" s="133"/>
      <c r="N2010" s="133"/>
      <c r="O2010" s="133"/>
      <c r="P2010" s="133"/>
      <c r="Q2010" s="133"/>
      <c r="R2010" s="133"/>
      <c r="S2010" s="133"/>
      <c r="T2010" s="133"/>
      <c r="U2010" s="134"/>
      <c r="V2010" s="133"/>
      <c r="W2010" s="135" t="n">
        <f aca="false">I2010</f>
        <v>46107.1127098203</v>
      </c>
      <c r="X2010" s="153" t="s">
        <v>473</v>
      </c>
      <c r="Y2010" s="137" t="n">
        <f aca="false">IF(AND($X2010=$X2011, $X2010&lt;&gt;""), $W2011-$W2010, 0)</f>
        <v>0.0022569444212963</v>
      </c>
      <c r="Z2010" s="141"/>
      <c r="AA2010" s="0"/>
    </row>
    <row r="2011" customFormat="false" ht="21.75" hidden="false" customHeight="true" outlineLevel="0" collapsed="false">
      <c r="A2011" s="118" t="n">
        <v>2007</v>
      </c>
      <c r="B2011" s="213" t="s">
        <v>121</v>
      </c>
      <c r="C2011" s="225" t="s">
        <v>5514</v>
      </c>
      <c r="D2011" s="215" t="s">
        <v>189</v>
      </c>
      <c r="E2011" s="216" t="s">
        <v>5529</v>
      </c>
      <c r="F2011" s="217"/>
      <c r="G2011" s="218" t="n">
        <v>450</v>
      </c>
      <c r="H2011" s="219" t="n">
        <f aca="true">INDIRECT("I" &amp; ROW())</f>
        <v>46107.1149667648</v>
      </c>
      <c r="I2011" s="220" t="n">
        <f aca="true">INDIRECT("I" &amp; ROW()-1) + J2011 * ((G2010/1000) * $M$5)</f>
        <v>46107.1149667648</v>
      </c>
      <c r="J2011" s="221" t="n">
        <v>6.5</v>
      </c>
      <c r="K2011" s="222" t="n">
        <f aca="true">INDIRECT("H" &amp; ROW())</f>
        <v>46107.1149667648</v>
      </c>
      <c r="L2011" s="128" t="s">
        <v>5530</v>
      </c>
      <c r="M2011" s="133"/>
      <c r="N2011" s="133"/>
      <c r="O2011" s="133"/>
      <c r="P2011" s="133"/>
      <c r="Q2011" s="133"/>
      <c r="R2011" s="133"/>
      <c r="S2011" s="133"/>
      <c r="T2011" s="133"/>
      <c r="U2011" s="134"/>
      <c r="V2011" s="133"/>
      <c r="W2011" s="135" t="n">
        <f aca="false">I2011</f>
        <v>46107.1149667648</v>
      </c>
      <c r="X2011" s="153" t="s">
        <v>473</v>
      </c>
      <c r="Y2011" s="137" t="n">
        <f aca="false">IF(AND($X2011=$X2012, $X2011&lt;&gt;""), $W2012-$W2011, 0)</f>
        <v>0.00203124998842593</v>
      </c>
      <c r="Z2011" s="141"/>
      <c r="AA2011" s="0"/>
    </row>
    <row r="2012" customFormat="false" ht="21.75" hidden="false" customHeight="true" outlineLevel="0" collapsed="false">
      <c r="A2012" s="118" t="n">
        <v>2008</v>
      </c>
      <c r="B2012" s="213" t="s">
        <v>121</v>
      </c>
      <c r="C2012" s="225" t="s">
        <v>5531</v>
      </c>
      <c r="D2012" s="215" t="s">
        <v>189</v>
      </c>
      <c r="E2012" s="216" t="s">
        <v>5532</v>
      </c>
      <c r="F2012" s="217"/>
      <c r="G2012" s="218" t="n">
        <v>500</v>
      </c>
      <c r="H2012" s="219" t="n">
        <f aca="true">INDIRECT("I" &amp; ROW())</f>
        <v>46107.1169980147</v>
      </c>
      <c r="I2012" s="220" t="n">
        <f aca="true">INDIRECT("I" &amp; ROW()-1) + J2012 * ((G2011/1000) * $M$5)</f>
        <v>46107.1169980147</v>
      </c>
      <c r="J2012" s="221" t="n">
        <v>6.5</v>
      </c>
      <c r="K2012" s="222" t="n">
        <f aca="true">INDIRECT("H" &amp; ROW())</f>
        <v>46107.1169980147</v>
      </c>
      <c r="L2012" s="128" t="s">
        <v>5533</v>
      </c>
      <c r="M2012" s="133"/>
      <c r="N2012" s="133"/>
      <c r="O2012" s="133"/>
      <c r="P2012" s="133"/>
      <c r="Q2012" s="133"/>
      <c r="R2012" s="133"/>
      <c r="S2012" s="133"/>
      <c r="T2012" s="133"/>
      <c r="U2012" s="134"/>
      <c r="V2012" s="133"/>
      <c r="W2012" s="135" t="n">
        <f aca="false">I2012</f>
        <v>46107.1169980147</v>
      </c>
      <c r="X2012" s="153" t="s">
        <v>473</v>
      </c>
      <c r="Y2012" s="137" t="n">
        <f aca="false">IF(AND($X2012=$X2013, $X2012&lt;&gt;""), $W2013-$W2012, 0)</f>
        <v>0.0022569444212963</v>
      </c>
      <c r="Z2012" s="141"/>
      <c r="AA2012" s="0"/>
    </row>
    <row r="2013" customFormat="false" ht="21.75" hidden="false" customHeight="true" outlineLevel="0" collapsed="false">
      <c r="A2013" s="118" t="n">
        <v>2009</v>
      </c>
      <c r="B2013" s="213" t="s">
        <v>121</v>
      </c>
      <c r="C2013" s="225" t="s">
        <v>5531</v>
      </c>
      <c r="D2013" s="215" t="s">
        <v>189</v>
      </c>
      <c r="E2013" s="216" t="s">
        <v>5534</v>
      </c>
      <c r="F2013" s="217"/>
      <c r="G2013" s="218" t="n">
        <v>500</v>
      </c>
      <c r="H2013" s="219" t="n">
        <f aca="true">INDIRECT("I" &amp; ROW())</f>
        <v>46107.1192549592</v>
      </c>
      <c r="I2013" s="220" t="n">
        <f aca="true">INDIRECT("I" &amp; ROW()-1) + J2013 * ((G2012/1000) * $M$5)</f>
        <v>46107.1192549592</v>
      </c>
      <c r="J2013" s="221" t="n">
        <v>6.5</v>
      </c>
      <c r="K2013" s="222" t="n">
        <f aca="true">INDIRECT("H" &amp; ROW())</f>
        <v>46107.1192549592</v>
      </c>
      <c r="L2013" s="128" t="s">
        <v>5535</v>
      </c>
      <c r="M2013" s="133"/>
      <c r="N2013" s="133"/>
      <c r="O2013" s="133"/>
      <c r="P2013" s="133"/>
      <c r="Q2013" s="133"/>
      <c r="R2013" s="133"/>
      <c r="S2013" s="133"/>
      <c r="T2013" s="133"/>
      <c r="U2013" s="134"/>
      <c r="V2013" s="133"/>
      <c r="W2013" s="135" t="n">
        <f aca="false">I2013</f>
        <v>46107.1192549592</v>
      </c>
      <c r="X2013" s="153" t="s">
        <v>473</v>
      </c>
      <c r="Y2013" s="137" t="n">
        <f aca="false">IF(AND($X2013=$X2014, $X2013&lt;&gt;""), $W2014-$W2013, 0)</f>
        <v>0.0022569444212963</v>
      </c>
      <c r="Z2013" s="141"/>
      <c r="AA2013" s="0"/>
    </row>
    <row r="2014" customFormat="false" ht="21.75" hidden="false" customHeight="true" outlineLevel="0" collapsed="false">
      <c r="A2014" s="118" t="n">
        <v>2010</v>
      </c>
      <c r="B2014" s="213" t="s">
        <v>121</v>
      </c>
      <c r="C2014" s="225" t="s">
        <v>5531</v>
      </c>
      <c r="D2014" s="215" t="s">
        <v>189</v>
      </c>
      <c r="E2014" s="216" t="s">
        <v>5536</v>
      </c>
      <c r="F2014" s="217"/>
      <c r="G2014" s="218" t="n">
        <v>500</v>
      </c>
      <c r="H2014" s="219" t="n">
        <f aca="true">INDIRECT("I" &amp; ROW())</f>
        <v>46107.1215119036</v>
      </c>
      <c r="I2014" s="220" t="n">
        <f aca="true">INDIRECT("I" &amp; ROW()-1) + J2014 * ((G2013/1000) * $M$5)</f>
        <v>46107.1215119036</v>
      </c>
      <c r="J2014" s="221" t="n">
        <v>6.5</v>
      </c>
      <c r="K2014" s="222" t="n">
        <f aca="true">INDIRECT("H" &amp; ROW())</f>
        <v>46107.1215119036</v>
      </c>
      <c r="L2014" s="128" t="s">
        <v>5537</v>
      </c>
      <c r="M2014" s="133"/>
      <c r="N2014" s="133"/>
      <c r="O2014" s="133"/>
      <c r="P2014" s="133"/>
      <c r="Q2014" s="133"/>
      <c r="R2014" s="133"/>
      <c r="S2014" s="133"/>
      <c r="T2014" s="133"/>
      <c r="U2014" s="134"/>
      <c r="V2014" s="133"/>
      <c r="W2014" s="135" t="n">
        <f aca="false">I2014</f>
        <v>46107.1215119036</v>
      </c>
      <c r="X2014" s="153" t="s">
        <v>473</v>
      </c>
      <c r="Y2014" s="137" t="n">
        <f aca="false">IF(AND($X2014=$X2015, $X2014&lt;&gt;""), $W2015-$W2014, 0)</f>
        <v>0.0022569444212963</v>
      </c>
      <c r="Z2014" s="141"/>
      <c r="AA2014" s="0"/>
    </row>
    <row r="2015" customFormat="false" ht="21.75" hidden="false" customHeight="true" outlineLevel="0" collapsed="false">
      <c r="A2015" s="118" t="n">
        <v>2011</v>
      </c>
      <c r="B2015" s="213" t="s">
        <v>121</v>
      </c>
      <c r="C2015" s="225" t="s">
        <v>5531</v>
      </c>
      <c r="D2015" s="215" t="s">
        <v>189</v>
      </c>
      <c r="E2015" s="216" t="s">
        <v>5538</v>
      </c>
      <c r="F2015" s="217"/>
      <c r="G2015" s="218" t="n">
        <v>500</v>
      </c>
      <c r="H2015" s="219" t="n">
        <f aca="true">INDIRECT("I" &amp; ROW())</f>
        <v>46107.123768848</v>
      </c>
      <c r="I2015" s="220" t="n">
        <f aca="true">INDIRECT("I" &amp; ROW()-1) + J2015 * ((G2014/1000) * $M$5)</f>
        <v>46107.123768848</v>
      </c>
      <c r="J2015" s="221" t="n">
        <v>6.5</v>
      </c>
      <c r="K2015" s="222" t="n">
        <f aca="true">INDIRECT("H" &amp; ROW())</f>
        <v>46107.123768848</v>
      </c>
      <c r="L2015" s="128" t="s">
        <v>5539</v>
      </c>
      <c r="M2015" s="133"/>
      <c r="N2015" s="133"/>
      <c r="O2015" s="133"/>
      <c r="P2015" s="133"/>
      <c r="Q2015" s="133"/>
      <c r="R2015" s="133"/>
      <c r="S2015" s="133"/>
      <c r="T2015" s="133"/>
      <c r="U2015" s="134"/>
      <c r="V2015" s="133"/>
      <c r="W2015" s="135" t="n">
        <f aca="false">I2015</f>
        <v>46107.123768848</v>
      </c>
      <c r="X2015" s="153" t="s">
        <v>473</v>
      </c>
      <c r="Y2015" s="137" t="n">
        <f aca="false">IF(AND($X2015=$X2016, $X2015&lt;&gt;""), $W2016-$W2015, 0)</f>
        <v>0.0022569444212963</v>
      </c>
      <c r="Z2015" s="141"/>
      <c r="AA2015" s="0"/>
    </row>
    <row r="2016" customFormat="false" ht="21.75" hidden="false" customHeight="true" outlineLevel="0" collapsed="false">
      <c r="A2016" s="118" t="n">
        <v>2012</v>
      </c>
      <c r="B2016" s="213" t="s">
        <v>121</v>
      </c>
      <c r="C2016" s="225" t="s">
        <v>5531</v>
      </c>
      <c r="D2016" s="215" t="s">
        <v>189</v>
      </c>
      <c r="E2016" s="216" t="s">
        <v>5540</v>
      </c>
      <c r="F2016" s="217"/>
      <c r="G2016" s="218" t="n">
        <v>500</v>
      </c>
      <c r="H2016" s="219" t="n">
        <f aca="true">INDIRECT("I" &amp; ROW())</f>
        <v>46107.1260257924</v>
      </c>
      <c r="I2016" s="220" t="n">
        <f aca="true">INDIRECT("I" &amp; ROW()-1) + J2016 * ((G2015/1000) * $M$5)</f>
        <v>46107.1260257924</v>
      </c>
      <c r="J2016" s="221" t="n">
        <v>6.5</v>
      </c>
      <c r="K2016" s="222" t="n">
        <f aca="true">INDIRECT("H" &amp; ROW())</f>
        <v>46107.1260257924</v>
      </c>
      <c r="L2016" s="128" t="s">
        <v>5541</v>
      </c>
      <c r="M2016" s="133"/>
      <c r="N2016" s="133"/>
      <c r="O2016" s="133"/>
      <c r="P2016" s="133"/>
      <c r="Q2016" s="133"/>
      <c r="R2016" s="133"/>
      <c r="S2016" s="133"/>
      <c r="T2016" s="133"/>
      <c r="U2016" s="134"/>
      <c r="V2016" s="133"/>
      <c r="W2016" s="135" t="n">
        <f aca="false">I2016</f>
        <v>46107.1260257924</v>
      </c>
      <c r="X2016" s="153" t="s">
        <v>473</v>
      </c>
      <c r="Y2016" s="137" t="n">
        <f aca="false">IF(AND($X2016=$X2017, $X2016&lt;&gt;""), $W2017-$W2016, 0)</f>
        <v>0.0022569444212963</v>
      </c>
      <c r="Z2016" s="141"/>
      <c r="AA2016" s="0"/>
    </row>
    <row r="2017" customFormat="false" ht="21.75" hidden="false" customHeight="true" outlineLevel="0" collapsed="false">
      <c r="A2017" s="118" t="n">
        <v>2013</v>
      </c>
      <c r="B2017" s="213" t="s">
        <v>121</v>
      </c>
      <c r="C2017" s="225" t="s">
        <v>5542</v>
      </c>
      <c r="D2017" s="215" t="s">
        <v>189</v>
      </c>
      <c r="E2017" s="216" t="s">
        <v>5543</v>
      </c>
      <c r="F2017" s="217"/>
      <c r="G2017" s="218" t="n">
        <v>500</v>
      </c>
      <c r="H2017" s="219" t="n">
        <f aca="true">INDIRECT("I" &amp; ROW())</f>
        <v>46107.1282827369</v>
      </c>
      <c r="I2017" s="220" t="n">
        <f aca="true">INDIRECT("I" &amp; ROW()-1) + J2017 * ((G2016/1000) * $M$5)</f>
        <v>46107.1282827369</v>
      </c>
      <c r="J2017" s="221" t="n">
        <v>6.5</v>
      </c>
      <c r="K2017" s="222" t="n">
        <f aca="true">INDIRECT("H" &amp; ROW())</f>
        <v>46107.1282827369</v>
      </c>
      <c r="L2017" s="128" t="s">
        <v>5544</v>
      </c>
      <c r="M2017" s="133"/>
      <c r="N2017" s="133"/>
      <c r="O2017" s="133"/>
      <c r="P2017" s="133"/>
      <c r="Q2017" s="133"/>
      <c r="R2017" s="133"/>
      <c r="S2017" s="133"/>
      <c r="T2017" s="133"/>
      <c r="U2017" s="134"/>
      <c r="V2017" s="133"/>
      <c r="W2017" s="135" t="n">
        <f aca="false">I2017</f>
        <v>46107.1282827369</v>
      </c>
      <c r="X2017" s="153" t="s">
        <v>473</v>
      </c>
      <c r="Y2017" s="137" t="n">
        <f aca="false">IF(AND($X2017=$X2018, $X2017&lt;&gt;""), $W2018-$W2017, 0)</f>
        <v>0.0022569444212963</v>
      </c>
      <c r="Z2017" s="141"/>
      <c r="AA2017" s="0"/>
    </row>
    <row r="2018" customFormat="false" ht="21.75" hidden="false" customHeight="true" outlineLevel="0" collapsed="false">
      <c r="A2018" s="118" t="n">
        <v>2014</v>
      </c>
      <c r="B2018" s="213" t="s">
        <v>121</v>
      </c>
      <c r="C2018" s="225" t="s">
        <v>5545</v>
      </c>
      <c r="D2018" s="215" t="s">
        <v>189</v>
      </c>
      <c r="E2018" s="216" t="s">
        <v>5546</v>
      </c>
      <c r="F2018" s="217"/>
      <c r="G2018" s="218" t="n">
        <v>500</v>
      </c>
      <c r="H2018" s="219" t="n">
        <f aca="true">INDIRECT("I" &amp; ROW())</f>
        <v>46107.1305396813</v>
      </c>
      <c r="I2018" s="220" t="n">
        <f aca="true">INDIRECT("I" &amp; ROW()-1) + J2018 * ((G2017/1000) * $M$5)</f>
        <v>46107.1305396813</v>
      </c>
      <c r="J2018" s="221" t="n">
        <v>6.5</v>
      </c>
      <c r="K2018" s="222" t="n">
        <f aca="true">INDIRECT("H" &amp; ROW())</f>
        <v>46107.1305396813</v>
      </c>
      <c r="L2018" s="128" t="s">
        <v>5547</v>
      </c>
      <c r="M2018" s="133"/>
      <c r="N2018" s="133"/>
      <c r="O2018" s="133"/>
      <c r="P2018" s="133"/>
      <c r="Q2018" s="133"/>
      <c r="R2018" s="133"/>
      <c r="S2018" s="133"/>
      <c r="T2018" s="133"/>
      <c r="U2018" s="134"/>
      <c r="V2018" s="133"/>
      <c r="W2018" s="135" t="n">
        <f aca="false">I2018</f>
        <v>46107.1305396813</v>
      </c>
      <c r="X2018" s="153" t="s">
        <v>473</v>
      </c>
      <c r="Y2018" s="137" t="n">
        <f aca="false">IF(AND($X2018=$X2019, $X2018&lt;&gt;""), $W2019-$W2018, 0)</f>
        <v>0.0022569444212963</v>
      </c>
      <c r="Z2018" s="141"/>
      <c r="AA2018" s="0"/>
    </row>
    <row r="2019" customFormat="false" ht="21.75" hidden="false" customHeight="true" outlineLevel="0" collapsed="false">
      <c r="A2019" s="118" t="n">
        <v>2015</v>
      </c>
      <c r="B2019" s="213" t="s">
        <v>121</v>
      </c>
      <c r="C2019" s="225" t="s">
        <v>5545</v>
      </c>
      <c r="D2019" s="215" t="s">
        <v>189</v>
      </c>
      <c r="E2019" s="216" t="s">
        <v>5548</v>
      </c>
      <c r="F2019" s="217"/>
      <c r="G2019" s="218" t="n">
        <v>250</v>
      </c>
      <c r="H2019" s="219" t="n">
        <f aca="true">INDIRECT("I" &amp; ROW())</f>
        <v>46107.1327966257</v>
      </c>
      <c r="I2019" s="220" t="n">
        <f aca="true">INDIRECT("I" &amp; ROW()-1) + J2019 * ((G2018/1000) * $M$5)</f>
        <v>46107.1327966257</v>
      </c>
      <c r="J2019" s="221" t="n">
        <v>6.5</v>
      </c>
      <c r="K2019" s="222" t="n">
        <f aca="true">INDIRECT("H" &amp; ROW())</f>
        <v>46107.1327966257</v>
      </c>
      <c r="L2019" s="128" t="s">
        <v>5549</v>
      </c>
      <c r="M2019" s="133"/>
      <c r="N2019" s="133"/>
      <c r="O2019" s="133"/>
      <c r="P2019" s="133"/>
      <c r="Q2019" s="133"/>
      <c r="R2019" s="133"/>
      <c r="S2019" s="133"/>
      <c r="T2019" s="133"/>
      <c r="U2019" s="134"/>
      <c r="V2019" s="133"/>
      <c r="W2019" s="135" t="n">
        <f aca="false">I2019</f>
        <v>46107.1327966257</v>
      </c>
      <c r="X2019" s="153" t="s">
        <v>473</v>
      </c>
      <c r="Y2019" s="137" t="n">
        <f aca="false">IF(AND($X2019=$X2020, $X2019&lt;&gt;""), $W2020-$W2019, 0)</f>
        <v>0.00112847221064815</v>
      </c>
      <c r="Z2019" s="141"/>
      <c r="AA2019" s="0"/>
    </row>
    <row r="2020" customFormat="false" ht="21.75" hidden="false" customHeight="true" outlineLevel="0" collapsed="false">
      <c r="A2020" s="118" t="n">
        <v>2016</v>
      </c>
      <c r="B2020" s="213" t="s">
        <v>121</v>
      </c>
      <c r="C2020" s="225" t="s">
        <v>5545</v>
      </c>
      <c r="D2020" s="215" t="s">
        <v>189</v>
      </c>
      <c r="E2020" s="216" t="s">
        <v>5550</v>
      </c>
      <c r="F2020" s="217"/>
      <c r="G2020" s="218" t="n">
        <v>250</v>
      </c>
      <c r="H2020" s="219" t="n">
        <f aca="true">INDIRECT("I" &amp; ROW())</f>
        <v>46107.1339250979</v>
      </c>
      <c r="I2020" s="220" t="n">
        <f aca="true">INDIRECT("I" &amp; ROW()-1) + J2020 * ((G2019/1000) * $M$5)</f>
        <v>46107.1339250979</v>
      </c>
      <c r="J2020" s="221" t="n">
        <v>6.5</v>
      </c>
      <c r="K2020" s="222" t="n">
        <f aca="true">INDIRECT("H" &amp; ROW())</f>
        <v>46107.1339250979</v>
      </c>
      <c r="L2020" s="128" t="s">
        <v>5551</v>
      </c>
      <c r="M2020" s="133"/>
      <c r="N2020" s="133"/>
      <c r="O2020" s="133"/>
      <c r="P2020" s="133"/>
      <c r="Q2020" s="133"/>
      <c r="R2020" s="133"/>
      <c r="S2020" s="133"/>
      <c r="T2020" s="133"/>
      <c r="U2020" s="134"/>
      <c r="V2020" s="133"/>
      <c r="W2020" s="135" t="n">
        <f aca="false">I2020</f>
        <v>46107.1339250979</v>
      </c>
      <c r="X2020" s="153" t="s">
        <v>473</v>
      </c>
      <c r="Y2020" s="137" t="n">
        <f aca="false">IF(AND($X2020=$X2021, $X2020&lt;&gt;""), $W2021-$W2020, 0)</f>
        <v>0.00112847221064815</v>
      </c>
      <c r="Z2020" s="141"/>
      <c r="AA2020" s="0"/>
    </row>
    <row r="2021" customFormat="false" ht="21.75" hidden="false" customHeight="true" outlineLevel="0" collapsed="false">
      <c r="A2021" s="118" t="n">
        <v>2017</v>
      </c>
      <c r="B2021" s="213" t="s">
        <v>121</v>
      </c>
      <c r="C2021" s="225" t="s">
        <v>5545</v>
      </c>
      <c r="D2021" s="215" t="s">
        <v>189</v>
      </c>
      <c r="E2021" s="216" t="s">
        <v>5552</v>
      </c>
      <c r="F2021" s="217"/>
      <c r="G2021" s="218" t="n">
        <v>250</v>
      </c>
      <c r="H2021" s="219" t="n">
        <f aca="true">INDIRECT("I" &amp; ROW())</f>
        <v>46107.1350535702</v>
      </c>
      <c r="I2021" s="220" t="n">
        <f aca="true">INDIRECT("I" &amp; ROW()-1) + J2021 * ((G2020/1000) * $M$5)</f>
        <v>46107.1350535702</v>
      </c>
      <c r="J2021" s="221" t="n">
        <v>6.5</v>
      </c>
      <c r="K2021" s="222" t="n">
        <f aca="true">INDIRECT("H" &amp; ROW())</f>
        <v>46107.1350535702</v>
      </c>
      <c r="L2021" s="128" t="s">
        <v>5553</v>
      </c>
      <c r="M2021" s="133"/>
      <c r="N2021" s="133"/>
      <c r="O2021" s="133"/>
      <c r="P2021" s="133"/>
      <c r="Q2021" s="133"/>
      <c r="R2021" s="133"/>
      <c r="S2021" s="133"/>
      <c r="T2021" s="133"/>
      <c r="U2021" s="134"/>
      <c r="V2021" s="133"/>
      <c r="W2021" s="135" t="n">
        <f aca="false">I2021</f>
        <v>46107.1350535702</v>
      </c>
      <c r="X2021" s="153" t="s">
        <v>473</v>
      </c>
      <c r="Y2021" s="137" t="n">
        <f aca="false">IF(AND($X2021=$X2022, $X2021&lt;&gt;""), $W2022-$W2021, 0)</f>
        <v>0.00112847221064815</v>
      </c>
      <c r="Z2021" s="141"/>
      <c r="AA2021" s="0"/>
    </row>
    <row r="2022" customFormat="false" ht="21.75" hidden="false" customHeight="true" outlineLevel="0" collapsed="false">
      <c r="A2022" s="118" t="n">
        <v>2018</v>
      </c>
      <c r="B2022" s="213" t="s">
        <v>121</v>
      </c>
      <c r="C2022" s="225" t="s">
        <v>5545</v>
      </c>
      <c r="D2022" s="215" t="s">
        <v>189</v>
      </c>
      <c r="E2022" s="216" t="s">
        <v>5554</v>
      </c>
      <c r="F2022" s="217"/>
      <c r="G2022" s="218" t="n">
        <v>250</v>
      </c>
      <c r="H2022" s="219" t="n">
        <f aca="true">INDIRECT("I" &amp; ROW())</f>
        <v>46107.1361820424</v>
      </c>
      <c r="I2022" s="220" t="n">
        <f aca="true">INDIRECT("I" &amp; ROW()-1) + J2022 * ((G2021/1000) * $M$5)</f>
        <v>46107.1361820424</v>
      </c>
      <c r="J2022" s="221" t="n">
        <v>6.5</v>
      </c>
      <c r="K2022" s="222" t="n">
        <f aca="true">INDIRECT("H" &amp; ROW())</f>
        <v>46107.1361820424</v>
      </c>
      <c r="L2022" s="128" t="s">
        <v>5555</v>
      </c>
      <c r="M2022" s="133"/>
      <c r="N2022" s="133"/>
      <c r="O2022" s="133"/>
      <c r="P2022" s="133"/>
      <c r="Q2022" s="133"/>
      <c r="R2022" s="133"/>
      <c r="S2022" s="133"/>
      <c r="T2022" s="133"/>
      <c r="U2022" s="134"/>
      <c r="V2022" s="133"/>
      <c r="W2022" s="135" t="n">
        <f aca="false">I2022</f>
        <v>46107.1361820424</v>
      </c>
      <c r="X2022" s="153" t="s">
        <v>473</v>
      </c>
      <c r="Y2022" s="137" t="n">
        <f aca="false">IF(AND($X2022=$X2023, $X2022&lt;&gt;""), $W2023-$W2022, 0)</f>
        <v>0.00112847221064815</v>
      </c>
      <c r="Z2022" s="141"/>
      <c r="AA2022" s="0"/>
    </row>
    <row r="2023" customFormat="false" ht="21.75" hidden="false" customHeight="true" outlineLevel="0" collapsed="false">
      <c r="A2023" s="118" t="n">
        <v>2019</v>
      </c>
      <c r="B2023" s="213" t="s">
        <v>121</v>
      </c>
      <c r="C2023" s="225" t="s">
        <v>5545</v>
      </c>
      <c r="D2023" s="215" t="s">
        <v>189</v>
      </c>
      <c r="E2023" s="216" t="s">
        <v>5556</v>
      </c>
      <c r="F2023" s="217"/>
      <c r="G2023" s="218" t="n">
        <v>250</v>
      </c>
      <c r="H2023" s="219" t="n">
        <f aca="true">INDIRECT("I" &amp; ROW())</f>
        <v>46107.1373105146</v>
      </c>
      <c r="I2023" s="220" t="n">
        <f aca="true">INDIRECT("I" &amp; ROW()-1) + J2023 * ((G2022/1000) * $M$5)</f>
        <v>46107.1373105146</v>
      </c>
      <c r="J2023" s="221" t="n">
        <v>6.5</v>
      </c>
      <c r="K2023" s="222" t="n">
        <f aca="true">INDIRECT("H" &amp; ROW())</f>
        <v>46107.1373105146</v>
      </c>
      <c r="L2023" s="128" t="s">
        <v>5557</v>
      </c>
      <c r="M2023" s="133"/>
      <c r="N2023" s="133"/>
      <c r="O2023" s="133"/>
      <c r="P2023" s="133"/>
      <c r="Q2023" s="133"/>
      <c r="R2023" s="133"/>
      <c r="S2023" s="133"/>
      <c r="T2023" s="133"/>
      <c r="U2023" s="134"/>
      <c r="V2023" s="133"/>
      <c r="W2023" s="135" t="n">
        <f aca="false">I2023</f>
        <v>46107.1373105146</v>
      </c>
      <c r="X2023" s="153" t="s">
        <v>473</v>
      </c>
      <c r="Y2023" s="137" t="n">
        <f aca="false">IF(AND($X2023=$X2024, $X2023&lt;&gt;""), $W2024-$W2023, 0)</f>
        <v>0.00112847221064815</v>
      </c>
      <c r="Z2023" s="141"/>
      <c r="AA2023" s="0"/>
    </row>
    <row r="2024" customFormat="false" ht="21.75" hidden="false" customHeight="true" outlineLevel="0" collapsed="false">
      <c r="A2024" s="118" t="n">
        <v>2020</v>
      </c>
      <c r="B2024" s="213" t="s">
        <v>121</v>
      </c>
      <c r="C2024" s="225" t="s">
        <v>5545</v>
      </c>
      <c r="D2024" s="215" t="s">
        <v>189</v>
      </c>
      <c r="E2024" s="216" t="s">
        <v>5558</v>
      </c>
      <c r="F2024" s="217"/>
      <c r="G2024" s="218" t="n">
        <v>250</v>
      </c>
      <c r="H2024" s="219" t="n">
        <f aca="true">INDIRECT("I" &amp; ROW())</f>
        <v>46107.1384389868</v>
      </c>
      <c r="I2024" s="220" t="n">
        <f aca="true">INDIRECT("I" &amp; ROW()-1) + J2024 * ((G2023/1000) * $M$5)</f>
        <v>46107.1384389868</v>
      </c>
      <c r="J2024" s="221" t="n">
        <v>6.5</v>
      </c>
      <c r="K2024" s="222" t="n">
        <f aca="true">INDIRECT("H" &amp; ROW())</f>
        <v>46107.1384389868</v>
      </c>
      <c r="L2024" s="128" t="s">
        <v>5559</v>
      </c>
      <c r="M2024" s="133"/>
      <c r="N2024" s="133"/>
      <c r="O2024" s="133"/>
      <c r="P2024" s="133"/>
      <c r="Q2024" s="133"/>
      <c r="R2024" s="133"/>
      <c r="S2024" s="133"/>
      <c r="T2024" s="133"/>
      <c r="U2024" s="134"/>
      <c r="V2024" s="133"/>
      <c r="W2024" s="135" t="n">
        <f aca="false">I2024</f>
        <v>46107.1384389868</v>
      </c>
      <c r="X2024" s="153" t="s">
        <v>473</v>
      </c>
      <c r="Y2024" s="137" t="n">
        <f aca="false">IF(AND($X2024=$X2025, $X2024&lt;&gt;""), $W2025-$W2024, 0)</f>
        <v>0.00112847221064815</v>
      </c>
      <c r="Z2024" s="141"/>
      <c r="AA2024" s="0"/>
    </row>
    <row r="2025" customFormat="false" ht="21.75" hidden="false" customHeight="true" outlineLevel="0" collapsed="false">
      <c r="A2025" s="118" t="n">
        <v>2021</v>
      </c>
      <c r="B2025" s="213" t="s">
        <v>121</v>
      </c>
      <c r="C2025" s="225" t="s">
        <v>5545</v>
      </c>
      <c r="D2025" s="215" t="s">
        <v>189</v>
      </c>
      <c r="E2025" s="216" t="s">
        <v>5560</v>
      </c>
      <c r="F2025" s="217"/>
      <c r="G2025" s="218" t="n">
        <v>250</v>
      </c>
      <c r="H2025" s="219" t="n">
        <f aca="true">INDIRECT("I" &amp; ROW())</f>
        <v>46107.139567459</v>
      </c>
      <c r="I2025" s="220" t="n">
        <f aca="true">INDIRECT("I" &amp; ROW()-1) + J2025 * ((G2024/1000) * $M$5)</f>
        <v>46107.139567459</v>
      </c>
      <c r="J2025" s="221" t="n">
        <v>6.5</v>
      </c>
      <c r="K2025" s="222" t="n">
        <f aca="true">INDIRECT("H" &amp; ROW())</f>
        <v>46107.139567459</v>
      </c>
      <c r="L2025" s="128" t="s">
        <v>5561</v>
      </c>
      <c r="M2025" s="133"/>
      <c r="N2025" s="133"/>
      <c r="O2025" s="133"/>
      <c r="P2025" s="133"/>
      <c r="Q2025" s="133"/>
      <c r="R2025" s="133"/>
      <c r="S2025" s="133"/>
      <c r="T2025" s="133"/>
      <c r="U2025" s="134"/>
      <c r="V2025" s="133"/>
      <c r="W2025" s="135" t="n">
        <f aca="false">I2025</f>
        <v>46107.139567459</v>
      </c>
      <c r="X2025" s="153" t="s">
        <v>473</v>
      </c>
      <c r="Y2025" s="137" t="n">
        <f aca="false">IF(AND($X2025=$X2026, $X2025&lt;&gt;""), $W2026-$W2025, 0)</f>
        <v>0.00112847221064815</v>
      </c>
      <c r="Z2025" s="141"/>
      <c r="AA2025" s="0"/>
    </row>
    <row r="2026" customFormat="false" ht="21.75" hidden="false" customHeight="true" outlineLevel="0" collapsed="false">
      <c r="A2026" s="118" t="n">
        <v>2022</v>
      </c>
      <c r="B2026" s="213" t="s">
        <v>121</v>
      </c>
      <c r="C2026" s="225" t="s">
        <v>5545</v>
      </c>
      <c r="D2026" s="215" t="s">
        <v>189</v>
      </c>
      <c r="E2026" s="216" t="s">
        <v>5562</v>
      </c>
      <c r="F2026" s="217"/>
      <c r="G2026" s="218" t="n">
        <v>250</v>
      </c>
      <c r="H2026" s="219" t="n">
        <f aca="true">INDIRECT("I" &amp; ROW())</f>
        <v>46107.1406959312</v>
      </c>
      <c r="I2026" s="220" t="n">
        <f aca="true">INDIRECT("I" &amp; ROW()-1) + J2026 * ((G2025/1000) * $M$5)</f>
        <v>46107.1406959312</v>
      </c>
      <c r="J2026" s="221" t="n">
        <v>6.5</v>
      </c>
      <c r="K2026" s="222" t="n">
        <f aca="true">INDIRECT("H" &amp; ROW())</f>
        <v>46107.1406959312</v>
      </c>
      <c r="L2026" s="128" t="s">
        <v>5563</v>
      </c>
      <c r="M2026" s="133"/>
      <c r="N2026" s="133"/>
      <c r="O2026" s="133"/>
      <c r="P2026" s="133"/>
      <c r="Q2026" s="133"/>
      <c r="R2026" s="133"/>
      <c r="S2026" s="133"/>
      <c r="T2026" s="133"/>
      <c r="U2026" s="134"/>
      <c r="V2026" s="133"/>
      <c r="W2026" s="135" t="n">
        <f aca="false">I2026</f>
        <v>46107.1406959312</v>
      </c>
      <c r="X2026" s="153" t="s">
        <v>473</v>
      </c>
      <c r="Y2026" s="137" t="n">
        <f aca="false">IF(AND($X2026=$X2027, $X2026&lt;&gt;""), $W2027-$W2026, 0)</f>
        <v>0.00112847221064815</v>
      </c>
      <c r="Z2026" s="141"/>
      <c r="AA2026" s="0"/>
    </row>
    <row r="2027" customFormat="false" ht="21.75" hidden="false" customHeight="true" outlineLevel="0" collapsed="false">
      <c r="A2027" s="118" t="n">
        <v>2023</v>
      </c>
      <c r="B2027" s="213" t="s">
        <v>121</v>
      </c>
      <c r="C2027" s="225" t="s">
        <v>5545</v>
      </c>
      <c r="D2027" s="215" t="s">
        <v>189</v>
      </c>
      <c r="E2027" s="216" t="s">
        <v>5564</v>
      </c>
      <c r="F2027" s="217"/>
      <c r="G2027" s="218" t="n">
        <v>250</v>
      </c>
      <c r="H2027" s="219" t="n">
        <f aca="true">INDIRECT("I" &amp; ROW())</f>
        <v>46107.1418244034</v>
      </c>
      <c r="I2027" s="220" t="n">
        <f aca="true">INDIRECT("I" &amp; ROW()-1) + J2027 * ((G2026/1000) * $M$5)</f>
        <v>46107.1418244034</v>
      </c>
      <c r="J2027" s="221" t="n">
        <v>6.5</v>
      </c>
      <c r="K2027" s="222" t="n">
        <f aca="true">INDIRECT("H" &amp; ROW())</f>
        <v>46107.1418244034</v>
      </c>
      <c r="L2027" s="128" t="s">
        <v>5565</v>
      </c>
      <c r="M2027" s="133"/>
      <c r="N2027" s="133"/>
      <c r="O2027" s="133"/>
      <c r="P2027" s="133"/>
      <c r="Q2027" s="133"/>
      <c r="R2027" s="133"/>
      <c r="S2027" s="133"/>
      <c r="T2027" s="133"/>
      <c r="U2027" s="134"/>
      <c r="V2027" s="133"/>
      <c r="W2027" s="135" t="n">
        <f aca="false">I2027</f>
        <v>46107.1418244034</v>
      </c>
      <c r="X2027" s="153" t="s">
        <v>473</v>
      </c>
      <c r="Y2027" s="137" t="n">
        <f aca="false">IF(AND($X2027=$X2028, $X2027&lt;&gt;""), $W2028-$W2027, 0)</f>
        <v>0.00112847221064815</v>
      </c>
      <c r="Z2027" s="141"/>
      <c r="AA2027" s="0"/>
    </row>
    <row r="2028" customFormat="false" ht="21.75" hidden="false" customHeight="true" outlineLevel="0" collapsed="false">
      <c r="A2028" s="118" t="n">
        <v>2024</v>
      </c>
      <c r="B2028" s="213" t="s">
        <v>121</v>
      </c>
      <c r="C2028" s="225" t="s">
        <v>5545</v>
      </c>
      <c r="D2028" s="215" t="s">
        <v>189</v>
      </c>
      <c r="E2028" s="216" t="s">
        <v>5566</v>
      </c>
      <c r="F2028" s="217"/>
      <c r="G2028" s="218" t="n">
        <v>250</v>
      </c>
      <c r="H2028" s="219" t="n">
        <f aca="true">INDIRECT("I" &amp; ROW())</f>
        <v>46107.1429528756</v>
      </c>
      <c r="I2028" s="220" t="n">
        <f aca="true">INDIRECT("I" &amp; ROW()-1) + J2028 * ((G2027/1000) * $M$5)</f>
        <v>46107.1429528756</v>
      </c>
      <c r="J2028" s="221" t="n">
        <v>6.5</v>
      </c>
      <c r="K2028" s="222" t="n">
        <f aca="true">INDIRECT("H" &amp; ROW())</f>
        <v>46107.1429528756</v>
      </c>
      <c r="L2028" s="128" t="s">
        <v>5567</v>
      </c>
      <c r="M2028" s="133"/>
      <c r="N2028" s="133"/>
      <c r="O2028" s="133"/>
      <c r="P2028" s="133"/>
      <c r="Q2028" s="133"/>
      <c r="R2028" s="133"/>
      <c r="S2028" s="133"/>
      <c r="T2028" s="133"/>
      <c r="U2028" s="134"/>
      <c r="V2028" s="133"/>
      <c r="W2028" s="135" t="n">
        <f aca="false">I2028</f>
        <v>46107.1429528756</v>
      </c>
      <c r="X2028" s="153" t="s">
        <v>473</v>
      </c>
      <c r="Y2028" s="137" t="n">
        <f aca="false">IF(AND($X2028=$X2029, $X2028&lt;&gt;""), $W2029-$W2028, 0)</f>
        <v>0.00112847221064815</v>
      </c>
      <c r="Z2028" s="141"/>
      <c r="AA2028" s="0"/>
    </row>
    <row r="2029" customFormat="false" ht="21.75" hidden="false" customHeight="true" outlineLevel="0" collapsed="false">
      <c r="A2029" s="118" t="n">
        <v>2025</v>
      </c>
      <c r="B2029" s="213" t="s">
        <v>121</v>
      </c>
      <c r="C2029" s="225" t="s">
        <v>5545</v>
      </c>
      <c r="D2029" s="215" t="s">
        <v>189</v>
      </c>
      <c r="E2029" s="216" t="s">
        <v>5568</v>
      </c>
      <c r="F2029" s="217"/>
      <c r="G2029" s="218" t="n">
        <v>250</v>
      </c>
      <c r="H2029" s="219" t="n">
        <f aca="true">INDIRECT("I" &amp; ROW())</f>
        <v>46107.1440813479</v>
      </c>
      <c r="I2029" s="220" t="n">
        <f aca="true">INDIRECT("I" &amp; ROW()-1) + J2029 * ((G2028/1000) * $M$5)</f>
        <v>46107.1440813479</v>
      </c>
      <c r="J2029" s="221" t="n">
        <v>6.5</v>
      </c>
      <c r="K2029" s="222" t="n">
        <f aca="true">INDIRECT("H" &amp; ROW())</f>
        <v>46107.1440813479</v>
      </c>
      <c r="L2029" s="128" t="s">
        <v>5569</v>
      </c>
      <c r="M2029" s="133"/>
      <c r="N2029" s="133"/>
      <c r="O2029" s="133"/>
      <c r="P2029" s="133"/>
      <c r="Q2029" s="133"/>
      <c r="R2029" s="133"/>
      <c r="S2029" s="133"/>
      <c r="T2029" s="133"/>
      <c r="U2029" s="134"/>
      <c r="V2029" s="133"/>
      <c r="W2029" s="135" t="n">
        <f aca="false">I2029</f>
        <v>46107.1440813479</v>
      </c>
      <c r="X2029" s="153" t="s">
        <v>473</v>
      </c>
      <c r="Y2029" s="137" t="n">
        <f aca="false">IF(AND($X2029=$X2030, $X2029&lt;&gt;""), $W2030-$W2029, 0)</f>
        <v>0.00112847221064815</v>
      </c>
      <c r="Z2029" s="141"/>
      <c r="AA2029" s="0"/>
    </row>
    <row r="2030" customFormat="false" ht="21.75" hidden="false" customHeight="true" outlineLevel="0" collapsed="false">
      <c r="A2030" s="118" t="n">
        <v>2026</v>
      </c>
      <c r="B2030" s="213" t="s">
        <v>121</v>
      </c>
      <c r="C2030" s="225" t="s">
        <v>5545</v>
      </c>
      <c r="D2030" s="215" t="s">
        <v>189</v>
      </c>
      <c r="E2030" s="216" t="s">
        <v>5570</v>
      </c>
      <c r="F2030" s="217"/>
      <c r="G2030" s="218" t="n">
        <v>250</v>
      </c>
      <c r="H2030" s="219" t="n">
        <f aca="true">INDIRECT("I" &amp; ROW())</f>
        <v>46107.1452098201</v>
      </c>
      <c r="I2030" s="220" t="n">
        <f aca="true">INDIRECT("I" &amp; ROW()-1) + J2030 * ((G2029/1000) * $M$5)</f>
        <v>46107.1452098201</v>
      </c>
      <c r="J2030" s="221" t="n">
        <v>6.5</v>
      </c>
      <c r="K2030" s="222" t="n">
        <f aca="true">INDIRECT("H" &amp; ROW())</f>
        <v>46107.1452098201</v>
      </c>
      <c r="L2030" s="128" t="s">
        <v>5571</v>
      </c>
      <c r="M2030" s="133"/>
      <c r="N2030" s="133"/>
      <c r="O2030" s="133"/>
      <c r="P2030" s="133"/>
      <c r="Q2030" s="133"/>
      <c r="R2030" s="133"/>
      <c r="S2030" s="133"/>
      <c r="T2030" s="133"/>
      <c r="U2030" s="134"/>
      <c r="V2030" s="133"/>
      <c r="W2030" s="135" t="n">
        <f aca="false">I2030</f>
        <v>46107.1452098201</v>
      </c>
      <c r="X2030" s="153" t="s">
        <v>473</v>
      </c>
      <c r="Y2030" s="137" t="n">
        <f aca="false">IF(AND($X2030=$X2031, $X2030&lt;&gt;""), $W2031-$W2030, 0)</f>
        <v>0.00112847221064815</v>
      </c>
      <c r="Z2030" s="141"/>
      <c r="AA2030" s="0"/>
    </row>
    <row r="2031" customFormat="false" ht="21.75" hidden="false" customHeight="true" outlineLevel="0" collapsed="false">
      <c r="A2031" s="118" t="n">
        <v>2027</v>
      </c>
      <c r="B2031" s="213" t="s">
        <v>121</v>
      </c>
      <c r="C2031" s="225" t="s">
        <v>5545</v>
      </c>
      <c r="D2031" s="215" t="s">
        <v>189</v>
      </c>
      <c r="E2031" s="216" t="s">
        <v>5572</v>
      </c>
      <c r="F2031" s="217"/>
      <c r="G2031" s="218" t="n">
        <v>250</v>
      </c>
      <c r="H2031" s="219" t="n">
        <f aca="true">INDIRECT("I" &amp; ROW())</f>
        <v>46107.1463382923</v>
      </c>
      <c r="I2031" s="220" t="n">
        <f aca="true">INDIRECT("I" &amp; ROW()-1) + J2031 * ((G2030/1000) * $M$5)</f>
        <v>46107.1463382923</v>
      </c>
      <c r="J2031" s="221" t="n">
        <v>6.5</v>
      </c>
      <c r="K2031" s="222" t="n">
        <f aca="true">INDIRECT("H" &amp; ROW())</f>
        <v>46107.1463382923</v>
      </c>
      <c r="L2031" s="128" t="s">
        <v>5573</v>
      </c>
      <c r="M2031" s="133"/>
      <c r="N2031" s="133"/>
      <c r="O2031" s="133"/>
      <c r="P2031" s="133"/>
      <c r="Q2031" s="133"/>
      <c r="R2031" s="133"/>
      <c r="S2031" s="133"/>
      <c r="T2031" s="133"/>
      <c r="U2031" s="134"/>
      <c r="V2031" s="133"/>
      <c r="W2031" s="135" t="n">
        <f aca="false">I2031</f>
        <v>46107.1463382923</v>
      </c>
      <c r="X2031" s="153" t="s">
        <v>473</v>
      </c>
      <c r="Y2031" s="137" t="n">
        <f aca="false">IF(AND($X2031=$X2032, $X2031&lt;&gt;""), $W2032-$W2031, 0)</f>
        <v>0.00112847221064815</v>
      </c>
      <c r="Z2031" s="141"/>
      <c r="AA2031" s="0"/>
    </row>
    <row r="2032" customFormat="false" ht="21.75" hidden="false" customHeight="true" outlineLevel="0" collapsed="false">
      <c r="A2032" s="118" t="n">
        <v>2028</v>
      </c>
      <c r="B2032" s="213" t="s">
        <v>121</v>
      </c>
      <c r="C2032" s="225" t="s">
        <v>5545</v>
      </c>
      <c r="D2032" s="215" t="s">
        <v>189</v>
      </c>
      <c r="E2032" s="216" t="s">
        <v>5574</v>
      </c>
      <c r="F2032" s="217"/>
      <c r="G2032" s="218" t="n">
        <v>250</v>
      </c>
      <c r="H2032" s="219" t="n">
        <f aca="true">INDIRECT("I" &amp; ROW())</f>
        <v>46107.1474667645</v>
      </c>
      <c r="I2032" s="220" t="n">
        <f aca="true">INDIRECT("I" &amp; ROW()-1) + J2032 * ((G2031/1000) * $M$5)</f>
        <v>46107.1474667645</v>
      </c>
      <c r="J2032" s="221" t="n">
        <v>6.5</v>
      </c>
      <c r="K2032" s="222" t="n">
        <f aca="true">INDIRECT("H" &amp; ROW())</f>
        <v>46107.1474667645</v>
      </c>
      <c r="L2032" s="128" t="s">
        <v>5575</v>
      </c>
      <c r="M2032" s="133"/>
      <c r="N2032" s="133"/>
      <c r="O2032" s="133"/>
      <c r="P2032" s="133"/>
      <c r="Q2032" s="133"/>
      <c r="R2032" s="133"/>
      <c r="S2032" s="133"/>
      <c r="T2032" s="133"/>
      <c r="U2032" s="134"/>
      <c r="V2032" s="133"/>
      <c r="W2032" s="135" t="n">
        <f aca="false">I2032</f>
        <v>46107.1474667645</v>
      </c>
      <c r="X2032" s="153" t="s">
        <v>473</v>
      </c>
      <c r="Y2032" s="137" t="n">
        <f aca="false">IF(AND($X2032=$X2033, $X2032&lt;&gt;""), $W2033-$W2032, 0)</f>
        <v>0.00112847221064815</v>
      </c>
      <c r="Z2032" s="141"/>
      <c r="AA2032" s="0"/>
    </row>
    <row r="2033" customFormat="false" ht="21.75" hidden="false" customHeight="true" outlineLevel="0" collapsed="false">
      <c r="A2033" s="118" t="n">
        <v>2029</v>
      </c>
      <c r="B2033" s="213" t="s">
        <v>121</v>
      </c>
      <c r="C2033" s="225" t="s">
        <v>5545</v>
      </c>
      <c r="D2033" s="215" t="s">
        <v>189</v>
      </c>
      <c r="E2033" s="216" t="s">
        <v>5576</v>
      </c>
      <c r="F2033" s="217"/>
      <c r="G2033" s="218" t="n">
        <v>250</v>
      </c>
      <c r="H2033" s="219" t="n">
        <f aca="true">INDIRECT("I" &amp; ROW())</f>
        <v>46107.1485952367</v>
      </c>
      <c r="I2033" s="220" t="n">
        <f aca="true">INDIRECT("I" &amp; ROW()-1) + J2033 * ((G2032/1000) * $M$5)</f>
        <v>46107.1485952367</v>
      </c>
      <c r="J2033" s="221" t="n">
        <v>6.5</v>
      </c>
      <c r="K2033" s="222" t="n">
        <f aca="true">INDIRECT("H" &amp; ROW())</f>
        <v>46107.1485952367</v>
      </c>
      <c r="L2033" s="128" t="s">
        <v>5577</v>
      </c>
      <c r="M2033" s="133"/>
      <c r="N2033" s="133"/>
      <c r="O2033" s="133"/>
      <c r="P2033" s="133"/>
      <c r="Q2033" s="133"/>
      <c r="R2033" s="133"/>
      <c r="S2033" s="133"/>
      <c r="T2033" s="133"/>
      <c r="U2033" s="134"/>
      <c r="V2033" s="133"/>
      <c r="W2033" s="135" t="n">
        <f aca="false">I2033</f>
        <v>46107.1485952367</v>
      </c>
      <c r="X2033" s="153" t="s">
        <v>473</v>
      </c>
      <c r="Y2033" s="137" t="n">
        <f aca="false">IF(AND($X2033=$X2034, $X2033&lt;&gt;""), $W2034-$W2033, 0)</f>
        <v>0.00112847221064815</v>
      </c>
      <c r="Z2033" s="141"/>
      <c r="AA2033" s="0"/>
    </row>
    <row r="2034" customFormat="false" ht="21.75" hidden="false" customHeight="true" outlineLevel="0" collapsed="false">
      <c r="A2034" s="118" t="n">
        <v>2030</v>
      </c>
      <c r="B2034" s="213" t="s">
        <v>121</v>
      </c>
      <c r="C2034" s="225" t="s">
        <v>5545</v>
      </c>
      <c r="D2034" s="215" t="s">
        <v>189</v>
      </c>
      <c r="E2034" s="216" t="s">
        <v>5578</v>
      </c>
      <c r="F2034" s="217"/>
      <c r="G2034" s="218" t="n">
        <v>250</v>
      </c>
      <c r="H2034" s="219" t="n">
        <f aca="true">INDIRECT("I" &amp; ROW())</f>
        <v>46107.1497237089</v>
      </c>
      <c r="I2034" s="220" t="n">
        <f aca="true">INDIRECT("I" &amp; ROW()-1) + J2034 * ((G2033/1000) * $M$5)</f>
        <v>46107.1497237089</v>
      </c>
      <c r="J2034" s="221" t="n">
        <v>6.5</v>
      </c>
      <c r="K2034" s="222" t="n">
        <f aca="true">INDIRECT("H" &amp; ROW())</f>
        <v>46107.1497237089</v>
      </c>
      <c r="L2034" s="128" t="s">
        <v>5579</v>
      </c>
      <c r="M2034" s="133"/>
      <c r="N2034" s="133"/>
      <c r="O2034" s="133"/>
      <c r="P2034" s="133"/>
      <c r="Q2034" s="133"/>
      <c r="R2034" s="133"/>
      <c r="S2034" s="133"/>
      <c r="T2034" s="133"/>
      <c r="U2034" s="134"/>
      <c r="V2034" s="133"/>
      <c r="W2034" s="135" t="n">
        <f aca="false">I2034</f>
        <v>46107.1497237089</v>
      </c>
      <c r="X2034" s="153" t="s">
        <v>473</v>
      </c>
      <c r="Y2034" s="137" t="n">
        <f aca="false">IF(AND($X2034=$X2035, $X2034&lt;&gt;""), $W2035-$W2034, 0)</f>
        <v>0.00112847221064815</v>
      </c>
      <c r="Z2034" s="141"/>
      <c r="AA2034" s="0"/>
    </row>
    <row r="2035" customFormat="false" ht="21.75" hidden="false" customHeight="true" outlineLevel="0" collapsed="false">
      <c r="A2035" s="118" t="n">
        <v>2031</v>
      </c>
      <c r="B2035" s="213" t="s">
        <v>121</v>
      </c>
      <c r="C2035" s="225" t="s">
        <v>5545</v>
      </c>
      <c r="D2035" s="215" t="s">
        <v>189</v>
      </c>
      <c r="E2035" s="216" t="s">
        <v>5580</v>
      </c>
      <c r="F2035" s="217"/>
      <c r="G2035" s="218" t="n">
        <v>250</v>
      </c>
      <c r="H2035" s="219" t="n">
        <f aca="true">INDIRECT("I" &amp; ROW())</f>
        <v>46107.1508521811</v>
      </c>
      <c r="I2035" s="220" t="n">
        <f aca="true">INDIRECT("I" &amp; ROW()-1) + J2035 * ((G2034/1000) * $M$5)</f>
        <v>46107.1508521811</v>
      </c>
      <c r="J2035" s="221" t="n">
        <v>6.5</v>
      </c>
      <c r="K2035" s="222" t="n">
        <f aca="true">INDIRECT("H" &amp; ROW())</f>
        <v>46107.1508521811</v>
      </c>
      <c r="L2035" s="128" t="s">
        <v>5581</v>
      </c>
      <c r="M2035" s="133"/>
      <c r="N2035" s="133"/>
      <c r="O2035" s="133"/>
      <c r="P2035" s="133"/>
      <c r="Q2035" s="133"/>
      <c r="R2035" s="133"/>
      <c r="S2035" s="133"/>
      <c r="T2035" s="133"/>
      <c r="U2035" s="134"/>
      <c r="V2035" s="133"/>
      <c r="W2035" s="135" t="n">
        <f aca="false">I2035</f>
        <v>46107.1508521811</v>
      </c>
      <c r="X2035" s="153" t="s">
        <v>473</v>
      </c>
      <c r="Y2035" s="137" t="n">
        <f aca="false">IF(AND($X2035=$X2036, $X2035&lt;&gt;""), $W2036-$W2035, 0)</f>
        <v>0.00112847221064815</v>
      </c>
      <c r="Z2035" s="141"/>
      <c r="AA2035" s="0"/>
    </row>
    <row r="2036" customFormat="false" ht="21.75" hidden="false" customHeight="true" outlineLevel="0" collapsed="false">
      <c r="A2036" s="118" t="n">
        <v>2032</v>
      </c>
      <c r="B2036" s="213" t="s">
        <v>121</v>
      </c>
      <c r="C2036" s="225" t="s">
        <v>5545</v>
      </c>
      <c r="D2036" s="215" t="s">
        <v>189</v>
      </c>
      <c r="E2036" s="216" t="s">
        <v>5582</v>
      </c>
      <c r="F2036" s="217"/>
      <c r="G2036" s="218" t="n">
        <v>250</v>
      </c>
      <c r="H2036" s="219" t="n">
        <f aca="true">INDIRECT("I" &amp; ROW())</f>
        <v>46107.1519806534</v>
      </c>
      <c r="I2036" s="220" t="n">
        <f aca="true">INDIRECT("I" &amp; ROW()-1) + J2036 * ((G2035/1000) * $M$5)</f>
        <v>46107.1519806534</v>
      </c>
      <c r="J2036" s="221" t="n">
        <v>6.5</v>
      </c>
      <c r="K2036" s="222" t="n">
        <f aca="true">INDIRECT("H" &amp; ROW())</f>
        <v>46107.1519806534</v>
      </c>
      <c r="L2036" s="128" t="s">
        <v>5583</v>
      </c>
      <c r="M2036" s="133"/>
      <c r="N2036" s="133"/>
      <c r="O2036" s="133"/>
      <c r="P2036" s="133"/>
      <c r="Q2036" s="133"/>
      <c r="R2036" s="133"/>
      <c r="S2036" s="133"/>
      <c r="T2036" s="133"/>
      <c r="U2036" s="134"/>
      <c r="V2036" s="133"/>
      <c r="W2036" s="135" t="n">
        <f aca="false">I2036</f>
        <v>46107.1519806534</v>
      </c>
      <c r="X2036" s="153" t="s">
        <v>473</v>
      </c>
      <c r="Y2036" s="137" t="n">
        <f aca="false">IF(AND($X2036=$X2037, $X2036&lt;&gt;""), $W2037-$W2036, 0)</f>
        <v>0.00112847221064815</v>
      </c>
      <c r="Z2036" s="141"/>
      <c r="AA2036" s="0"/>
    </row>
    <row r="2037" customFormat="false" ht="21.75" hidden="false" customHeight="true" outlineLevel="0" collapsed="false">
      <c r="A2037" s="118" t="n">
        <v>2033</v>
      </c>
      <c r="B2037" s="213" t="s">
        <v>121</v>
      </c>
      <c r="C2037" s="225" t="s">
        <v>5545</v>
      </c>
      <c r="D2037" s="215" t="s">
        <v>189</v>
      </c>
      <c r="E2037" s="216" t="s">
        <v>5584</v>
      </c>
      <c r="F2037" s="217"/>
      <c r="G2037" s="218" t="n">
        <v>250</v>
      </c>
      <c r="H2037" s="219" t="n">
        <f aca="true">INDIRECT("I" &amp; ROW())</f>
        <v>46107.1531091256</v>
      </c>
      <c r="I2037" s="220" t="n">
        <f aca="true">INDIRECT("I" &amp; ROW()-1) + J2037 * ((G2036/1000) * $M$5)</f>
        <v>46107.1531091256</v>
      </c>
      <c r="J2037" s="221" t="n">
        <v>6.5</v>
      </c>
      <c r="K2037" s="222" t="n">
        <f aca="true">INDIRECT("H" &amp; ROW())</f>
        <v>46107.1531091256</v>
      </c>
      <c r="L2037" s="128" t="s">
        <v>5585</v>
      </c>
      <c r="M2037" s="133"/>
      <c r="N2037" s="133"/>
      <c r="O2037" s="133"/>
      <c r="P2037" s="133"/>
      <c r="Q2037" s="133"/>
      <c r="R2037" s="133"/>
      <c r="S2037" s="133"/>
      <c r="T2037" s="133"/>
      <c r="U2037" s="134"/>
      <c r="V2037" s="133"/>
      <c r="W2037" s="135" t="n">
        <f aca="false">I2037</f>
        <v>46107.1531091256</v>
      </c>
      <c r="X2037" s="153" t="s">
        <v>473</v>
      </c>
      <c r="Y2037" s="137" t="n">
        <f aca="false">IF(AND($X2037=$X2038, $X2037&lt;&gt;""), $W2038-$W2037, 0)</f>
        <v>0.00112847221064815</v>
      </c>
      <c r="Z2037" s="141"/>
      <c r="AA2037" s="0"/>
    </row>
    <row r="2038" customFormat="false" ht="21.75" hidden="false" customHeight="true" outlineLevel="0" collapsed="false">
      <c r="A2038" s="118" t="n">
        <v>2034</v>
      </c>
      <c r="B2038" s="213" t="s">
        <v>121</v>
      </c>
      <c r="C2038" s="225" t="s">
        <v>5545</v>
      </c>
      <c r="D2038" s="215" t="s">
        <v>189</v>
      </c>
      <c r="E2038" s="216" t="s">
        <v>5586</v>
      </c>
      <c r="F2038" s="217"/>
      <c r="G2038" s="218" t="n">
        <v>250</v>
      </c>
      <c r="H2038" s="219" t="n">
        <f aca="true">INDIRECT("I" &amp; ROW())</f>
        <v>46107.1542375978</v>
      </c>
      <c r="I2038" s="220" t="n">
        <f aca="true">INDIRECT("I" &amp; ROW()-1) + J2038 * ((G2037/1000) * $M$5)</f>
        <v>46107.1542375978</v>
      </c>
      <c r="J2038" s="221" t="n">
        <v>6.5</v>
      </c>
      <c r="K2038" s="222" t="n">
        <f aca="true">INDIRECT("H" &amp; ROW())</f>
        <v>46107.1542375978</v>
      </c>
      <c r="L2038" s="128" t="s">
        <v>5587</v>
      </c>
      <c r="M2038" s="133"/>
      <c r="N2038" s="133"/>
      <c r="O2038" s="133"/>
      <c r="P2038" s="133"/>
      <c r="Q2038" s="133"/>
      <c r="R2038" s="133"/>
      <c r="S2038" s="133"/>
      <c r="T2038" s="133"/>
      <c r="U2038" s="134"/>
      <c r="V2038" s="133"/>
      <c r="W2038" s="135" t="n">
        <f aca="false">I2038</f>
        <v>46107.1542375978</v>
      </c>
      <c r="X2038" s="153" t="s">
        <v>473</v>
      </c>
      <c r="Y2038" s="137" t="n">
        <f aca="false">IF(AND($X2038=$X2039, $X2038&lt;&gt;""), $W2039-$W2038, 0)</f>
        <v>0.00112847221064815</v>
      </c>
      <c r="Z2038" s="141"/>
      <c r="AA2038" s="0"/>
    </row>
    <row r="2039" customFormat="false" ht="21.75" hidden="false" customHeight="true" outlineLevel="0" collapsed="false">
      <c r="A2039" s="118" t="n">
        <v>2035</v>
      </c>
      <c r="B2039" s="213" t="s">
        <v>121</v>
      </c>
      <c r="C2039" s="225" t="s">
        <v>5545</v>
      </c>
      <c r="D2039" s="215" t="s">
        <v>189</v>
      </c>
      <c r="E2039" s="216" t="s">
        <v>5588</v>
      </c>
      <c r="F2039" s="217"/>
      <c r="G2039" s="218" t="n">
        <v>250</v>
      </c>
      <c r="H2039" s="219" t="n">
        <f aca="true">INDIRECT("I" &amp; ROW())</f>
        <v>46107.15536607</v>
      </c>
      <c r="I2039" s="220" t="n">
        <f aca="true">INDIRECT("I" &amp; ROW()-1) + J2039 * ((G2038/1000) * $M$5)</f>
        <v>46107.15536607</v>
      </c>
      <c r="J2039" s="221" t="n">
        <v>6.5</v>
      </c>
      <c r="K2039" s="222" t="n">
        <f aca="true">INDIRECT("H" &amp; ROW())</f>
        <v>46107.15536607</v>
      </c>
      <c r="L2039" s="128" t="s">
        <v>5589</v>
      </c>
      <c r="M2039" s="133"/>
      <c r="N2039" s="133"/>
      <c r="O2039" s="133"/>
      <c r="P2039" s="133"/>
      <c r="Q2039" s="133"/>
      <c r="R2039" s="133"/>
      <c r="S2039" s="133"/>
      <c r="T2039" s="133"/>
      <c r="U2039" s="134"/>
      <c r="V2039" s="133"/>
      <c r="W2039" s="135" t="n">
        <f aca="false">I2039</f>
        <v>46107.15536607</v>
      </c>
      <c r="X2039" s="153" t="s">
        <v>473</v>
      </c>
      <c r="Y2039" s="137" t="n">
        <f aca="false">IF(AND($X2039=$X2040, $X2039&lt;&gt;""), $W2040-$W2039, 0)</f>
        <v>0.00112847221064815</v>
      </c>
      <c r="Z2039" s="141"/>
      <c r="AA2039" s="0"/>
    </row>
    <row r="2040" customFormat="false" ht="21.75" hidden="false" customHeight="true" outlineLevel="0" collapsed="false">
      <c r="A2040" s="118" t="n">
        <v>2036</v>
      </c>
      <c r="B2040" s="213" t="s">
        <v>121</v>
      </c>
      <c r="C2040" s="225" t="s">
        <v>5590</v>
      </c>
      <c r="D2040" s="215" t="s">
        <v>189</v>
      </c>
      <c r="E2040" s="216" t="s">
        <v>5591</v>
      </c>
      <c r="F2040" s="217"/>
      <c r="G2040" s="218" t="n">
        <v>500</v>
      </c>
      <c r="H2040" s="219" t="n">
        <f aca="true">INDIRECT("I" &amp; ROW())</f>
        <v>46107.1564945422</v>
      </c>
      <c r="I2040" s="220" t="n">
        <f aca="true">INDIRECT("I" &amp; ROW()-1) + J2040 * ((G2039/1000) * $M$5)</f>
        <v>46107.1564945422</v>
      </c>
      <c r="J2040" s="221" t="n">
        <v>6.5</v>
      </c>
      <c r="K2040" s="222" t="n">
        <f aca="true">INDIRECT("H" &amp; ROW())</f>
        <v>46107.1564945422</v>
      </c>
      <c r="L2040" s="128" t="s">
        <v>5592</v>
      </c>
      <c r="M2040" s="133"/>
      <c r="N2040" s="133"/>
      <c r="O2040" s="133"/>
      <c r="P2040" s="133"/>
      <c r="Q2040" s="133"/>
      <c r="R2040" s="133"/>
      <c r="S2040" s="133"/>
      <c r="T2040" s="133"/>
      <c r="U2040" s="134"/>
      <c r="V2040" s="133"/>
      <c r="W2040" s="135" t="n">
        <f aca="false">I2040</f>
        <v>46107.1564945422</v>
      </c>
      <c r="X2040" s="153" t="s">
        <v>473</v>
      </c>
      <c r="Y2040" s="137" t="n">
        <f aca="false">IF(AND($X2040=$X2041, $X2040&lt;&gt;""), $W2041-$W2040, 0)</f>
        <v>0.0022569444212963</v>
      </c>
      <c r="Z2040" s="141"/>
      <c r="AA2040" s="0"/>
    </row>
    <row r="2041" customFormat="false" ht="21.75" hidden="false" customHeight="true" outlineLevel="0" collapsed="false">
      <c r="A2041" s="118" t="n">
        <v>2037</v>
      </c>
      <c r="B2041" s="213" t="s">
        <v>121</v>
      </c>
      <c r="C2041" s="225" t="s">
        <v>5590</v>
      </c>
      <c r="D2041" s="215" t="s">
        <v>189</v>
      </c>
      <c r="E2041" s="216" t="s">
        <v>5593</v>
      </c>
      <c r="F2041" s="217"/>
      <c r="G2041" s="218" t="n">
        <v>500</v>
      </c>
      <c r="H2041" s="219" t="n">
        <f aca="true">INDIRECT("I" &amp; ROW())</f>
        <v>46107.1587514866</v>
      </c>
      <c r="I2041" s="220" t="n">
        <f aca="true">INDIRECT("I" &amp; ROW()-1) + J2041 * ((G2040/1000) * $M$5)</f>
        <v>46107.1587514866</v>
      </c>
      <c r="J2041" s="221" t="n">
        <v>6.5</v>
      </c>
      <c r="K2041" s="222" t="n">
        <f aca="true">INDIRECT("H" &amp; ROW())</f>
        <v>46107.1587514866</v>
      </c>
      <c r="L2041" s="128" t="s">
        <v>5594</v>
      </c>
      <c r="M2041" s="133"/>
      <c r="N2041" s="133"/>
      <c r="O2041" s="133"/>
      <c r="P2041" s="133"/>
      <c r="Q2041" s="133"/>
      <c r="R2041" s="133"/>
      <c r="S2041" s="133"/>
      <c r="T2041" s="133"/>
      <c r="U2041" s="134"/>
      <c r="V2041" s="133"/>
      <c r="W2041" s="135" t="n">
        <f aca="false">I2041</f>
        <v>46107.1587514866</v>
      </c>
      <c r="X2041" s="153" t="s">
        <v>473</v>
      </c>
      <c r="Y2041" s="137" t="n">
        <f aca="false">IF(AND($X2041=$X2042, $X2041&lt;&gt;""), $W2042-$W2041, 0)</f>
        <v>0.0022569444212963</v>
      </c>
      <c r="Z2041" s="141"/>
      <c r="AA2041" s="0"/>
    </row>
    <row r="2042" customFormat="false" ht="21.75" hidden="false" customHeight="true" outlineLevel="0" collapsed="false">
      <c r="A2042" s="118" t="n">
        <v>2038</v>
      </c>
      <c r="B2042" s="213" t="s">
        <v>121</v>
      </c>
      <c r="C2042" s="225" t="s">
        <v>5590</v>
      </c>
      <c r="D2042" s="215" t="s">
        <v>189</v>
      </c>
      <c r="E2042" s="216" t="s">
        <v>5595</v>
      </c>
      <c r="F2042" s="217"/>
      <c r="G2042" s="218" t="n">
        <v>500</v>
      </c>
      <c r="H2042" s="219" t="n">
        <f aca="true">INDIRECT("I" &amp; ROW())</f>
        <v>46107.1610084311</v>
      </c>
      <c r="I2042" s="220" t="n">
        <f aca="true">INDIRECT("I" &amp; ROW()-1) + J2042 * ((G2041/1000) * $M$5)</f>
        <v>46107.1610084311</v>
      </c>
      <c r="J2042" s="221" t="n">
        <v>6.5</v>
      </c>
      <c r="K2042" s="222" t="n">
        <f aca="true">INDIRECT("H" &amp; ROW())</f>
        <v>46107.1610084311</v>
      </c>
      <c r="L2042" s="128" t="s">
        <v>5596</v>
      </c>
      <c r="M2042" s="133"/>
      <c r="N2042" s="133"/>
      <c r="O2042" s="133"/>
      <c r="P2042" s="133"/>
      <c r="Q2042" s="133"/>
      <c r="R2042" s="133"/>
      <c r="S2042" s="133"/>
      <c r="T2042" s="133"/>
      <c r="U2042" s="134"/>
      <c r="V2042" s="133"/>
      <c r="W2042" s="135" t="n">
        <f aca="false">I2042</f>
        <v>46107.1610084311</v>
      </c>
      <c r="X2042" s="153" t="s">
        <v>473</v>
      </c>
      <c r="Y2042" s="137" t="n">
        <f aca="false">IF(AND($X2042=$X2043, $X2042&lt;&gt;""), $W2043-$W2042, 0)</f>
        <v>0.0022569444212963</v>
      </c>
      <c r="Z2042" s="141"/>
      <c r="AA2042" s="0"/>
    </row>
    <row r="2043" customFormat="false" ht="21.75" hidden="false" customHeight="true" outlineLevel="0" collapsed="false">
      <c r="A2043" s="118" t="n">
        <v>2039</v>
      </c>
      <c r="B2043" s="213" t="s">
        <v>121</v>
      </c>
      <c r="C2043" s="225" t="s">
        <v>5590</v>
      </c>
      <c r="D2043" s="215" t="s">
        <v>189</v>
      </c>
      <c r="E2043" s="216" t="s">
        <v>5597</v>
      </c>
      <c r="F2043" s="217"/>
      <c r="G2043" s="218" t="n">
        <v>500</v>
      </c>
      <c r="H2043" s="219" t="n">
        <f aca="true">INDIRECT("I" &amp; ROW())</f>
        <v>46107.1632653755</v>
      </c>
      <c r="I2043" s="220" t="n">
        <f aca="true">INDIRECT("I" &amp; ROW()-1) + J2043 * ((G2042/1000) * $M$5)</f>
        <v>46107.1632653755</v>
      </c>
      <c r="J2043" s="221" t="n">
        <v>6.5</v>
      </c>
      <c r="K2043" s="222" t="n">
        <f aca="true">INDIRECT("H" &amp; ROW())</f>
        <v>46107.1632653755</v>
      </c>
      <c r="L2043" s="128" t="s">
        <v>5598</v>
      </c>
      <c r="M2043" s="133"/>
      <c r="N2043" s="133"/>
      <c r="O2043" s="133"/>
      <c r="P2043" s="133"/>
      <c r="Q2043" s="133"/>
      <c r="R2043" s="133"/>
      <c r="S2043" s="133"/>
      <c r="T2043" s="133"/>
      <c r="U2043" s="134"/>
      <c r="V2043" s="133"/>
      <c r="W2043" s="135" t="n">
        <f aca="false">I2043</f>
        <v>46107.1632653755</v>
      </c>
      <c r="X2043" s="153" t="s">
        <v>473</v>
      </c>
      <c r="Y2043" s="137" t="n">
        <f aca="false">IF(AND($X2043=$X2044, $X2043&lt;&gt;""), $W2044-$W2043, 0)</f>
        <v>0.0022569444212963</v>
      </c>
      <c r="Z2043" s="141"/>
      <c r="AA2043" s="0"/>
    </row>
    <row r="2044" customFormat="false" ht="21.75" hidden="false" customHeight="true" outlineLevel="0" collapsed="false">
      <c r="A2044" s="118" t="n">
        <v>2040</v>
      </c>
      <c r="B2044" s="213" t="s">
        <v>121</v>
      </c>
      <c r="C2044" s="225" t="s">
        <v>5590</v>
      </c>
      <c r="D2044" s="215" t="s">
        <v>189</v>
      </c>
      <c r="E2044" s="216" t="s">
        <v>5599</v>
      </c>
      <c r="F2044" s="217"/>
      <c r="G2044" s="218" t="n">
        <v>500</v>
      </c>
      <c r="H2044" s="219" t="n">
        <f aca="true">INDIRECT("I" &amp; ROW())</f>
        <v>46107.1655223199</v>
      </c>
      <c r="I2044" s="220" t="n">
        <f aca="true">INDIRECT("I" &amp; ROW()-1) + J2044 * ((G2043/1000) * $M$5)</f>
        <v>46107.1655223199</v>
      </c>
      <c r="J2044" s="221" t="n">
        <v>6.5</v>
      </c>
      <c r="K2044" s="222" t="n">
        <f aca="true">INDIRECT("H" &amp; ROW())</f>
        <v>46107.1655223199</v>
      </c>
      <c r="L2044" s="128" t="s">
        <v>5600</v>
      </c>
      <c r="M2044" s="133"/>
      <c r="N2044" s="133"/>
      <c r="O2044" s="133"/>
      <c r="P2044" s="133"/>
      <c r="Q2044" s="133"/>
      <c r="R2044" s="133"/>
      <c r="S2044" s="133"/>
      <c r="T2044" s="133"/>
      <c r="U2044" s="134"/>
      <c r="V2044" s="133"/>
      <c r="W2044" s="135" t="n">
        <f aca="false">I2044</f>
        <v>46107.1655223199</v>
      </c>
      <c r="X2044" s="153" t="s">
        <v>473</v>
      </c>
      <c r="Y2044" s="137" t="n">
        <f aca="false">IF(AND($X2044=$X2045, $X2044&lt;&gt;""), $W2045-$W2044, 0)</f>
        <v>0.0022569444212963</v>
      </c>
      <c r="Z2044" s="141"/>
      <c r="AA2044" s="0"/>
    </row>
    <row r="2045" customFormat="false" ht="21.75" hidden="false" customHeight="true" outlineLevel="0" collapsed="false">
      <c r="A2045" s="118" t="n">
        <v>2041</v>
      </c>
      <c r="B2045" s="213" t="s">
        <v>121</v>
      </c>
      <c r="C2045" s="225" t="s">
        <v>5601</v>
      </c>
      <c r="D2045" s="215" t="s">
        <v>189</v>
      </c>
      <c r="E2045" s="216" t="s">
        <v>5602</v>
      </c>
      <c r="F2045" s="217"/>
      <c r="G2045" s="218" t="n">
        <v>500</v>
      </c>
      <c r="H2045" s="219" t="n">
        <f aca="true">INDIRECT("I" &amp; ROW())</f>
        <v>46107.1677792643</v>
      </c>
      <c r="I2045" s="220" t="n">
        <f aca="true">INDIRECT("I" &amp; ROW()-1) + J2045 * ((G2044/1000) * $M$5)</f>
        <v>46107.1677792643</v>
      </c>
      <c r="J2045" s="221" t="n">
        <v>6.5</v>
      </c>
      <c r="K2045" s="222" t="n">
        <f aca="true">INDIRECT("H" &amp; ROW())</f>
        <v>46107.1677792643</v>
      </c>
      <c r="L2045" s="128" t="s">
        <v>5603</v>
      </c>
      <c r="M2045" s="133"/>
      <c r="N2045" s="133"/>
      <c r="O2045" s="133"/>
      <c r="P2045" s="133"/>
      <c r="Q2045" s="133"/>
      <c r="R2045" s="133"/>
      <c r="S2045" s="133"/>
      <c r="T2045" s="133"/>
      <c r="U2045" s="134"/>
      <c r="V2045" s="133"/>
      <c r="W2045" s="135" t="n">
        <f aca="false">I2045</f>
        <v>46107.1677792643</v>
      </c>
      <c r="X2045" s="153" t="s">
        <v>473</v>
      </c>
      <c r="Y2045" s="137" t="n">
        <f aca="false">IF(AND($X2045=$X2046, $X2045&lt;&gt;""), $W2046-$W2045, 0)</f>
        <v>0.0022569444212963</v>
      </c>
      <c r="Z2045" s="141"/>
      <c r="AA2045" s="0"/>
    </row>
    <row r="2046" customFormat="false" ht="21.75" hidden="false" customHeight="true" outlineLevel="0" collapsed="false">
      <c r="A2046" s="118" t="n">
        <v>2042</v>
      </c>
      <c r="B2046" s="213" t="s">
        <v>121</v>
      </c>
      <c r="C2046" s="225" t="s">
        <v>5601</v>
      </c>
      <c r="D2046" s="215" t="s">
        <v>189</v>
      </c>
      <c r="E2046" s="216" t="s">
        <v>5604</v>
      </c>
      <c r="F2046" s="217"/>
      <c r="G2046" s="218" t="n">
        <v>500</v>
      </c>
      <c r="H2046" s="219" t="n">
        <f aca="true">INDIRECT("I" &amp; ROW())</f>
        <v>46107.1700362088</v>
      </c>
      <c r="I2046" s="220" t="n">
        <f aca="true">INDIRECT("I" &amp; ROW()-1) + J2046 * ((G2045/1000) * $M$5)</f>
        <v>46107.1700362088</v>
      </c>
      <c r="J2046" s="221" t="n">
        <v>6.5</v>
      </c>
      <c r="K2046" s="222" t="n">
        <f aca="true">INDIRECT("H" &amp; ROW())</f>
        <v>46107.1700362088</v>
      </c>
      <c r="L2046" s="128" t="s">
        <v>5605</v>
      </c>
      <c r="M2046" s="133"/>
      <c r="N2046" s="133"/>
      <c r="O2046" s="133"/>
      <c r="P2046" s="133"/>
      <c r="Q2046" s="133"/>
      <c r="R2046" s="133"/>
      <c r="S2046" s="133"/>
      <c r="T2046" s="133"/>
      <c r="U2046" s="134"/>
      <c r="V2046" s="133"/>
      <c r="W2046" s="135" t="n">
        <f aca="false">I2046</f>
        <v>46107.1700362088</v>
      </c>
      <c r="X2046" s="153" t="s">
        <v>473</v>
      </c>
      <c r="Y2046" s="137" t="n">
        <f aca="false">IF(AND($X2046=$X2047, $X2046&lt;&gt;""), $W2047-$W2046, 0)</f>
        <v>0.0022569444212963</v>
      </c>
      <c r="Z2046" s="141"/>
      <c r="AA2046" s="0"/>
    </row>
    <row r="2047" customFormat="false" ht="21.75" hidden="false" customHeight="true" outlineLevel="0" collapsed="false">
      <c r="A2047" s="118" t="n">
        <v>2043</v>
      </c>
      <c r="B2047" s="213" t="s">
        <v>121</v>
      </c>
      <c r="C2047" s="225" t="s">
        <v>5601</v>
      </c>
      <c r="D2047" s="215" t="s">
        <v>189</v>
      </c>
      <c r="E2047" s="216" t="s">
        <v>5606</v>
      </c>
      <c r="F2047" s="217"/>
      <c r="G2047" s="218" t="n">
        <v>500</v>
      </c>
      <c r="H2047" s="219" t="n">
        <f aca="true">INDIRECT("I" &amp; ROW())</f>
        <v>46107.1722931532</v>
      </c>
      <c r="I2047" s="220" t="n">
        <f aca="true">INDIRECT("I" &amp; ROW()-1) + J2047 * ((G2046/1000) * $M$5)</f>
        <v>46107.1722931532</v>
      </c>
      <c r="J2047" s="221" t="n">
        <v>6.5</v>
      </c>
      <c r="K2047" s="222" t="n">
        <f aca="true">INDIRECT("H" &amp; ROW())</f>
        <v>46107.1722931532</v>
      </c>
      <c r="L2047" s="128" t="s">
        <v>5607</v>
      </c>
      <c r="M2047" s="133"/>
      <c r="N2047" s="133"/>
      <c r="O2047" s="133"/>
      <c r="P2047" s="133"/>
      <c r="Q2047" s="133"/>
      <c r="R2047" s="133"/>
      <c r="S2047" s="133"/>
      <c r="T2047" s="133"/>
      <c r="U2047" s="134"/>
      <c r="V2047" s="133"/>
      <c r="W2047" s="135" t="n">
        <f aca="false">I2047</f>
        <v>46107.1722931532</v>
      </c>
      <c r="X2047" s="153" t="s">
        <v>473</v>
      </c>
      <c r="Y2047" s="137" t="n">
        <f aca="false">IF(AND($X2047=$X2048, $X2047&lt;&gt;""), $W2048-$W2047, 0)</f>
        <v>0.0022569444212963</v>
      </c>
      <c r="Z2047" s="141"/>
      <c r="AA2047" s="0"/>
    </row>
    <row r="2048" customFormat="false" ht="21.75" hidden="false" customHeight="true" outlineLevel="0" collapsed="false">
      <c r="A2048" s="118" t="n">
        <v>2044</v>
      </c>
      <c r="B2048" s="213" t="s">
        <v>121</v>
      </c>
      <c r="C2048" s="225" t="s">
        <v>5601</v>
      </c>
      <c r="D2048" s="215" t="s">
        <v>189</v>
      </c>
      <c r="E2048" s="226" t="s">
        <v>5608</v>
      </c>
      <c r="F2048" s="217"/>
      <c r="G2048" s="218" t="n">
        <v>500</v>
      </c>
      <c r="H2048" s="219" t="n">
        <f aca="true">INDIRECT("I" &amp; ROW())</f>
        <v>46107.1745500976</v>
      </c>
      <c r="I2048" s="220" t="n">
        <f aca="true">INDIRECT("I" &amp; ROW()-1) + J2048 * ((G2047/1000) * $M$5)</f>
        <v>46107.1745500976</v>
      </c>
      <c r="J2048" s="221" t="n">
        <v>6.5</v>
      </c>
      <c r="K2048" s="222" t="n">
        <f aca="true">INDIRECT("H" &amp; ROW())</f>
        <v>46107.1745500976</v>
      </c>
      <c r="L2048" s="128" t="s">
        <v>5609</v>
      </c>
      <c r="M2048" s="133"/>
      <c r="N2048" s="133"/>
      <c r="O2048" s="133"/>
      <c r="P2048" s="133"/>
      <c r="Q2048" s="133"/>
      <c r="R2048" s="133"/>
      <c r="S2048" s="133"/>
      <c r="T2048" s="133"/>
      <c r="U2048" s="134"/>
      <c r="V2048" s="133"/>
      <c r="W2048" s="135" t="n">
        <f aca="false">I2048</f>
        <v>46107.1745500976</v>
      </c>
      <c r="X2048" s="153" t="s">
        <v>473</v>
      </c>
      <c r="Y2048" s="137" t="n">
        <f aca="false">IF(AND($X2048=$X2049, $X2048&lt;&gt;""), $W2049-$W2048, 0)</f>
        <v>0.0022569444212963</v>
      </c>
      <c r="Z2048" s="141"/>
      <c r="AA2048" s="0"/>
    </row>
    <row r="2049" customFormat="false" ht="21.75" hidden="false" customHeight="true" outlineLevel="0" collapsed="false">
      <c r="A2049" s="118" t="n">
        <v>2045</v>
      </c>
      <c r="B2049" s="213" t="s">
        <v>121</v>
      </c>
      <c r="C2049" s="225" t="s">
        <v>5601</v>
      </c>
      <c r="D2049" s="215" t="s">
        <v>189</v>
      </c>
      <c r="E2049" s="216" t="s">
        <v>5610</v>
      </c>
      <c r="F2049" s="217"/>
      <c r="G2049" s="218" t="n">
        <v>250</v>
      </c>
      <c r="H2049" s="219" t="n">
        <f aca="true">INDIRECT("I" &amp; ROW())</f>
        <v>46107.176807042</v>
      </c>
      <c r="I2049" s="220" t="n">
        <f aca="true">INDIRECT("I" &amp; ROW()-1) + J2049 * ((G2048/1000) * $M$5)</f>
        <v>46107.176807042</v>
      </c>
      <c r="J2049" s="221" t="n">
        <v>6.5</v>
      </c>
      <c r="K2049" s="222" t="n">
        <f aca="true">INDIRECT("H" &amp; ROW())</f>
        <v>46107.176807042</v>
      </c>
      <c r="L2049" s="128" t="s">
        <v>5611</v>
      </c>
      <c r="M2049" s="133"/>
      <c r="N2049" s="133"/>
      <c r="O2049" s="133"/>
      <c r="P2049" s="133"/>
      <c r="Q2049" s="133"/>
      <c r="R2049" s="133"/>
      <c r="S2049" s="133"/>
      <c r="T2049" s="133"/>
      <c r="U2049" s="134"/>
      <c r="V2049" s="133"/>
      <c r="W2049" s="135" t="n">
        <f aca="false">I2049</f>
        <v>46107.176807042</v>
      </c>
      <c r="X2049" s="153" t="s">
        <v>473</v>
      </c>
      <c r="Y2049" s="137" t="n">
        <f aca="false">IF(AND($X2049=$X2050, $X2049&lt;&gt;""), $W2050-$W2049, 0)</f>
        <v>0.00112847221064815</v>
      </c>
      <c r="Z2049" s="141"/>
      <c r="AA2049" s="0"/>
    </row>
    <row r="2050" customFormat="false" ht="21.75" hidden="false" customHeight="true" outlineLevel="0" collapsed="false">
      <c r="A2050" s="118" t="n">
        <v>2046</v>
      </c>
      <c r="B2050" s="213" t="s">
        <v>121</v>
      </c>
      <c r="C2050" s="225" t="s">
        <v>5601</v>
      </c>
      <c r="D2050" s="215" t="s">
        <v>189</v>
      </c>
      <c r="E2050" s="216" t="s">
        <v>5612</v>
      </c>
      <c r="F2050" s="217"/>
      <c r="G2050" s="218" t="n">
        <v>250</v>
      </c>
      <c r="H2050" s="219" t="n">
        <f aca="true">INDIRECT("I" &amp; ROW())</f>
        <v>46107.1779355143</v>
      </c>
      <c r="I2050" s="220" t="n">
        <f aca="true">INDIRECT("I" &amp; ROW()-1) + J2050 * ((G2049/1000) * $M$5)</f>
        <v>46107.1779355143</v>
      </c>
      <c r="J2050" s="221" t="n">
        <v>6.5</v>
      </c>
      <c r="K2050" s="222" t="n">
        <f aca="true">INDIRECT("H" &amp; ROW())</f>
        <v>46107.1779355143</v>
      </c>
      <c r="L2050" s="128" t="s">
        <v>5613</v>
      </c>
      <c r="M2050" s="133"/>
      <c r="N2050" s="133"/>
      <c r="O2050" s="133"/>
      <c r="P2050" s="133"/>
      <c r="Q2050" s="133"/>
      <c r="R2050" s="133"/>
      <c r="S2050" s="133"/>
      <c r="T2050" s="133"/>
      <c r="U2050" s="134"/>
      <c r="V2050" s="133"/>
      <c r="W2050" s="135" t="n">
        <f aca="false">I2050</f>
        <v>46107.1779355143</v>
      </c>
      <c r="X2050" s="153" t="s">
        <v>473</v>
      </c>
      <c r="Y2050" s="137" t="n">
        <f aca="false">IF(AND($X2050=$X2051, $X2050&lt;&gt;""), $W2051-$W2050, 0)</f>
        <v>0.00112847221064815</v>
      </c>
      <c r="Z2050" s="141"/>
      <c r="AA2050" s="0"/>
    </row>
    <row r="2051" customFormat="false" ht="21.75" hidden="false" customHeight="true" outlineLevel="0" collapsed="false">
      <c r="A2051" s="118" t="n">
        <v>2047</v>
      </c>
      <c r="B2051" s="213" t="s">
        <v>121</v>
      </c>
      <c r="C2051" s="225" t="s">
        <v>5614</v>
      </c>
      <c r="D2051" s="215" t="s">
        <v>189</v>
      </c>
      <c r="E2051" s="216" t="s">
        <v>5615</v>
      </c>
      <c r="F2051" s="217"/>
      <c r="G2051" s="218" t="n">
        <v>250</v>
      </c>
      <c r="H2051" s="219" t="n">
        <f aca="true">INDIRECT("I" &amp; ROW())</f>
        <v>46107.1790639865</v>
      </c>
      <c r="I2051" s="220" t="n">
        <f aca="true">INDIRECT("I" &amp; ROW()-1) + J2051 * ((G2050/1000) * $M$5)</f>
        <v>46107.1790639865</v>
      </c>
      <c r="J2051" s="221" t="n">
        <v>6.5</v>
      </c>
      <c r="K2051" s="222" t="n">
        <f aca="true">INDIRECT("H" &amp; ROW())</f>
        <v>46107.1790639865</v>
      </c>
      <c r="L2051" s="128" t="s">
        <v>5616</v>
      </c>
      <c r="M2051" s="133"/>
      <c r="N2051" s="133"/>
      <c r="O2051" s="133"/>
      <c r="P2051" s="133"/>
      <c r="Q2051" s="133"/>
      <c r="R2051" s="133"/>
      <c r="S2051" s="133"/>
      <c r="T2051" s="133"/>
      <c r="U2051" s="134"/>
      <c r="V2051" s="133"/>
      <c r="W2051" s="135" t="n">
        <f aca="false">I2051</f>
        <v>46107.1790639865</v>
      </c>
      <c r="X2051" s="153" t="s">
        <v>473</v>
      </c>
      <c r="Y2051" s="137" t="n">
        <f aca="false">IF(AND($X2051=$X2052, $X2051&lt;&gt;""), $W2052-$W2051, 0)</f>
        <v>0.00112847221064815</v>
      </c>
      <c r="Z2051" s="141"/>
      <c r="AA2051" s="0"/>
    </row>
    <row r="2052" customFormat="false" ht="21.75" hidden="false" customHeight="true" outlineLevel="0" collapsed="false">
      <c r="A2052" s="118" t="n">
        <v>2048</v>
      </c>
      <c r="B2052" s="213" t="s">
        <v>121</v>
      </c>
      <c r="C2052" s="225" t="s">
        <v>5614</v>
      </c>
      <c r="D2052" s="215" t="s">
        <v>189</v>
      </c>
      <c r="E2052" s="216" t="s">
        <v>5617</v>
      </c>
      <c r="F2052" s="217"/>
      <c r="G2052" s="218" t="n">
        <v>250</v>
      </c>
      <c r="H2052" s="219" t="n">
        <f aca="true">INDIRECT("I" &amp; ROW())</f>
        <v>46107.1801924587</v>
      </c>
      <c r="I2052" s="220" t="n">
        <f aca="true">INDIRECT("I" &amp; ROW()-1) + J2052 * ((G2051/1000) * $M$5)</f>
        <v>46107.1801924587</v>
      </c>
      <c r="J2052" s="221" t="n">
        <v>6.5</v>
      </c>
      <c r="K2052" s="222" t="n">
        <f aca="true">INDIRECT("H" &amp; ROW())</f>
        <v>46107.1801924587</v>
      </c>
      <c r="L2052" s="128" t="s">
        <v>5618</v>
      </c>
      <c r="M2052" s="133"/>
      <c r="N2052" s="133"/>
      <c r="O2052" s="133"/>
      <c r="P2052" s="133"/>
      <c r="Q2052" s="133"/>
      <c r="R2052" s="133"/>
      <c r="S2052" s="133"/>
      <c r="T2052" s="133"/>
      <c r="U2052" s="134"/>
      <c r="V2052" s="133"/>
      <c r="W2052" s="135" t="n">
        <f aca="false">I2052</f>
        <v>46107.1801924587</v>
      </c>
      <c r="X2052" s="153" t="s">
        <v>473</v>
      </c>
      <c r="Y2052" s="137" t="n">
        <f aca="false">IF(AND($X2052=$X2053, $X2052&lt;&gt;""), $W2053-$W2052, 0)</f>
        <v>0.00112847221064815</v>
      </c>
      <c r="Z2052" s="141"/>
      <c r="AA2052" s="0"/>
    </row>
    <row r="2053" customFormat="false" ht="21.75" hidden="false" customHeight="true" outlineLevel="0" collapsed="false">
      <c r="A2053" s="118" t="n">
        <v>2049</v>
      </c>
      <c r="B2053" s="213" t="s">
        <v>121</v>
      </c>
      <c r="C2053" s="225" t="s">
        <v>5614</v>
      </c>
      <c r="D2053" s="215" t="s">
        <v>189</v>
      </c>
      <c r="E2053" s="216" t="s">
        <v>5619</v>
      </c>
      <c r="F2053" s="217"/>
      <c r="G2053" s="218" t="n">
        <v>400</v>
      </c>
      <c r="H2053" s="219" t="n">
        <f aca="true">INDIRECT("I" &amp; ROW())</f>
        <v>46107.1813209309</v>
      </c>
      <c r="I2053" s="220" t="n">
        <f aca="true">INDIRECT("I" &amp; ROW()-1) + J2053 * ((G2052/1000) * $M$5)</f>
        <v>46107.1813209309</v>
      </c>
      <c r="J2053" s="221" t="n">
        <v>6.5</v>
      </c>
      <c r="K2053" s="222" t="n">
        <f aca="true">INDIRECT("H" &amp; ROW())</f>
        <v>46107.1813209309</v>
      </c>
      <c r="L2053" s="128" t="s">
        <v>5620</v>
      </c>
      <c r="M2053" s="133"/>
      <c r="N2053" s="133"/>
      <c r="O2053" s="133"/>
      <c r="P2053" s="133"/>
      <c r="Q2053" s="133"/>
      <c r="R2053" s="133"/>
      <c r="S2053" s="133"/>
      <c r="T2053" s="133"/>
      <c r="U2053" s="134"/>
      <c r="V2053" s="133"/>
      <c r="W2053" s="135" t="n">
        <f aca="false">I2053</f>
        <v>46107.1813209309</v>
      </c>
      <c r="X2053" s="153" t="s">
        <v>473</v>
      </c>
      <c r="Y2053" s="137" t="n">
        <f aca="false">IF(AND($X2053=$X2054, $X2053&lt;&gt;""), $W2054-$W2053, 0)</f>
        <v>0.00180555554398148</v>
      </c>
      <c r="Z2053" s="141"/>
      <c r="AA2053" s="0"/>
    </row>
    <row r="2054" customFormat="false" ht="21.75" hidden="false" customHeight="true" outlineLevel="0" collapsed="false">
      <c r="A2054" s="118" t="n">
        <v>2050</v>
      </c>
      <c r="B2054" s="213" t="s">
        <v>121</v>
      </c>
      <c r="C2054" s="225" t="s">
        <v>5614</v>
      </c>
      <c r="D2054" s="215" t="s">
        <v>189</v>
      </c>
      <c r="E2054" s="216" t="s">
        <v>5621</v>
      </c>
      <c r="F2054" s="217"/>
      <c r="G2054" s="218" t="n">
        <v>300</v>
      </c>
      <c r="H2054" s="219" t="n">
        <f aca="true">INDIRECT("I" &amp; ROW())</f>
        <v>46107.1831264864</v>
      </c>
      <c r="I2054" s="220" t="n">
        <f aca="true">INDIRECT("I" &amp; ROW()-1) + J2054 * ((G2053/1000) * $M$5)</f>
        <v>46107.1831264864</v>
      </c>
      <c r="J2054" s="221" t="n">
        <v>6.5</v>
      </c>
      <c r="K2054" s="222" t="n">
        <f aca="true">INDIRECT("H" &amp; ROW())</f>
        <v>46107.1831264864</v>
      </c>
      <c r="L2054" s="128" t="s">
        <v>5622</v>
      </c>
      <c r="M2054" s="133"/>
      <c r="N2054" s="133"/>
      <c r="O2054" s="133"/>
      <c r="P2054" s="133"/>
      <c r="Q2054" s="133"/>
      <c r="R2054" s="133"/>
      <c r="S2054" s="133"/>
      <c r="T2054" s="133"/>
      <c r="U2054" s="134"/>
      <c r="V2054" s="133"/>
      <c r="W2054" s="135" t="n">
        <f aca="false">I2054</f>
        <v>46107.1831264864</v>
      </c>
      <c r="X2054" s="153" t="s">
        <v>473</v>
      </c>
      <c r="Y2054" s="137" t="n">
        <f aca="false">IF(AND($X2054=$X2055, $X2054&lt;&gt;""), $W2055-$W2054, 0)</f>
        <v>0.00135416666666667</v>
      </c>
      <c r="Z2054" s="141"/>
      <c r="AA2054" s="0"/>
    </row>
    <row r="2055" customFormat="false" ht="21.75" hidden="false" customHeight="true" outlineLevel="0" collapsed="false">
      <c r="A2055" s="118" t="n">
        <v>2051</v>
      </c>
      <c r="B2055" s="213" t="s">
        <v>121</v>
      </c>
      <c r="C2055" s="225" t="s">
        <v>5614</v>
      </c>
      <c r="D2055" s="215" t="s">
        <v>189</v>
      </c>
      <c r="E2055" s="216" t="s">
        <v>5623</v>
      </c>
      <c r="F2055" s="217"/>
      <c r="G2055" s="218" t="n">
        <v>300</v>
      </c>
      <c r="H2055" s="219" t="n">
        <f aca="true">INDIRECT("I" &amp; ROW())</f>
        <v>46107.1844806531</v>
      </c>
      <c r="I2055" s="220" t="n">
        <f aca="true">INDIRECT("I" &amp; ROW()-1) + J2055 * ((G2054/1000) * $M$5)</f>
        <v>46107.1844806531</v>
      </c>
      <c r="J2055" s="221" t="n">
        <v>6.5</v>
      </c>
      <c r="K2055" s="222" t="n">
        <f aca="true">INDIRECT("H" &amp; ROW())</f>
        <v>46107.1844806531</v>
      </c>
      <c r="L2055" s="128" t="s">
        <v>5624</v>
      </c>
      <c r="M2055" s="133"/>
      <c r="N2055" s="133"/>
      <c r="O2055" s="133"/>
      <c r="P2055" s="133"/>
      <c r="Q2055" s="133"/>
      <c r="R2055" s="133"/>
      <c r="S2055" s="133"/>
      <c r="T2055" s="133"/>
      <c r="U2055" s="134"/>
      <c r="V2055" s="133"/>
      <c r="W2055" s="135" t="n">
        <f aca="false">I2055</f>
        <v>46107.1844806531</v>
      </c>
      <c r="X2055" s="153" t="s">
        <v>473</v>
      </c>
      <c r="Y2055" s="137" t="n">
        <f aca="false">IF(AND($X2055=$X2056, $X2055&lt;&gt;""), $W2056-$W2055, 0)</f>
        <v>0.00135416666666667</v>
      </c>
      <c r="Z2055" s="141"/>
      <c r="AA2055" s="0"/>
    </row>
    <row r="2056" customFormat="false" ht="21.75" hidden="false" customHeight="true" outlineLevel="0" collapsed="false">
      <c r="A2056" s="118" t="n">
        <v>2052</v>
      </c>
      <c r="B2056" s="213" t="s">
        <v>121</v>
      </c>
      <c r="C2056" s="225" t="s">
        <v>5614</v>
      </c>
      <c r="D2056" s="215" t="s">
        <v>189</v>
      </c>
      <c r="E2056" s="216" t="s">
        <v>5625</v>
      </c>
      <c r="F2056" s="217"/>
      <c r="G2056" s="218" t="n">
        <v>300</v>
      </c>
      <c r="H2056" s="219" t="n">
        <f aca="true">INDIRECT("I" &amp; ROW())</f>
        <v>46107.1858348197</v>
      </c>
      <c r="I2056" s="220" t="n">
        <f aca="true">INDIRECT("I" &amp; ROW()-1) + J2056 * ((G2055/1000) * $M$5)</f>
        <v>46107.1858348197</v>
      </c>
      <c r="J2056" s="221" t="n">
        <v>6.5</v>
      </c>
      <c r="K2056" s="222" t="n">
        <f aca="true">INDIRECT("H" &amp; ROW())</f>
        <v>46107.1858348197</v>
      </c>
      <c r="L2056" s="128" t="s">
        <v>5626</v>
      </c>
      <c r="M2056" s="133"/>
      <c r="N2056" s="133"/>
      <c r="O2056" s="133"/>
      <c r="P2056" s="133"/>
      <c r="Q2056" s="133"/>
      <c r="R2056" s="133"/>
      <c r="S2056" s="133"/>
      <c r="T2056" s="133"/>
      <c r="U2056" s="134"/>
      <c r="V2056" s="133"/>
      <c r="W2056" s="135" t="n">
        <f aca="false">I2056</f>
        <v>46107.1858348197</v>
      </c>
      <c r="X2056" s="153" t="s">
        <v>473</v>
      </c>
      <c r="Y2056" s="137" t="n">
        <f aca="false">IF(AND($X2056=$X2057, $X2056&lt;&gt;""), $W2057-$W2056, 0)</f>
        <v>0.00135416666666667</v>
      </c>
      <c r="Z2056" s="141"/>
      <c r="AA2056" s="0"/>
    </row>
    <row r="2057" customFormat="false" ht="21.75" hidden="false" customHeight="true" outlineLevel="0" collapsed="false">
      <c r="A2057" s="118" t="n">
        <v>2053</v>
      </c>
      <c r="B2057" s="213" t="s">
        <v>121</v>
      </c>
      <c r="C2057" s="225" t="s">
        <v>5614</v>
      </c>
      <c r="D2057" s="215" t="s">
        <v>189</v>
      </c>
      <c r="E2057" s="216" t="s">
        <v>5627</v>
      </c>
      <c r="F2057" s="217"/>
      <c r="G2057" s="218" t="n">
        <v>300</v>
      </c>
      <c r="H2057" s="219" t="n">
        <f aca="true">INDIRECT("I" &amp; ROW())</f>
        <v>46107.1871889864</v>
      </c>
      <c r="I2057" s="220" t="n">
        <f aca="true">INDIRECT("I" &amp; ROW()-1) + J2057 * ((G2056/1000) * $M$5)</f>
        <v>46107.1871889864</v>
      </c>
      <c r="J2057" s="221" t="n">
        <v>6.5</v>
      </c>
      <c r="K2057" s="222" t="n">
        <f aca="true">INDIRECT("H" &amp; ROW())</f>
        <v>46107.1871889864</v>
      </c>
      <c r="L2057" s="128" t="s">
        <v>5628</v>
      </c>
      <c r="M2057" s="133"/>
      <c r="N2057" s="133"/>
      <c r="O2057" s="133"/>
      <c r="P2057" s="133"/>
      <c r="Q2057" s="133"/>
      <c r="R2057" s="133"/>
      <c r="S2057" s="133"/>
      <c r="T2057" s="133"/>
      <c r="U2057" s="134"/>
      <c r="V2057" s="133"/>
      <c r="W2057" s="135" t="n">
        <f aca="false">I2057</f>
        <v>46107.1871889864</v>
      </c>
      <c r="X2057" s="153" t="s">
        <v>473</v>
      </c>
      <c r="Y2057" s="137" t="n">
        <f aca="false">IF(AND($X2057=$X2058, $X2057&lt;&gt;""), $W2058-$W2057, 0)</f>
        <v>0.00135416666666667</v>
      </c>
      <c r="Z2057" s="141"/>
      <c r="AA2057" s="0"/>
    </row>
    <row r="2058" customFormat="false" ht="21.75" hidden="false" customHeight="true" outlineLevel="0" collapsed="false">
      <c r="A2058" s="118" t="n">
        <v>2054</v>
      </c>
      <c r="B2058" s="213" t="s">
        <v>121</v>
      </c>
      <c r="C2058" s="225" t="s">
        <v>5614</v>
      </c>
      <c r="D2058" s="215" t="s">
        <v>189</v>
      </c>
      <c r="E2058" s="216" t="s">
        <v>5629</v>
      </c>
      <c r="F2058" s="217"/>
      <c r="G2058" s="218" t="n">
        <v>400</v>
      </c>
      <c r="H2058" s="219" t="n">
        <f aca="true">INDIRECT("I" &amp; ROW())</f>
        <v>46107.1885431531</v>
      </c>
      <c r="I2058" s="220" t="n">
        <f aca="true">INDIRECT("I" &amp; ROW()-1) + J2058 * ((G2057/1000) * $M$5)</f>
        <v>46107.1885431531</v>
      </c>
      <c r="J2058" s="221" t="n">
        <v>6.5</v>
      </c>
      <c r="K2058" s="222" t="n">
        <f aca="true">INDIRECT("H" &amp; ROW())</f>
        <v>46107.1885431531</v>
      </c>
      <c r="L2058" s="128" t="s">
        <v>5630</v>
      </c>
      <c r="M2058" s="133"/>
      <c r="N2058" s="133"/>
      <c r="O2058" s="133"/>
      <c r="P2058" s="133"/>
      <c r="Q2058" s="133"/>
      <c r="R2058" s="133"/>
      <c r="S2058" s="133"/>
      <c r="T2058" s="133"/>
      <c r="U2058" s="134"/>
      <c r="V2058" s="133"/>
      <c r="W2058" s="135" t="n">
        <f aca="false">I2058</f>
        <v>46107.1885431531</v>
      </c>
      <c r="X2058" s="153" t="s">
        <v>473</v>
      </c>
      <c r="Y2058" s="137" t="n">
        <f aca="false">IF(AND($X2058=$X2059, $X2058&lt;&gt;""), $W2059-$W2058, 0)</f>
        <v>0.00180555554398148</v>
      </c>
      <c r="Z2058" s="141"/>
      <c r="AA2058" s="0"/>
    </row>
    <row r="2059" customFormat="false" ht="21.75" hidden="false" customHeight="true" outlineLevel="0" collapsed="false">
      <c r="A2059" s="118" t="n">
        <v>2055</v>
      </c>
      <c r="B2059" s="213" t="s">
        <v>121</v>
      </c>
      <c r="C2059" s="225" t="s">
        <v>5631</v>
      </c>
      <c r="D2059" s="215" t="s">
        <v>189</v>
      </c>
      <c r="E2059" s="216" t="s">
        <v>5632</v>
      </c>
      <c r="F2059" s="217"/>
      <c r="G2059" s="218" t="n">
        <v>1000</v>
      </c>
      <c r="H2059" s="219" t="n">
        <f aca="true">INDIRECT("I" &amp; ROW())</f>
        <v>46107.1903487086</v>
      </c>
      <c r="I2059" s="220" t="n">
        <f aca="true">INDIRECT("I" &amp; ROW()-1) + J2059 * ((G2058/1000) * $M$5)</f>
        <v>46107.1903487086</v>
      </c>
      <c r="J2059" s="221" t="n">
        <v>6.5</v>
      </c>
      <c r="K2059" s="222" t="n">
        <f aca="true">INDIRECT("H" &amp; ROW())</f>
        <v>46107.1903487086</v>
      </c>
      <c r="L2059" s="128" t="s">
        <v>5633</v>
      </c>
      <c r="M2059" s="133"/>
      <c r="N2059" s="133"/>
      <c r="O2059" s="133"/>
      <c r="P2059" s="133"/>
      <c r="Q2059" s="133"/>
      <c r="R2059" s="133"/>
      <c r="S2059" s="133"/>
      <c r="T2059" s="133"/>
      <c r="U2059" s="134"/>
      <c r="V2059" s="133"/>
      <c r="W2059" s="135" t="n">
        <f aca="false">I2059</f>
        <v>46107.1903487086</v>
      </c>
      <c r="X2059" s="153" t="s">
        <v>473</v>
      </c>
      <c r="Y2059" s="137" t="n">
        <f aca="false">IF(AND($X2059=$X2060, $X2059&lt;&gt;""), $W2060-$W2059, 0)</f>
        <v>0.00451388885416667</v>
      </c>
      <c r="Z2059" s="141"/>
      <c r="AA2059" s="0"/>
    </row>
    <row r="2060" customFormat="false" ht="21.75" hidden="false" customHeight="true" outlineLevel="0" collapsed="false">
      <c r="A2060" s="118" t="n">
        <v>2056</v>
      </c>
      <c r="B2060" s="213" t="s">
        <v>121</v>
      </c>
      <c r="C2060" s="225" t="s">
        <v>5634</v>
      </c>
      <c r="D2060" s="215" t="s">
        <v>189</v>
      </c>
      <c r="E2060" s="216" t="s">
        <v>5635</v>
      </c>
      <c r="F2060" s="217"/>
      <c r="G2060" s="218" t="n">
        <v>1000</v>
      </c>
      <c r="H2060" s="219" t="n">
        <f aca="true">INDIRECT("I" &amp; ROW())</f>
        <v>46107.1948625975</v>
      </c>
      <c r="I2060" s="220" t="n">
        <f aca="true">INDIRECT("I" &amp; ROW()-1) + J2060 * ((G2059/1000) * $M$5)</f>
        <v>46107.1948625975</v>
      </c>
      <c r="J2060" s="221" t="n">
        <v>6.5</v>
      </c>
      <c r="K2060" s="222" t="n">
        <f aca="true">INDIRECT("H" &amp; ROW())</f>
        <v>46107.1948625975</v>
      </c>
      <c r="L2060" s="128" t="s">
        <v>5636</v>
      </c>
      <c r="M2060" s="133"/>
      <c r="N2060" s="133"/>
      <c r="O2060" s="133"/>
      <c r="P2060" s="133"/>
      <c r="Q2060" s="133"/>
      <c r="R2060" s="133"/>
      <c r="S2060" s="133"/>
      <c r="T2060" s="133"/>
      <c r="U2060" s="134"/>
      <c r="V2060" s="133"/>
      <c r="W2060" s="135" t="n">
        <f aca="false">I2060</f>
        <v>46107.1948625975</v>
      </c>
      <c r="X2060" s="153" t="s">
        <v>473</v>
      </c>
      <c r="Y2060" s="137" t="n">
        <f aca="false">IF(AND($X2060=$X2061, $X2060&lt;&gt;""), $W2061-$W2060, 0)</f>
        <v>0.00451388885416667</v>
      </c>
      <c r="Z2060" s="141"/>
      <c r="AA2060" s="0"/>
    </row>
    <row r="2061" customFormat="false" ht="21.75" hidden="false" customHeight="true" outlineLevel="0" collapsed="false">
      <c r="A2061" s="118" t="n">
        <v>2057</v>
      </c>
      <c r="B2061" s="213" t="s">
        <v>121</v>
      </c>
      <c r="C2061" s="225" t="s">
        <v>5634</v>
      </c>
      <c r="D2061" s="215" t="s">
        <v>189</v>
      </c>
      <c r="E2061" s="216" t="s">
        <v>5637</v>
      </c>
      <c r="F2061" s="217"/>
      <c r="G2061" s="218" t="n">
        <v>300</v>
      </c>
      <c r="H2061" s="219" t="n">
        <f aca="true">INDIRECT("I" &amp; ROW())</f>
        <v>46107.1993764863</v>
      </c>
      <c r="I2061" s="220" t="n">
        <f aca="true">INDIRECT("I" &amp; ROW()-1) + J2061 * ((G2060/1000) * $M$5)</f>
        <v>46107.1993764863</v>
      </c>
      <c r="J2061" s="221" t="n">
        <v>6.5</v>
      </c>
      <c r="K2061" s="222" t="n">
        <f aca="true">INDIRECT("H" &amp; ROW())</f>
        <v>46107.1993764863</v>
      </c>
      <c r="L2061" s="128" t="s">
        <v>5638</v>
      </c>
      <c r="M2061" s="133"/>
      <c r="N2061" s="133"/>
      <c r="O2061" s="133"/>
      <c r="P2061" s="133"/>
      <c r="Q2061" s="133"/>
      <c r="R2061" s="133"/>
      <c r="S2061" s="133"/>
      <c r="T2061" s="133"/>
      <c r="U2061" s="134"/>
      <c r="V2061" s="133"/>
      <c r="W2061" s="135" t="n">
        <f aca="false">I2061</f>
        <v>46107.1993764863</v>
      </c>
      <c r="X2061" s="153" t="s">
        <v>473</v>
      </c>
      <c r="Y2061" s="137" t="n">
        <f aca="false">IF(AND($X2061=$X2062, $X2061&lt;&gt;""), $W2062-$W2061, 0)</f>
        <v>0.00135416666666667</v>
      </c>
      <c r="Z2061" s="141"/>
      <c r="AA2061" s="0"/>
    </row>
    <row r="2062" customFormat="false" ht="21.75" hidden="false" customHeight="true" outlineLevel="0" collapsed="false">
      <c r="A2062" s="118" t="n">
        <v>2058</v>
      </c>
      <c r="B2062" s="213" t="s">
        <v>121</v>
      </c>
      <c r="C2062" s="225" t="s">
        <v>5634</v>
      </c>
      <c r="D2062" s="215" t="s">
        <v>189</v>
      </c>
      <c r="E2062" s="216" t="s">
        <v>5639</v>
      </c>
      <c r="F2062" s="217"/>
      <c r="G2062" s="218" t="n">
        <v>300</v>
      </c>
      <c r="H2062" s="219" t="n">
        <f aca="true">INDIRECT("I" &amp; ROW())</f>
        <v>46107.200730653</v>
      </c>
      <c r="I2062" s="220" t="n">
        <f aca="true">INDIRECT("I" &amp; ROW()-1) + J2062 * ((G2061/1000) * $M$5)</f>
        <v>46107.200730653</v>
      </c>
      <c r="J2062" s="221" t="n">
        <v>6.5</v>
      </c>
      <c r="K2062" s="222" t="n">
        <f aca="true">INDIRECT("H" &amp; ROW())</f>
        <v>46107.200730653</v>
      </c>
      <c r="L2062" s="128" t="s">
        <v>5640</v>
      </c>
      <c r="M2062" s="133"/>
      <c r="N2062" s="133"/>
      <c r="O2062" s="133"/>
      <c r="P2062" s="133"/>
      <c r="Q2062" s="133"/>
      <c r="R2062" s="133"/>
      <c r="S2062" s="133"/>
      <c r="T2062" s="133"/>
      <c r="U2062" s="134"/>
      <c r="V2062" s="133"/>
      <c r="W2062" s="135" t="n">
        <f aca="false">I2062</f>
        <v>46107.200730653</v>
      </c>
      <c r="X2062" s="153" t="s">
        <v>473</v>
      </c>
      <c r="Y2062" s="137" t="n">
        <f aca="false">IF(AND($X2062=$X2063, $X2062&lt;&gt;""), $W2063-$W2062, 0)</f>
        <v>0.00135416666666667</v>
      </c>
      <c r="Z2062" s="141"/>
      <c r="AA2062" s="0"/>
    </row>
    <row r="2063" customFormat="false" ht="21.75" hidden="false" customHeight="true" outlineLevel="0" collapsed="false">
      <c r="A2063" s="118" t="n">
        <v>2059</v>
      </c>
      <c r="B2063" s="213" t="s">
        <v>121</v>
      </c>
      <c r="C2063" s="225" t="s">
        <v>5634</v>
      </c>
      <c r="D2063" s="215" t="s">
        <v>189</v>
      </c>
      <c r="E2063" s="216" t="s">
        <v>5641</v>
      </c>
      <c r="F2063" s="217"/>
      <c r="G2063" s="218" t="n">
        <v>300</v>
      </c>
      <c r="H2063" s="219" t="n">
        <f aca="true">INDIRECT("I" &amp; ROW())</f>
        <v>46107.2020848196</v>
      </c>
      <c r="I2063" s="220" t="n">
        <f aca="true">INDIRECT("I" &amp; ROW()-1) + J2063 * ((G2062/1000) * $M$5)</f>
        <v>46107.2020848196</v>
      </c>
      <c r="J2063" s="221" t="n">
        <v>6.5</v>
      </c>
      <c r="K2063" s="222" t="n">
        <f aca="true">INDIRECT("H" &amp; ROW())</f>
        <v>46107.2020848196</v>
      </c>
      <c r="L2063" s="128" t="s">
        <v>5642</v>
      </c>
      <c r="M2063" s="133"/>
      <c r="N2063" s="133"/>
      <c r="O2063" s="133"/>
      <c r="P2063" s="133"/>
      <c r="Q2063" s="133"/>
      <c r="R2063" s="133"/>
      <c r="S2063" s="133"/>
      <c r="T2063" s="133"/>
      <c r="U2063" s="134"/>
      <c r="V2063" s="133"/>
      <c r="W2063" s="135" t="n">
        <f aca="false">I2063</f>
        <v>46107.2020848196</v>
      </c>
      <c r="X2063" s="153" t="s">
        <v>473</v>
      </c>
      <c r="Y2063" s="137" t="n">
        <f aca="false">IF(AND($X2063=$X2064, $X2063&lt;&gt;""), $W2064-$W2063, 0)</f>
        <v>0.00135416666666667</v>
      </c>
      <c r="Z2063" s="141"/>
      <c r="AA2063" s="0"/>
    </row>
    <row r="2064" customFormat="false" ht="21.75" hidden="false" customHeight="true" outlineLevel="0" collapsed="false">
      <c r="A2064" s="118" t="n">
        <v>2060</v>
      </c>
      <c r="B2064" s="213" t="s">
        <v>121</v>
      </c>
      <c r="C2064" s="225" t="s">
        <v>5634</v>
      </c>
      <c r="D2064" s="215" t="s">
        <v>189</v>
      </c>
      <c r="E2064" s="216" t="s">
        <v>5643</v>
      </c>
      <c r="F2064" s="217"/>
      <c r="G2064" s="218" t="n">
        <v>350</v>
      </c>
      <c r="H2064" s="219" t="n">
        <f aca="true">INDIRECT("I" &amp; ROW())</f>
        <v>46107.2034389863</v>
      </c>
      <c r="I2064" s="220" t="n">
        <f aca="true">INDIRECT("I" &amp; ROW()-1) + J2064 * ((G2063/1000) * $M$5)</f>
        <v>46107.2034389863</v>
      </c>
      <c r="J2064" s="221" t="n">
        <v>6.5</v>
      </c>
      <c r="K2064" s="222" t="n">
        <f aca="true">INDIRECT("H" &amp; ROW())</f>
        <v>46107.2034389863</v>
      </c>
      <c r="L2064" s="128" t="s">
        <v>5644</v>
      </c>
      <c r="M2064" s="133"/>
      <c r="N2064" s="133"/>
      <c r="O2064" s="133"/>
      <c r="P2064" s="133"/>
      <c r="Q2064" s="133"/>
      <c r="R2064" s="133"/>
      <c r="S2064" s="133"/>
      <c r="T2064" s="133"/>
      <c r="U2064" s="134"/>
      <c r="V2064" s="133"/>
      <c r="W2064" s="135" t="n">
        <f aca="false">I2064</f>
        <v>46107.2034389863</v>
      </c>
      <c r="X2064" s="153" t="s">
        <v>473</v>
      </c>
      <c r="Y2064" s="137" t="n">
        <f aca="false">IF(AND($X2064=$X2065, $X2064&lt;&gt;""), $W2065-$W2064, 0)</f>
        <v>0.00157986109953704</v>
      </c>
      <c r="Z2064" s="141"/>
      <c r="AA2064" s="0"/>
    </row>
    <row r="2065" customFormat="false" ht="21.75" hidden="false" customHeight="true" outlineLevel="0" collapsed="false">
      <c r="A2065" s="118" t="n">
        <v>2061</v>
      </c>
      <c r="B2065" s="213" t="s">
        <v>121</v>
      </c>
      <c r="C2065" s="225" t="s">
        <v>5634</v>
      </c>
      <c r="D2065" s="215" t="s">
        <v>189</v>
      </c>
      <c r="E2065" s="216" t="s">
        <v>5645</v>
      </c>
      <c r="F2065" s="217"/>
      <c r="G2065" s="218" t="n">
        <v>300</v>
      </c>
      <c r="H2065" s="219" t="n">
        <f aca="true">INDIRECT("I" &amp; ROW())</f>
        <v>46107.2050188474</v>
      </c>
      <c r="I2065" s="220" t="n">
        <f aca="true">INDIRECT("I" &amp; ROW()-1) + J2065 * ((G2064/1000) * $M$5)</f>
        <v>46107.2050188474</v>
      </c>
      <c r="J2065" s="221" t="n">
        <v>6.5</v>
      </c>
      <c r="K2065" s="222" t="n">
        <f aca="true">INDIRECT("H" &amp; ROW())</f>
        <v>46107.2050188474</v>
      </c>
      <c r="L2065" s="128" t="s">
        <v>5646</v>
      </c>
      <c r="M2065" s="133"/>
      <c r="N2065" s="133"/>
      <c r="O2065" s="133"/>
      <c r="P2065" s="133"/>
      <c r="Q2065" s="133"/>
      <c r="R2065" s="133"/>
      <c r="S2065" s="133"/>
      <c r="T2065" s="133"/>
      <c r="U2065" s="134"/>
      <c r="V2065" s="133"/>
      <c r="W2065" s="135" t="n">
        <f aca="false">I2065</f>
        <v>46107.2050188474</v>
      </c>
      <c r="X2065" s="153" t="s">
        <v>473</v>
      </c>
      <c r="Y2065" s="137" t="n">
        <f aca="false">IF(AND($X2065=$X2066, $X2065&lt;&gt;""), $W2066-$W2065, 0)</f>
        <v>0.00135416666666667</v>
      </c>
      <c r="Z2065" s="141"/>
      <c r="AA2065" s="0"/>
    </row>
    <row r="2066" customFormat="false" ht="21.75" hidden="false" customHeight="true" outlineLevel="0" collapsed="false">
      <c r="A2066" s="118" t="n">
        <v>2062</v>
      </c>
      <c r="B2066" s="213" t="s">
        <v>121</v>
      </c>
      <c r="C2066" s="225" t="s">
        <v>5647</v>
      </c>
      <c r="D2066" s="215" t="s">
        <v>189</v>
      </c>
      <c r="E2066" s="216" t="s">
        <v>5648</v>
      </c>
      <c r="F2066" s="217"/>
      <c r="G2066" s="218" t="n">
        <v>500</v>
      </c>
      <c r="H2066" s="219" t="n">
        <f aca="true">INDIRECT("I" &amp; ROW())</f>
        <v>46107.206373014</v>
      </c>
      <c r="I2066" s="220" t="n">
        <f aca="true">INDIRECT("I" &amp; ROW()-1) + J2066 * ((G2065/1000) * $M$5)</f>
        <v>46107.206373014</v>
      </c>
      <c r="J2066" s="221" t="n">
        <v>6.5</v>
      </c>
      <c r="K2066" s="222" t="n">
        <f aca="true">INDIRECT("H" &amp; ROW())</f>
        <v>46107.206373014</v>
      </c>
      <c r="L2066" s="128" t="s">
        <v>5649</v>
      </c>
      <c r="M2066" s="133"/>
      <c r="N2066" s="133"/>
      <c r="O2066" s="133"/>
      <c r="P2066" s="133"/>
      <c r="Q2066" s="133"/>
      <c r="R2066" s="133"/>
      <c r="S2066" s="133"/>
      <c r="T2066" s="133"/>
      <c r="U2066" s="134"/>
      <c r="V2066" s="133"/>
      <c r="W2066" s="135" t="n">
        <f aca="false">I2066</f>
        <v>46107.206373014</v>
      </c>
      <c r="X2066" s="153" t="s">
        <v>473</v>
      </c>
      <c r="Y2066" s="137" t="n">
        <f aca="false">IF(AND($X2066=$X2067, $X2066&lt;&gt;""), $W2067-$W2066, 0)</f>
        <v>0.0022569444212963</v>
      </c>
      <c r="Z2066" s="141"/>
      <c r="AA2066" s="0"/>
    </row>
    <row r="2067" customFormat="false" ht="21.75" hidden="false" customHeight="true" outlineLevel="0" collapsed="false">
      <c r="A2067" s="118" t="n">
        <v>2063</v>
      </c>
      <c r="B2067" s="213" t="s">
        <v>121</v>
      </c>
      <c r="C2067" s="225" t="s">
        <v>5647</v>
      </c>
      <c r="D2067" s="215" t="s">
        <v>189</v>
      </c>
      <c r="E2067" s="216" t="s">
        <v>5650</v>
      </c>
      <c r="F2067" s="217"/>
      <c r="G2067" s="218" t="n">
        <v>500</v>
      </c>
      <c r="H2067" s="219" t="n">
        <f aca="true">INDIRECT("I" &amp; ROW())</f>
        <v>46107.2086299585</v>
      </c>
      <c r="I2067" s="220" t="n">
        <f aca="true">INDIRECT("I" &amp; ROW()-1) + J2067 * ((G2066/1000) * $M$5)</f>
        <v>46107.2086299585</v>
      </c>
      <c r="J2067" s="221" t="n">
        <v>6.5</v>
      </c>
      <c r="K2067" s="222" t="n">
        <f aca="true">INDIRECT("H" &amp; ROW())</f>
        <v>46107.2086299585</v>
      </c>
      <c r="L2067" s="128" t="s">
        <v>5651</v>
      </c>
      <c r="M2067" s="133"/>
      <c r="N2067" s="133"/>
      <c r="O2067" s="133"/>
      <c r="P2067" s="133"/>
      <c r="Q2067" s="133"/>
      <c r="R2067" s="133"/>
      <c r="S2067" s="133"/>
      <c r="T2067" s="133"/>
      <c r="U2067" s="134"/>
      <c r="V2067" s="133"/>
      <c r="W2067" s="135" t="n">
        <f aca="false">I2067</f>
        <v>46107.2086299585</v>
      </c>
      <c r="X2067" s="153" t="s">
        <v>473</v>
      </c>
      <c r="Y2067" s="137" t="n">
        <f aca="false">IF(AND($X2067=$X2068, $X2067&lt;&gt;""), $W2068-$W2067, 0)</f>
        <v>0.0022569444212963</v>
      </c>
      <c r="Z2067" s="141"/>
      <c r="AA2067" s="0"/>
    </row>
    <row r="2068" customFormat="false" ht="21.75" hidden="false" customHeight="true" outlineLevel="0" collapsed="false">
      <c r="A2068" s="118" t="n">
        <v>2064</v>
      </c>
      <c r="B2068" s="213" t="s">
        <v>121</v>
      </c>
      <c r="C2068" s="225" t="s">
        <v>5647</v>
      </c>
      <c r="D2068" s="215" t="s">
        <v>189</v>
      </c>
      <c r="E2068" s="216" t="s">
        <v>5652</v>
      </c>
      <c r="F2068" s="217"/>
      <c r="G2068" s="218" t="n">
        <v>300</v>
      </c>
      <c r="H2068" s="219" t="n">
        <f aca="true">INDIRECT("I" &amp; ROW())</f>
        <v>46107.2108869029</v>
      </c>
      <c r="I2068" s="220" t="n">
        <f aca="true">INDIRECT("I" &amp; ROW()-1) + J2068 * ((G2067/1000) * $M$5)</f>
        <v>46107.2108869029</v>
      </c>
      <c r="J2068" s="221" t="n">
        <v>6.5</v>
      </c>
      <c r="K2068" s="222" t="n">
        <f aca="true">INDIRECT("H" &amp; ROW())</f>
        <v>46107.2108869029</v>
      </c>
      <c r="L2068" s="128" t="s">
        <v>5653</v>
      </c>
      <c r="M2068" s="133"/>
      <c r="N2068" s="133"/>
      <c r="O2068" s="133"/>
      <c r="P2068" s="133"/>
      <c r="Q2068" s="133"/>
      <c r="R2068" s="133"/>
      <c r="S2068" s="133"/>
      <c r="T2068" s="133"/>
      <c r="U2068" s="134"/>
      <c r="V2068" s="133"/>
      <c r="W2068" s="135" t="n">
        <f aca="false">I2068</f>
        <v>46107.2108869029</v>
      </c>
      <c r="X2068" s="153" t="s">
        <v>473</v>
      </c>
      <c r="Y2068" s="137" t="n">
        <f aca="false">IF(AND($X2068=$X2069, $X2068&lt;&gt;""), $W2069-$W2068, 0)</f>
        <v>0.00135416666666667</v>
      </c>
      <c r="Z2068" s="141"/>
      <c r="AA2068" s="0"/>
    </row>
    <row r="2069" customFormat="false" ht="21.75" hidden="false" customHeight="true" outlineLevel="0" collapsed="false">
      <c r="A2069" s="118" t="n">
        <v>2065</v>
      </c>
      <c r="B2069" s="213" t="s">
        <v>121</v>
      </c>
      <c r="C2069" s="225" t="s">
        <v>5647</v>
      </c>
      <c r="D2069" s="215" t="s">
        <v>189</v>
      </c>
      <c r="E2069" s="216" t="s">
        <v>5654</v>
      </c>
      <c r="F2069" s="217"/>
      <c r="G2069" s="218" t="n">
        <v>300</v>
      </c>
      <c r="H2069" s="219" t="n">
        <f aca="true">INDIRECT("I" &amp; ROW())</f>
        <v>46107.2122410695</v>
      </c>
      <c r="I2069" s="220" t="n">
        <f aca="true">INDIRECT("I" &amp; ROW()-1) + J2069 * ((G2068/1000) * $M$5)</f>
        <v>46107.2122410695</v>
      </c>
      <c r="J2069" s="221" t="n">
        <v>6.5</v>
      </c>
      <c r="K2069" s="222" t="n">
        <f aca="true">INDIRECT("H" &amp; ROW())</f>
        <v>46107.2122410695</v>
      </c>
      <c r="L2069" s="128" t="s">
        <v>5655</v>
      </c>
      <c r="M2069" s="133"/>
      <c r="N2069" s="133"/>
      <c r="O2069" s="133"/>
      <c r="P2069" s="133"/>
      <c r="Q2069" s="133"/>
      <c r="R2069" s="133"/>
      <c r="S2069" s="133"/>
      <c r="T2069" s="133"/>
      <c r="U2069" s="134"/>
      <c r="V2069" s="133"/>
      <c r="W2069" s="135" t="n">
        <f aca="false">I2069</f>
        <v>46107.2122410695</v>
      </c>
      <c r="X2069" s="153" t="s">
        <v>473</v>
      </c>
      <c r="Y2069" s="137" t="n">
        <f aca="false">IF(AND($X2069=$X2070, $X2069&lt;&gt;""), $W2070-$W2069, 0)</f>
        <v>0.00135416666666667</v>
      </c>
      <c r="Z2069" s="141"/>
      <c r="AA2069" s="0"/>
    </row>
    <row r="2070" customFormat="false" ht="21.75" hidden="false" customHeight="true" outlineLevel="0" collapsed="false">
      <c r="A2070" s="118" t="n">
        <v>2066</v>
      </c>
      <c r="B2070" s="213" t="s">
        <v>121</v>
      </c>
      <c r="C2070" s="225" t="s">
        <v>5647</v>
      </c>
      <c r="D2070" s="215" t="s">
        <v>189</v>
      </c>
      <c r="E2070" s="216" t="s">
        <v>5656</v>
      </c>
      <c r="F2070" s="217"/>
      <c r="G2070" s="218" t="n">
        <v>300</v>
      </c>
      <c r="H2070" s="219" t="n">
        <f aca="true">INDIRECT("I" &amp; ROW())</f>
        <v>46107.2135952362</v>
      </c>
      <c r="I2070" s="220" t="n">
        <f aca="true">INDIRECT("I" &amp; ROW()-1) + J2070 * ((G2069/1000) * $M$5)</f>
        <v>46107.2135952362</v>
      </c>
      <c r="J2070" s="221" t="n">
        <v>6.5</v>
      </c>
      <c r="K2070" s="222" t="n">
        <f aca="true">INDIRECT("H" &amp; ROW())</f>
        <v>46107.2135952362</v>
      </c>
      <c r="L2070" s="128" t="s">
        <v>5657</v>
      </c>
      <c r="M2070" s="133"/>
      <c r="N2070" s="133"/>
      <c r="O2070" s="133"/>
      <c r="P2070" s="133"/>
      <c r="Q2070" s="133"/>
      <c r="R2070" s="133"/>
      <c r="S2070" s="133"/>
      <c r="T2070" s="133"/>
      <c r="U2070" s="134"/>
      <c r="V2070" s="133"/>
      <c r="W2070" s="135" t="n">
        <f aca="false">I2070</f>
        <v>46107.2135952362</v>
      </c>
      <c r="X2070" s="153" t="s">
        <v>473</v>
      </c>
      <c r="Y2070" s="137" t="n">
        <f aca="false">IF(AND($X2070=$X2071, $X2070&lt;&gt;""), $W2071-$W2070, 0)</f>
        <v>0.00135416666666667</v>
      </c>
      <c r="Z2070" s="141"/>
      <c r="AA2070" s="0"/>
    </row>
    <row r="2071" customFormat="false" ht="21.75" hidden="false" customHeight="true" outlineLevel="0" collapsed="false">
      <c r="A2071" s="118" t="n">
        <v>2067</v>
      </c>
      <c r="B2071" s="213" t="s">
        <v>121</v>
      </c>
      <c r="C2071" s="225" t="s">
        <v>5647</v>
      </c>
      <c r="D2071" s="215" t="s">
        <v>189</v>
      </c>
      <c r="E2071" s="216" t="s">
        <v>5658</v>
      </c>
      <c r="F2071" s="217"/>
      <c r="G2071" s="218" t="n">
        <v>300</v>
      </c>
      <c r="H2071" s="219" t="n">
        <f aca="true">INDIRECT("I" &amp; ROW())</f>
        <v>46107.2149494028</v>
      </c>
      <c r="I2071" s="220" t="n">
        <f aca="true">INDIRECT("I" &amp; ROW()-1) + J2071 * ((G2070/1000) * $M$5)</f>
        <v>46107.2149494028</v>
      </c>
      <c r="J2071" s="221" t="n">
        <v>6.5</v>
      </c>
      <c r="K2071" s="222" t="n">
        <f aca="true">INDIRECT("H" &amp; ROW())</f>
        <v>46107.2149494028</v>
      </c>
      <c r="L2071" s="128" t="s">
        <v>5659</v>
      </c>
      <c r="M2071" s="133"/>
      <c r="N2071" s="133"/>
      <c r="O2071" s="133"/>
      <c r="P2071" s="133"/>
      <c r="Q2071" s="133"/>
      <c r="R2071" s="133"/>
      <c r="S2071" s="133"/>
      <c r="T2071" s="133"/>
      <c r="U2071" s="134"/>
      <c r="V2071" s="133"/>
      <c r="W2071" s="135" t="n">
        <f aca="false">I2071</f>
        <v>46107.2149494028</v>
      </c>
      <c r="X2071" s="153" t="s">
        <v>473</v>
      </c>
      <c r="Y2071" s="137" t="n">
        <f aca="false">IF(AND($X2071=$X2072, $X2071&lt;&gt;""), $W2072-$W2071, 0)</f>
        <v>0.00135416666666667</v>
      </c>
      <c r="Z2071" s="141"/>
      <c r="AA2071" s="0"/>
    </row>
    <row r="2072" customFormat="false" ht="21.75" hidden="false" customHeight="true" outlineLevel="0" collapsed="false">
      <c r="A2072" s="118" t="n">
        <v>2068</v>
      </c>
      <c r="B2072" s="213" t="s">
        <v>121</v>
      </c>
      <c r="C2072" s="225" t="s">
        <v>5647</v>
      </c>
      <c r="D2072" s="215" t="s">
        <v>189</v>
      </c>
      <c r="E2072" s="216" t="s">
        <v>5660</v>
      </c>
      <c r="F2072" s="217"/>
      <c r="G2072" s="218" t="n">
        <v>300</v>
      </c>
      <c r="H2072" s="219" t="n">
        <f aca="true">INDIRECT("I" &amp; ROW())</f>
        <v>46107.2163035695</v>
      </c>
      <c r="I2072" s="220" t="n">
        <f aca="true">INDIRECT("I" &amp; ROW()-1) + J2072 * ((G2071/1000) * $M$5)</f>
        <v>46107.2163035695</v>
      </c>
      <c r="J2072" s="221" t="n">
        <v>6.5</v>
      </c>
      <c r="K2072" s="222" t="n">
        <f aca="true">INDIRECT("H" &amp; ROW())</f>
        <v>46107.2163035695</v>
      </c>
      <c r="L2072" s="128" t="s">
        <v>5661</v>
      </c>
      <c r="M2072" s="133"/>
      <c r="N2072" s="133"/>
      <c r="O2072" s="133"/>
      <c r="P2072" s="133"/>
      <c r="Q2072" s="133"/>
      <c r="R2072" s="133"/>
      <c r="S2072" s="133"/>
      <c r="T2072" s="133"/>
      <c r="U2072" s="134"/>
      <c r="V2072" s="133"/>
      <c r="W2072" s="135" t="n">
        <f aca="false">I2072</f>
        <v>46107.2163035695</v>
      </c>
      <c r="X2072" s="153" t="s">
        <v>473</v>
      </c>
      <c r="Y2072" s="137" t="n">
        <f aca="false">IF(AND($X2072=$X2073, $X2072&lt;&gt;""), $W2073-$W2072, 0)</f>
        <v>0.00135416666666667</v>
      </c>
      <c r="Z2072" s="141"/>
      <c r="AA2072" s="0"/>
    </row>
    <row r="2073" customFormat="false" ht="21.75" hidden="false" customHeight="true" outlineLevel="0" collapsed="false">
      <c r="A2073" s="118" t="n">
        <v>2069</v>
      </c>
      <c r="B2073" s="213" t="s">
        <v>121</v>
      </c>
      <c r="C2073" s="225" t="s">
        <v>5647</v>
      </c>
      <c r="D2073" s="215" t="s">
        <v>189</v>
      </c>
      <c r="E2073" s="216" t="s">
        <v>5662</v>
      </c>
      <c r="F2073" s="217"/>
      <c r="G2073" s="218" t="n">
        <v>300</v>
      </c>
      <c r="H2073" s="219" t="n">
        <f aca="true">INDIRECT("I" &amp; ROW())</f>
        <v>46107.2176577362</v>
      </c>
      <c r="I2073" s="220" t="n">
        <f aca="true">INDIRECT("I" &amp; ROW()-1) + J2073 * ((G2072/1000) * $M$5)</f>
        <v>46107.2176577362</v>
      </c>
      <c r="J2073" s="221" t="n">
        <v>6.5</v>
      </c>
      <c r="K2073" s="222" t="n">
        <f aca="true">INDIRECT("H" &amp; ROW())</f>
        <v>46107.2176577362</v>
      </c>
      <c r="L2073" s="128" t="s">
        <v>5663</v>
      </c>
      <c r="M2073" s="133"/>
      <c r="N2073" s="133"/>
      <c r="O2073" s="133"/>
      <c r="P2073" s="133"/>
      <c r="Q2073" s="133"/>
      <c r="R2073" s="133"/>
      <c r="S2073" s="133"/>
      <c r="T2073" s="133"/>
      <c r="U2073" s="134"/>
      <c r="V2073" s="133"/>
      <c r="W2073" s="135" t="n">
        <f aca="false">I2073</f>
        <v>46107.2176577362</v>
      </c>
      <c r="X2073" s="153" t="s">
        <v>473</v>
      </c>
      <c r="Y2073" s="137" t="n">
        <f aca="false">IF(AND($X2073=$X2074, $X2073&lt;&gt;""), $W2074-$W2073, 0)</f>
        <v>0.00135416666666667</v>
      </c>
      <c r="Z2073" s="141"/>
      <c r="AA2073" s="0"/>
    </row>
    <row r="2074" customFormat="false" ht="21.75" hidden="false" customHeight="true" outlineLevel="0" collapsed="false">
      <c r="A2074" s="118" t="n">
        <v>2070</v>
      </c>
      <c r="B2074" s="213" t="s">
        <v>121</v>
      </c>
      <c r="C2074" s="225" t="s">
        <v>5647</v>
      </c>
      <c r="D2074" s="215" t="s">
        <v>189</v>
      </c>
      <c r="E2074" s="216" t="s">
        <v>5664</v>
      </c>
      <c r="F2074" s="217"/>
      <c r="G2074" s="218" t="n">
        <v>300</v>
      </c>
      <c r="H2074" s="219" t="n">
        <f aca="true">INDIRECT("I" &amp; ROW())</f>
        <v>46107.2190119028</v>
      </c>
      <c r="I2074" s="220" t="n">
        <f aca="true">INDIRECT("I" &amp; ROW()-1) + J2074 * ((G2073/1000) * $M$5)</f>
        <v>46107.2190119028</v>
      </c>
      <c r="J2074" s="221" t="n">
        <v>6.5</v>
      </c>
      <c r="K2074" s="222" t="n">
        <f aca="true">INDIRECT("H" &amp; ROW())</f>
        <v>46107.2190119028</v>
      </c>
      <c r="L2074" s="128" t="s">
        <v>5665</v>
      </c>
      <c r="M2074" s="133"/>
      <c r="N2074" s="133"/>
      <c r="O2074" s="133"/>
      <c r="P2074" s="133"/>
      <c r="Q2074" s="133"/>
      <c r="R2074" s="133"/>
      <c r="S2074" s="133"/>
      <c r="T2074" s="133"/>
      <c r="U2074" s="134"/>
      <c r="V2074" s="133"/>
      <c r="W2074" s="135" t="n">
        <f aca="false">I2074</f>
        <v>46107.2190119028</v>
      </c>
      <c r="X2074" s="153" t="s">
        <v>473</v>
      </c>
      <c r="Y2074" s="137" t="n">
        <f aca="false">IF(AND($X2074=$X2075, $X2074&lt;&gt;""), $W2075-$W2074, 0)</f>
        <v>0.00135416666666667</v>
      </c>
      <c r="Z2074" s="141"/>
      <c r="AA2074" s="0"/>
    </row>
    <row r="2075" customFormat="false" ht="21.75" hidden="false" customHeight="true" outlineLevel="0" collapsed="false">
      <c r="A2075" s="118" t="n">
        <v>2071</v>
      </c>
      <c r="B2075" s="213" t="s">
        <v>121</v>
      </c>
      <c r="C2075" s="225" t="s">
        <v>5647</v>
      </c>
      <c r="D2075" s="215" t="s">
        <v>189</v>
      </c>
      <c r="E2075" s="216" t="s">
        <v>5666</v>
      </c>
      <c r="F2075" s="217"/>
      <c r="G2075" s="218" t="n">
        <v>300</v>
      </c>
      <c r="H2075" s="219" t="n">
        <f aca="true">INDIRECT("I" &amp; ROW())</f>
        <v>46107.2203660695</v>
      </c>
      <c r="I2075" s="220" t="n">
        <f aca="true">INDIRECT("I" &amp; ROW()-1) + J2075 * ((G2074/1000) * $M$5)</f>
        <v>46107.2203660695</v>
      </c>
      <c r="J2075" s="221" t="n">
        <v>6.5</v>
      </c>
      <c r="K2075" s="222" t="n">
        <f aca="true">INDIRECT("H" &amp; ROW())</f>
        <v>46107.2203660695</v>
      </c>
      <c r="L2075" s="128" t="s">
        <v>5667</v>
      </c>
      <c r="M2075" s="133"/>
      <c r="N2075" s="133"/>
      <c r="O2075" s="133"/>
      <c r="P2075" s="133"/>
      <c r="Q2075" s="133"/>
      <c r="R2075" s="133"/>
      <c r="S2075" s="133"/>
      <c r="T2075" s="133"/>
      <c r="U2075" s="134"/>
      <c r="V2075" s="133"/>
      <c r="W2075" s="135" t="n">
        <f aca="false">I2075</f>
        <v>46107.2203660695</v>
      </c>
      <c r="X2075" s="153" t="s">
        <v>473</v>
      </c>
      <c r="Y2075" s="137" t="n">
        <f aca="false">IF(AND($X2075=$X2076, $X2075&lt;&gt;""), $W2076-$W2075, 0)</f>
        <v>0.00135416666666667</v>
      </c>
      <c r="Z2075" s="141"/>
      <c r="AA2075" s="0"/>
    </row>
    <row r="2076" customFormat="false" ht="21.75" hidden="false" customHeight="true" outlineLevel="0" collapsed="false">
      <c r="A2076" s="118" t="n">
        <v>2072</v>
      </c>
      <c r="B2076" s="213" t="s">
        <v>121</v>
      </c>
      <c r="C2076" s="225" t="s">
        <v>5647</v>
      </c>
      <c r="D2076" s="215" t="s">
        <v>189</v>
      </c>
      <c r="E2076" s="216" t="s">
        <v>5668</v>
      </c>
      <c r="F2076" s="217"/>
      <c r="G2076" s="218" t="n">
        <v>300</v>
      </c>
      <c r="H2076" s="219" t="n">
        <f aca="true">INDIRECT("I" &amp; ROW())</f>
        <v>46107.2217202361</v>
      </c>
      <c r="I2076" s="220" t="n">
        <f aca="true">INDIRECT("I" &amp; ROW()-1) + J2076 * ((G2075/1000) * $M$5)</f>
        <v>46107.2217202361</v>
      </c>
      <c r="J2076" s="221" t="n">
        <v>6.5</v>
      </c>
      <c r="K2076" s="222" t="n">
        <f aca="true">INDIRECT("H" &amp; ROW())</f>
        <v>46107.2217202361</v>
      </c>
      <c r="L2076" s="128" t="s">
        <v>5669</v>
      </c>
      <c r="M2076" s="133"/>
      <c r="N2076" s="133"/>
      <c r="O2076" s="133"/>
      <c r="P2076" s="133"/>
      <c r="Q2076" s="133"/>
      <c r="R2076" s="133"/>
      <c r="S2076" s="133"/>
      <c r="T2076" s="133"/>
      <c r="U2076" s="134"/>
      <c r="V2076" s="133"/>
      <c r="W2076" s="135" t="n">
        <f aca="false">I2076</f>
        <v>46107.2217202361</v>
      </c>
      <c r="X2076" s="153" t="s">
        <v>473</v>
      </c>
      <c r="Y2076" s="137" t="n">
        <f aca="false">IF(AND($X2076=$X2077, $X2076&lt;&gt;""), $W2077-$W2076, 0)</f>
        <v>0.00135416666666667</v>
      </c>
      <c r="Z2076" s="141"/>
      <c r="AA2076" s="0"/>
    </row>
    <row r="2077" customFormat="false" ht="21.75" hidden="false" customHeight="true" outlineLevel="0" collapsed="false">
      <c r="A2077" s="118" t="n">
        <v>2073</v>
      </c>
      <c r="B2077" s="213" t="s">
        <v>121</v>
      </c>
      <c r="C2077" s="225" t="s">
        <v>5647</v>
      </c>
      <c r="D2077" s="215" t="s">
        <v>189</v>
      </c>
      <c r="E2077" s="216" t="s">
        <v>5670</v>
      </c>
      <c r="F2077" s="217"/>
      <c r="G2077" s="218" t="n">
        <v>300</v>
      </c>
      <c r="H2077" s="219" t="n">
        <f aca="true">INDIRECT("I" &amp; ROW())</f>
        <v>46107.2230744028</v>
      </c>
      <c r="I2077" s="220" t="n">
        <f aca="true">INDIRECT("I" &amp; ROW()-1) + J2077 * ((G2076/1000) * $M$5)</f>
        <v>46107.2230744028</v>
      </c>
      <c r="J2077" s="221" t="n">
        <v>6.5</v>
      </c>
      <c r="K2077" s="222" t="n">
        <f aca="true">INDIRECT("H" &amp; ROW())</f>
        <v>46107.2230744028</v>
      </c>
      <c r="L2077" s="128" t="s">
        <v>5671</v>
      </c>
      <c r="M2077" s="133"/>
      <c r="N2077" s="133"/>
      <c r="O2077" s="133"/>
      <c r="P2077" s="133"/>
      <c r="Q2077" s="133"/>
      <c r="R2077" s="133"/>
      <c r="S2077" s="133"/>
      <c r="T2077" s="133"/>
      <c r="U2077" s="134"/>
      <c r="V2077" s="133"/>
      <c r="W2077" s="135" t="n">
        <f aca="false">I2077</f>
        <v>46107.2230744028</v>
      </c>
      <c r="X2077" s="153" t="s">
        <v>473</v>
      </c>
      <c r="Y2077" s="137" t="n">
        <f aca="false">IF(AND($X2077=$X2078, $X2077&lt;&gt;""), $W2078-$W2077, 0)</f>
        <v>0.00135416666666667</v>
      </c>
      <c r="Z2077" s="141"/>
      <c r="AA2077" s="0"/>
    </row>
    <row r="2078" customFormat="false" ht="21.75" hidden="false" customHeight="true" outlineLevel="0" collapsed="false">
      <c r="A2078" s="118" t="n">
        <v>2074</v>
      </c>
      <c r="B2078" s="213" t="s">
        <v>121</v>
      </c>
      <c r="C2078" s="225" t="s">
        <v>5647</v>
      </c>
      <c r="D2078" s="215" t="s">
        <v>189</v>
      </c>
      <c r="E2078" s="216" t="s">
        <v>5672</v>
      </c>
      <c r="F2078" s="217"/>
      <c r="G2078" s="218" t="n">
        <v>300</v>
      </c>
      <c r="H2078" s="219" t="n">
        <f aca="true">INDIRECT("I" &amp; ROW())</f>
        <v>46107.2244285694</v>
      </c>
      <c r="I2078" s="220" t="n">
        <f aca="true">INDIRECT("I" &amp; ROW()-1) + J2078 * ((G2077/1000) * $M$5)</f>
        <v>46107.2244285694</v>
      </c>
      <c r="J2078" s="221" t="n">
        <v>6.5</v>
      </c>
      <c r="K2078" s="222" t="n">
        <f aca="true">INDIRECT("H" &amp; ROW())</f>
        <v>46107.2244285694</v>
      </c>
      <c r="L2078" s="128" t="s">
        <v>5673</v>
      </c>
      <c r="M2078" s="133"/>
      <c r="N2078" s="133"/>
      <c r="O2078" s="133"/>
      <c r="P2078" s="133"/>
      <c r="Q2078" s="133"/>
      <c r="R2078" s="133"/>
      <c r="S2078" s="133"/>
      <c r="T2078" s="133"/>
      <c r="U2078" s="134"/>
      <c r="V2078" s="133"/>
      <c r="W2078" s="135" t="n">
        <f aca="false">I2078</f>
        <v>46107.2244285694</v>
      </c>
      <c r="X2078" s="153" t="s">
        <v>473</v>
      </c>
      <c r="Y2078" s="137" t="n">
        <f aca="false">IF(AND($X2078=$X2079, $X2078&lt;&gt;""), $W2079-$W2078, 0)</f>
        <v>0.00135416666666667</v>
      </c>
      <c r="Z2078" s="141"/>
      <c r="AA2078" s="0"/>
    </row>
    <row r="2079" customFormat="false" ht="21.75" hidden="false" customHeight="true" outlineLevel="0" collapsed="false">
      <c r="A2079" s="118" t="n">
        <v>2075</v>
      </c>
      <c r="B2079" s="213" t="s">
        <v>121</v>
      </c>
      <c r="C2079" s="225" t="s">
        <v>5647</v>
      </c>
      <c r="D2079" s="215" t="s">
        <v>189</v>
      </c>
      <c r="E2079" s="216" t="s">
        <v>5674</v>
      </c>
      <c r="F2079" s="217"/>
      <c r="G2079" s="218" t="n">
        <v>350</v>
      </c>
      <c r="H2079" s="219" t="n">
        <f aca="true">INDIRECT("I" &amp; ROW())</f>
        <v>46107.2257827361</v>
      </c>
      <c r="I2079" s="220" t="n">
        <f aca="true">INDIRECT("I" &amp; ROW()-1) + J2079 * ((G2078/1000) * $M$5)</f>
        <v>46107.2257827361</v>
      </c>
      <c r="J2079" s="221" t="n">
        <v>6.5</v>
      </c>
      <c r="K2079" s="222" t="n">
        <f aca="true">INDIRECT("H" &amp; ROW())</f>
        <v>46107.2257827361</v>
      </c>
      <c r="L2079" s="128" t="s">
        <v>5675</v>
      </c>
      <c r="M2079" s="133"/>
      <c r="N2079" s="133"/>
      <c r="O2079" s="133"/>
      <c r="P2079" s="133"/>
      <c r="Q2079" s="133"/>
      <c r="R2079" s="133"/>
      <c r="S2079" s="133"/>
      <c r="T2079" s="133"/>
      <c r="U2079" s="134"/>
      <c r="V2079" s="133"/>
      <c r="W2079" s="135" t="n">
        <f aca="false">I2079</f>
        <v>46107.2257827361</v>
      </c>
      <c r="X2079" s="153" t="s">
        <v>473</v>
      </c>
      <c r="Y2079" s="137" t="n">
        <f aca="false">IF(AND($X2079=$X2080, $X2079&lt;&gt;""), $W2080-$W2079, 0)</f>
        <v>0.00157986109953704</v>
      </c>
      <c r="Z2079" s="141"/>
      <c r="AA2079" s="0"/>
    </row>
    <row r="2080" customFormat="false" ht="21.75" hidden="false" customHeight="true" outlineLevel="0" collapsed="false">
      <c r="A2080" s="118" t="n">
        <v>2076</v>
      </c>
      <c r="B2080" s="213" t="s">
        <v>121</v>
      </c>
      <c r="C2080" s="225" t="s">
        <v>5647</v>
      </c>
      <c r="D2080" s="215" t="s">
        <v>189</v>
      </c>
      <c r="E2080" s="216" t="s">
        <v>5676</v>
      </c>
      <c r="F2080" s="217"/>
      <c r="G2080" s="218" t="n">
        <v>500</v>
      </c>
      <c r="H2080" s="219" t="n">
        <f aca="true">INDIRECT("I" &amp; ROW())</f>
        <v>46107.2273625972</v>
      </c>
      <c r="I2080" s="220" t="n">
        <f aca="true">INDIRECT("I" &amp; ROW()-1) + J2080 * ((G2079/1000) * $M$5)</f>
        <v>46107.2273625972</v>
      </c>
      <c r="J2080" s="221" t="n">
        <v>6.5</v>
      </c>
      <c r="K2080" s="222" t="n">
        <f aca="true">INDIRECT("H" &amp; ROW())</f>
        <v>46107.2273625972</v>
      </c>
      <c r="L2080" s="128" t="s">
        <v>5677</v>
      </c>
      <c r="M2080" s="133"/>
      <c r="N2080" s="133"/>
      <c r="O2080" s="133"/>
      <c r="P2080" s="133"/>
      <c r="Q2080" s="133"/>
      <c r="R2080" s="133"/>
      <c r="S2080" s="133"/>
      <c r="T2080" s="133"/>
      <c r="U2080" s="134"/>
      <c r="V2080" s="133"/>
      <c r="W2080" s="135" t="n">
        <f aca="false">I2080</f>
        <v>46107.2273625972</v>
      </c>
      <c r="X2080" s="153" t="s">
        <v>473</v>
      </c>
      <c r="Y2080" s="137" t="n">
        <f aca="false">IF(AND($X2080=$X2081, $X2080&lt;&gt;""), $W2081-$W2080, 0)</f>
        <v>0.0022569444212963</v>
      </c>
      <c r="Z2080" s="141"/>
      <c r="AA2080" s="0"/>
    </row>
    <row r="2081" customFormat="false" ht="21.75" hidden="false" customHeight="true" outlineLevel="0" collapsed="false">
      <c r="A2081" s="118" t="n">
        <v>2077</v>
      </c>
      <c r="B2081" s="213" t="s">
        <v>121</v>
      </c>
      <c r="C2081" s="225" t="s">
        <v>5647</v>
      </c>
      <c r="D2081" s="215" t="s">
        <v>189</v>
      </c>
      <c r="E2081" s="216" t="s">
        <v>5678</v>
      </c>
      <c r="F2081" s="217"/>
      <c r="G2081" s="218" t="n">
        <v>500</v>
      </c>
      <c r="H2081" s="219" t="n">
        <f aca="true">INDIRECT("I" &amp; ROW())</f>
        <v>46107.2296195416</v>
      </c>
      <c r="I2081" s="220" t="n">
        <f aca="true">INDIRECT("I" &amp; ROW()-1) + J2081 * ((G2080/1000) * $M$5)</f>
        <v>46107.2296195416</v>
      </c>
      <c r="J2081" s="221" t="n">
        <v>6.5</v>
      </c>
      <c r="K2081" s="222" t="n">
        <f aca="true">INDIRECT("H" &amp; ROW())</f>
        <v>46107.2296195416</v>
      </c>
      <c r="L2081" s="128" t="s">
        <v>5679</v>
      </c>
      <c r="M2081" s="133"/>
      <c r="N2081" s="133"/>
      <c r="O2081" s="133"/>
      <c r="P2081" s="133"/>
      <c r="Q2081" s="133"/>
      <c r="R2081" s="133"/>
      <c r="S2081" s="133"/>
      <c r="T2081" s="133"/>
      <c r="U2081" s="134"/>
      <c r="V2081" s="133"/>
      <c r="W2081" s="135" t="n">
        <f aca="false">I2081</f>
        <v>46107.2296195416</v>
      </c>
      <c r="X2081" s="153" t="s">
        <v>473</v>
      </c>
      <c r="Y2081" s="137" t="n">
        <f aca="false">IF(AND($X2081=$X2082, $X2081&lt;&gt;""), $W2082-$W2081, 0)</f>
        <v>0.0022569444212963</v>
      </c>
      <c r="Z2081" s="141"/>
      <c r="AA2081" s="0"/>
    </row>
    <row r="2082" customFormat="false" ht="21.75" hidden="false" customHeight="true" outlineLevel="0" collapsed="false">
      <c r="A2082" s="118" t="n">
        <v>2078</v>
      </c>
      <c r="B2082" s="213" t="s">
        <v>121</v>
      </c>
      <c r="C2082" s="225" t="s">
        <v>5647</v>
      </c>
      <c r="D2082" s="215" t="s">
        <v>189</v>
      </c>
      <c r="E2082" s="216" t="s">
        <v>5680</v>
      </c>
      <c r="F2082" s="217"/>
      <c r="G2082" s="218" t="n">
        <v>1000</v>
      </c>
      <c r="H2082" s="219" t="n">
        <f aca="true">INDIRECT("I" &amp; ROW())</f>
        <v>46107.231876486</v>
      </c>
      <c r="I2082" s="220" t="n">
        <f aca="true">INDIRECT("I" &amp; ROW()-1) + J2082 * ((G2081/1000) * $M$5)</f>
        <v>46107.231876486</v>
      </c>
      <c r="J2082" s="221" t="n">
        <v>6.5</v>
      </c>
      <c r="K2082" s="222" t="n">
        <f aca="true">INDIRECT("H" &amp; ROW())</f>
        <v>46107.231876486</v>
      </c>
      <c r="L2082" s="128" t="s">
        <v>5681</v>
      </c>
      <c r="M2082" s="133"/>
      <c r="N2082" s="133"/>
      <c r="O2082" s="133"/>
      <c r="P2082" s="133"/>
      <c r="Q2082" s="133"/>
      <c r="R2082" s="133"/>
      <c r="S2082" s="133"/>
      <c r="T2082" s="133"/>
      <c r="U2082" s="134"/>
      <c r="V2082" s="133"/>
      <c r="W2082" s="135" t="n">
        <f aca="false">I2082</f>
        <v>46107.231876486</v>
      </c>
      <c r="X2082" s="153" t="s">
        <v>473</v>
      </c>
      <c r="Y2082" s="137" t="n">
        <f aca="false">IF(AND($X2082=$X2083, $X2082&lt;&gt;""), $W2083-$W2082, 0)</f>
        <v>0.00451388885416667</v>
      </c>
      <c r="Z2082" s="141"/>
      <c r="AA2082" s="0"/>
    </row>
    <row r="2083" customFormat="false" ht="21.75" hidden="false" customHeight="true" outlineLevel="0" collapsed="false">
      <c r="A2083" s="118" t="n">
        <v>2079</v>
      </c>
      <c r="B2083" s="213" t="s">
        <v>121</v>
      </c>
      <c r="C2083" s="225" t="s">
        <v>5647</v>
      </c>
      <c r="D2083" s="215" t="s">
        <v>189</v>
      </c>
      <c r="E2083" s="216" t="s">
        <v>5682</v>
      </c>
      <c r="F2083" s="217"/>
      <c r="G2083" s="218" t="n">
        <v>1000</v>
      </c>
      <c r="H2083" s="219" t="n">
        <f aca="true">INDIRECT("I" &amp; ROW())</f>
        <v>46107.2363903749</v>
      </c>
      <c r="I2083" s="220" t="n">
        <f aca="true">INDIRECT("I" &amp; ROW()-1) + J2083 * ((G2082/1000) * $M$5)</f>
        <v>46107.2363903749</v>
      </c>
      <c r="J2083" s="221" t="n">
        <v>6.5</v>
      </c>
      <c r="K2083" s="222" t="n">
        <f aca="true">INDIRECT("H" &amp; ROW())</f>
        <v>46107.2363903749</v>
      </c>
      <c r="L2083" s="128" t="s">
        <v>5683</v>
      </c>
      <c r="M2083" s="133"/>
      <c r="N2083" s="133"/>
      <c r="O2083" s="133"/>
      <c r="P2083" s="133"/>
      <c r="Q2083" s="133"/>
      <c r="R2083" s="133"/>
      <c r="S2083" s="133"/>
      <c r="T2083" s="133"/>
      <c r="U2083" s="134"/>
      <c r="V2083" s="133"/>
      <c r="W2083" s="135" t="n">
        <f aca="false">I2083</f>
        <v>46107.2363903749</v>
      </c>
      <c r="X2083" s="153" t="s">
        <v>473</v>
      </c>
      <c r="Y2083" s="137" t="n">
        <f aca="false">IF(AND($X2083=$X2084, $X2083&lt;&gt;""), $W2084-$W2083, 0)</f>
        <v>0.00451388885416667</v>
      </c>
      <c r="Z2083" s="141"/>
      <c r="AA2083" s="0"/>
    </row>
    <row r="2084" customFormat="false" ht="21.75" hidden="false" customHeight="true" outlineLevel="0" collapsed="false">
      <c r="A2084" s="118" t="n">
        <v>2080</v>
      </c>
      <c r="B2084" s="213" t="s">
        <v>121</v>
      </c>
      <c r="C2084" s="225" t="s">
        <v>5647</v>
      </c>
      <c r="D2084" s="215" t="s">
        <v>189</v>
      </c>
      <c r="E2084" s="216" t="s">
        <v>5684</v>
      </c>
      <c r="F2084" s="217"/>
      <c r="G2084" s="218" t="n">
        <v>1000</v>
      </c>
      <c r="H2084" s="219" t="n">
        <f aca="true">INDIRECT("I" &amp; ROW())</f>
        <v>46107.2409042637</v>
      </c>
      <c r="I2084" s="220" t="n">
        <f aca="true">INDIRECT("I" &amp; ROW()-1) + J2084 * ((G2083/1000) * $M$5)</f>
        <v>46107.2409042637</v>
      </c>
      <c r="J2084" s="221" t="n">
        <v>6.5</v>
      </c>
      <c r="K2084" s="222" t="n">
        <f aca="true">INDIRECT("H" &amp; ROW())</f>
        <v>46107.2409042637</v>
      </c>
      <c r="L2084" s="128" t="s">
        <v>5685</v>
      </c>
      <c r="M2084" s="133"/>
      <c r="N2084" s="133"/>
      <c r="O2084" s="133"/>
      <c r="P2084" s="133"/>
      <c r="Q2084" s="133"/>
      <c r="R2084" s="133"/>
      <c r="S2084" s="133"/>
      <c r="T2084" s="133"/>
      <c r="U2084" s="134"/>
      <c r="V2084" s="133"/>
      <c r="W2084" s="135" t="n">
        <f aca="false">I2084</f>
        <v>46107.2409042637</v>
      </c>
      <c r="X2084" s="153" t="s">
        <v>473</v>
      </c>
      <c r="Y2084" s="137" t="n">
        <f aca="false">IF(AND($X2084=$X2085, $X2084&lt;&gt;""), $W2085-$W2084, 0)</f>
        <v>0.00451388885416667</v>
      </c>
      <c r="Z2084" s="141"/>
      <c r="AA2084" s="0"/>
    </row>
    <row r="2085" customFormat="false" ht="21.75" hidden="false" customHeight="true" outlineLevel="0" collapsed="false">
      <c r="A2085" s="118" t="n">
        <v>2081</v>
      </c>
      <c r="B2085" s="213" t="s">
        <v>121</v>
      </c>
      <c r="C2085" s="225" t="s">
        <v>5647</v>
      </c>
      <c r="D2085" s="215" t="s">
        <v>189</v>
      </c>
      <c r="E2085" s="216" t="s">
        <v>5686</v>
      </c>
      <c r="F2085" s="217"/>
      <c r="G2085" s="218" t="n">
        <v>1200</v>
      </c>
      <c r="H2085" s="219" t="n">
        <f aca="true">INDIRECT("I" &amp; ROW())</f>
        <v>46107.2454181526</v>
      </c>
      <c r="I2085" s="220" t="n">
        <f aca="true">INDIRECT("I" &amp; ROW()-1) + J2085 * ((G2084/1000) * $M$5)</f>
        <v>46107.2454181526</v>
      </c>
      <c r="J2085" s="221" t="n">
        <v>6.5</v>
      </c>
      <c r="K2085" s="222" t="n">
        <f aca="true">INDIRECT("H" &amp; ROW())</f>
        <v>46107.2454181526</v>
      </c>
      <c r="L2085" s="128" t="s">
        <v>5687</v>
      </c>
      <c r="M2085" s="133"/>
      <c r="N2085" s="133"/>
      <c r="O2085" s="133"/>
      <c r="P2085" s="133"/>
      <c r="Q2085" s="133"/>
      <c r="R2085" s="133"/>
      <c r="S2085" s="133"/>
      <c r="T2085" s="133"/>
      <c r="U2085" s="134"/>
      <c r="V2085" s="133"/>
      <c r="W2085" s="135" t="n">
        <f aca="false">I2085</f>
        <v>46107.2454181526</v>
      </c>
      <c r="X2085" s="153" t="s">
        <v>473</v>
      </c>
      <c r="Y2085" s="137" t="n">
        <f aca="false">IF(AND($X2085=$X2086, $X2085&lt;&gt;""), $W2086-$W2085, 0)</f>
        <v>0.00541666663194444</v>
      </c>
      <c r="Z2085" s="141"/>
      <c r="AA2085" s="0"/>
    </row>
    <row r="2086" customFormat="false" ht="21.75" hidden="false" customHeight="true" outlineLevel="0" collapsed="false">
      <c r="A2086" s="118" t="n">
        <v>2082</v>
      </c>
      <c r="B2086" s="213" t="s">
        <v>123</v>
      </c>
      <c r="C2086" s="227" t="s">
        <v>5688</v>
      </c>
      <c r="D2086" s="228" t="s">
        <v>189</v>
      </c>
      <c r="E2086" s="229" t="s">
        <v>5689</v>
      </c>
      <c r="F2086" s="229" t="s">
        <v>5690</v>
      </c>
      <c r="G2086" s="230" t="n">
        <v>1300</v>
      </c>
      <c r="H2086" s="219" t="n">
        <f aca="true">INDIRECT("I" &amp; ROW())</f>
        <v>46107.2508348192</v>
      </c>
      <c r="I2086" s="220" t="n">
        <f aca="true">INDIRECT("I" &amp; ROW()-1) + J2086 * ((G2085/1000) * $M$5)</f>
        <v>46107.2508348192</v>
      </c>
      <c r="J2086" s="221" t="n">
        <v>6.5</v>
      </c>
      <c r="K2086" s="222" t="n">
        <f aca="true">INDIRECT("H" &amp; ROW())</f>
        <v>46107.2508348192</v>
      </c>
      <c r="L2086" s="128" t="s">
        <v>5691</v>
      </c>
      <c r="M2086" s="133"/>
      <c r="N2086" s="133"/>
      <c r="O2086" s="133"/>
      <c r="P2086" s="133"/>
      <c r="Q2086" s="133"/>
      <c r="R2086" s="133"/>
      <c r="S2086" s="133"/>
      <c r="T2086" s="133"/>
      <c r="U2086" s="134"/>
      <c r="V2086" s="133"/>
      <c r="W2086" s="135" t="n">
        <f aca="false">I2086</f>
        <v>46107.2508348192</v>
      </c>
      <c r="X2086" s="153" t="s">
        <v>473</v>
      </c>
      <c r="Y2086" s="137" t="n">
        <f aca="false">IF(AND($X2086=$X2087, $X2086&lt;&gt;""), $W2087-$W2086, 0)</f>
        <v>0.00586805552083333</v>
      </c>
      <c r="Z2086" s="141"/>
      <c r="AA2086" s="0"/>
    </row>
    <row r="2087" customFormat="false" ht="21.75" hidden="false" customHeight="true" outlineLevel="0" collapsed="false">
      <c r="A2087" s="118" t="n">
        <v>2083</v>
      </c>
      <c r="B2087" s="213" t="s">
        <v>123</v>
      </c>
      <c r="C2087" s="227" t="s">
        <v>5688</v>
      </c>
      <c r="D2087" s="228" t="s">
        <v>189</v>
      </c>
      <c r="E2087" s="229" t="s">
        <v>5692</v>
      </c>
      <c r="F2087" s="229" t="s">
        <v>5693</v>
      </c>
      <c r="G2087" s="230" t="n">
        <v>1200</v>
      </c>
      <c r="H2087" s="219" t="n">
        <f aca="true">INDIRECT("I" &amp; ROW())</f>
        <v>46107.2567028747</v>
      </c>
      <c r="I2087" s="220" t="n">
        <f aca="true">INDIRECT("I" &amp; ROW()-1) + J2087 * ((G2086/1000) * $M$5)</f>
        <v>46107.2567028747</v>
      </c>
      <c r="J2087" s="221" t="n">
        <v>6.5</v>
      </c>
      <c r="K2087" s="222" t="n">
        <f aca="true">INDIRECT("H" &amp; ROW())</f>
        <v>46107.2567028747</v>
      </c>
      <c r="L2087" s="128" t="s">
        <v>5694</v>
      </c>
      <c r="M2087" s="133"/>
      <c r="N2087" s="133"/>
      <c r="O2087" s="133"/>
      <c r="P2087" s="133"/>
      <c r="Q2087" s="133"/>
      <c r="R2087" s="133"/>
      <c r="S2087" s="133"/>
      <c r="T2087" s="133"/>
      <c r="U2087" s="134"/>
      <c r="V2087" s="133"/>
      <c r="W2087" s="135" t="n">
        <f aca="false">I2087</f>
        <v>46107.2567028747</v>
      </c>
      <c r="X2087" s="153" t="s">
        <v>473</v>
      </c>
      <c r="Y2087" s="137" t="n">
        <f aca="false">IF(AND($X2087=$X2088, $X2087&lt;&gt;""), $W2088-$W2087, 0)</f>
        <v>0.00541666663194444</v>
      </c>
      <c r="Z2087" s="141"/>
      <c r="AA2087" s="0"/>
    </row>
    <row r="2088" customFormat="false" ht="21.75" hidden="false" customHeight="true" outlineLevel="0" collapsed="false">
      <c r="A2088" s="118" t="n">
        <v>2084</v>
      </c>
      <c r="B2088" s="213" t="s">
        <v>123</v>
      </c>
      <c r="C2088" s="227" t="s">
        <v>5688</v>
      </c>
      <c r="D2088" s="228" t="s">
        <v>189</v>
      </c>
      <c r="E2088" s="231" t="s">
        <v>5695</v>
      </c>
      <c r="F2088" s="231" t="s">
        <v>5696</v>
      </c>
      <c r="G2088" s="230" t="n">
        <v>1000</v>
      </c>
      <c r="H2088" s="219" t="n">
        <f aca="true">INDIRECT("I" &amp; ROW())</f>
        <v>46107.2621195414</v>
      </c>
      <c r="I2088" s="220" t="n">
        <f aca="true">INDIRECT("I" &amp; ROW()-1) + J2088 * ((G2087/1000) * $M$5)</f>
        <v>46107.2621195414</v>
      </c>
      <c r="J2088" s="221" t="n">
        <v>6.5</v>
      </c>
      <c r="K2088" s="222" t="n">
        <f aca="true">INDIRECT("H" &amp; ROW())</f>
        <v>46107.2621195414</v>
      </c>
      <c r="L2088" s="128" t="s">
        <v>5697</v>
      </c>
      <c r="M2088" s="133"/>
      <c r="N2088" s="133"/>
      <c r="O2088" s="133"/>
      <c r="P2088" s="133"/>
      <c r="Q2088" s="133"/>
      <c r="R2088" s="133"/>
      <c r="S2088" s="133"/>
      <c r="T2088" s="133"/>
      <c r="U2088" s="134"/>
      <c r="V2088" s="133"/>
      <c r="W2088" s="135" t="n">
        <f aca="false">I2088</f>
        <v>46107.2621195414</v>
      </c>
      <c r="X2088" s="153" t="s">
        <v>473</v>
      </c>
      <c r="Y2088" s="137" t="n">
        <f aca="false">IF(AND($X2088=$X2089, $X2088&lt;&gt;""), $W2089-$W2088, 0)</f>
        <v>0.00451388885416667</v>
      </c>
      <c r="Z2088" s="141"/>
      <c r="AA2088" s="0"/>
    </row>
    <row r="2089" customFormat="false" ht="21.75" hidden="false" customHeight="true" outlineLevel="0" collapsed="false">
      <c r="A2089" s="118" t="n">
        <v>2085</v>
      </c>
      <c r="B2089" s="213" t="s">
        <v>123</v>
      </c>
      <c r="C2089" s="227" t="s">
        <v>5688</v>
      </c>
      <c r="D2089" s="228" t="s">
        <v>189</v>
      </c>
      <c r="E2089" s="229" t="s">
        <v>5698</v>
      </c>
      <c r="F2089" s="229" t="s">
        <v>5699</v>
      </c>
      <c r="G2089" s="230" t="n">
        <v>1000</v>
      </c>
      <c r="H2089" s="219" t="n">
        <f aca="true">INDIRECT("I" &amp; ROW())</f>
        <v>46107.2666334302</v>
      </c>
      <c r="I2089" s="220" t="n">
        <f aca="true">INDIRECT("I" &amp; ROW()-1) + J2089 * ((G2088/1000) * $M$5)</f>
        <v>46107.2666334302</v>
      </c>
      <c r="J2089" s="221" t="n">
        <v>6.5</v>
      </c>
      <c r="K2089" s="222" t="n">
        <f aca="true">INDIRECT("H" &amp; ROW())</f>
        <v>46107.2666334302</v>
      </c>
      <c r="L2089" s="128" t="s">
        <v>5700</v>
      </c>
      <c r="M2089" s="133"/>
      <c r="N2089" s="133"/>
      <c r="O2089" s="133"/>
      <c r="P2089" s="133"/>
      <c r="Q2089" s="133"/>
      <c r="R2089" s="133"/>
      <c r="S2089" s="133"/>
      <c r="T2089" s="133"/>
      <c r="U2089" s="134"/>
      <c r="V2089" s="133"/>
      <c r="W2089" s="135" t="n">
        <f aca="false">I2089</f>
        <v>46107.2666334302</v>
      </c>
      <c r="X2089" s="153" t="s">
        <v>473</v>
      </c>
      <c r="Y2089" s="137" t="n">
        <f aca="false">IF(AND($X2089=$X2090, $X2089&lt;&gt;""), $W2090-$W2089, 0)</f>
        <v>0.00451388885416667</v>
      </c>
      <c r="Z2089" s="141"/>
      <c r="AA2089" s="0"/>
    </row>
    <row r="2090" customFormat="false" ht="21.75" hidden="false" customHeight="true" outlineLevel="0" collapsed="false">
      <c r="A2090" s="118" t="n">
        <v>2086</v>
      </c>
      <c r="B2090" s="213" t="s">
        <v>123</v>
      </c>
      <c r="C2090" s="227" t="s">
        <v>5688</v>
      </c>
      <c r="D2090" s="228" t="s">
        <v>189</v>
      </c>
      <c r="E2090" s="229" t="s">
        <v>5701</v>
      </c>
      <c r="F2090" s="229" t="s">
        <v>5702</v>
      </c>
      <c r="G2090" s="230" t="n">
        <v>1200</v>
      </c>
      <c r="H2090" s="219" t="n">
        <f aca="true">INDIRECT("I" &amp; ROW())</f>
        <v>46107.2711473191</v>
      </c>
      <c r="I2090" s="220" t="n">
        <f aca="true">INDIRECT("I" &amp; ROW()-1) + J2090 * ((G2089/1000) * $M$5)</f>
        <v>46107.2711473191</v>
      </c>
      <c r="J2090" s="221" t="n">
        <v>6.5</v>
      </c>
      <c r="K2090" s="222" t="n">
        <f aca="true">INDIRECT("H" &amp; ROW())</f>
        <v>46107.2711473191</v>
      </c>
      <c r="L2090" s="128" t="s">
        <v>5703</v>
      </c>
      <c r="M2090" s="133"/>
      <c r="N2090" s="133"/>
      <c r="O2090" s="133"/>
      <c r="P2090" s="133"/>
      <c r="Q2090" s="133"/>
      <c r="R2090" s="133"/>
      <c r="S2090" s="133"/>
      <c r="T2090" s="133"/>
      <c r="U2090" s="134"/>
      <c r="V2090" s="133"/>
      <c r="W2090" s="135" t="n">
        <f aca="false">I2090</f>
        <v>46107.2711473191</v>
      </c>
      <c r="X2090" s="153" t="s">
        <v>473</v>
      </c>
      <c r="Y2090" s="137" t="n">
        <f aca="false">IF(AND($X2090=$X2091, $X2090&lt;&gt;""), $W2091-$W2090, 0)</f>
        <v>0.00541666663194444</v>
      </c>
      <c r="Z2090" s="141"/>
      <c r="AA2090" s="0"/>
    </row>
    <row r="2091" customFormat="false" ht="21.75" hidden="false" customHeight="true" outlineLevel="0" collapsed="false">
      <c r="A2091" s="118" t="n">
        <v>2087</v>
      </c>
      <c r="B2091" s="213" t="s">
        <v>123</v>
      </c>
      <c r="C2091" s="227" t="s">
        <v>5688</v>
      </c>
      <c r="D2091" s="228" t="s">
        <v>189</v>
      </c>
      <c r="E2091" s="231" t="s">
        <v>5704</v>
      </c>
      <c r="F2091" s="231" t="s">
        <v>5702</v>
      </c>
      <c r="G2091" s="232" t="n">
        <v>1200</v>
      </c>
      <c r="H2091" s="219" t="n">
        <f aca="true">INDIRECT("I" &amp; ROW())</f>
        <v>46107.2765639857</v>
      </c>
      <c r="I2091" s="220" t="n">
        <f aca="true">INDIRECT("I" &amp; ROW()-1) + J2091 * ((G2090/1000) * $M$5)</f>
        <v>46107.2765639857</v>
      </c>
      <c r="J2091" s="221" t="n">
        <v>6.5</v>
      </c>
      <c r="K2091" s="222" t="n">
        <f aca="true">INDIRECT("H" &amp; ROW())</f>
        <v>46107.2765639857</v>
      </c>
      <c r="L2091" s="128" t="s">
        <v>5705</v>
      </c>
      <c r="M2091" s="133"/>
      <c r="N2091" s="133"/>
      <c r="O2091" s="133"/>
      <c r="P2091" s="133"/>
      <c r="Q2091" s="133"/>
      <c r="R2091" s="133"/>
      <c r="S2091" s="133"/>
      <c r="T2091" s="133"/>
      <c r="U2091" s="134"/>
      <c r="V2091" s="133"/>
      <c r="W2091" s="135" t="n">
        <f aca="false">I2091</f>
        <v>46107.2765639857</v>
      </c>
      <c r="X2091" s="153" t="s">
        <v>473</v>
      </c>
      <c r="Y2091" s="137" t="n">
        <f aca="false">IF(AND($X2091=$X2092, $X2091&lt;&gt;""), $W2092-$W2091, 0)</f>
        <v>0.00541666663194444</v>
      </c>
      <c r="Z2091" s="141"/>
      <c r="AA2091" s="0"/>
    </row>
    <row r="2092" customFormat="false" ht="21.75" hidden="false" customHeight="true" outlineLevel="0" collapsed="false">
      <c r="A2092" s="118" t="n">
        <v>2088</v>
      </c>
      <c r="B2092" s="213" t="s">
        <v>123</v>
      </c>
      <c r="C2092" s="227" t="s">
        <v>5688</v>
      </c>
      <c r="D2092" s="228" t="s">
        <v>189</v>
      </c>
      <c r="E2092" s="231" t="s">
        <v>5706</v>
      </c>
      <c r="F2092" s="231" t="s">
        <v>5707</v>
      </c>
      <c r="G2092" s="232" t="n">
        <v>1000</v>
      </c>
      <c r="H2092" s="219" t="n">
        <f aca="true">INDIRECT("I" &amp; ROW())</f>
        <v>46107.2819806523</v>
      </c>
      <c r="I2092" s="220" t="n">
        <f aca="true">INDIRECT("I" &amp; ROW()-1) + J2092 * ((G2091/1000) * $M$5)</f>
        <v>46107.2819806523</v>
      </c>
      <c r="J2092" s="221" t="n">
        <v>6.5</v>
      </c>
      <c r="K2092" s="222" t="n">
        <f aca="true">INDIRECT("H" &amp; ROW())</f>
        <v>46107.2819806523</v>
      </c>
      <c r="L2092" s="128" t="s">
        <v>5708</v>
      </c>
      <c r="M2092" s="133"/>
      <c r="N2092" s="133"/>
      <c r="O2092" s="133"/>
      <c r="P2092" s="133"/>
      <c r="Q2092" s="133"/>
      <c r="R2092" s="133"/>
      <c r="S2092" s="133"/>
      <c r="T2092" s="133"/>
      <c r="U2092" s="134"/>
      <c r="V2092" s="133"/>
      <c r="W2092" s="135" t="n">
        <f aca="false">I2092</f>
        <v>46107.2819806523</v>
      </c>
      <c r="X2092" s="153" t="s">
        <v>473</v>
      </c>
      <c r="Y2092" s="137" t="n">
        <f aca="false">IF(AND($X2092=$X2093, $X2092&lt;&gt;""), $W2093-$W2092, 0)</f>
        <v>0.00451388885416667</v>
      </c>
      <c r="Z2092" s="141"/>
      <c r="AA2092" s="0"/>
    </row>
    <row r="2093" customFormat="false" ht="21.75" hidden="false" customHeight="true" outlineLevel="0" collapsed="false">
      <c r="A2093" s="118" t="n">
        <v>2089</v>
      </c>
      <c r="B2093" s="213" t="s">
        <v>123</v>
      </c>
      <c r="C2093" s="227" t="s">
        <v>5688</v>
      </c>
      <c r="D2093" s="228" t="s">
        <v>189</v>
      </c>
      <c r="E2093" s="231" t="s">
        <v>5709</v>
      </c>
      <c r="F2093" s="231" t="s">
        <v>5710</v>
      </c>
      <c r="G2093" s="232" t="n">
        <v>1000</v>
      </c>
      <c r="H2093" s="219" t="n">
        <f aca="true">INDIRECT("I" &amp; ROW())</f>
        <v>46107.2864945412</v>
      </c>
      <c r="I2093" s="220" t="n">
        <f aca="true">INDIRECT("I" &amp; ROW()-1) + J2093 * ((G2092/1000) * $M$5)</f>
        <v>46107.2864945412</v>
      </c>
      <c r="J2093" s="221" t="n">
        <v>6.5</v>
      </c>
      <c r="K2093" s="222" t="n">
        <f aca="true">INDIRECT("H" &amp; ROW())</f>
        <v>46107.2864945412</v>
      </c>
      <c r="L2093" s="128" t="s">
        <v>5711</v>
      </c>
      <c r="M2093" s="133"/>
      <c r="N2093" s="133"/>
      <c r="O2093" s="133"/>
      <c r="P2093" s="133"/>
      <c r="Q2093" s="133"/>
      <c r="R2093" s="133"/>
      <c r="S2093" s="133"/>
      <c r="T2093" s="133"/>
      <c r="U2093" s="134"/>
      <c r="V2093" s="133"/>
      <c r="W2093" s="135" t="n">
        <f aca="false">I2093</f>
        <v>46107.2864945412</v>
      </c>
      <c r="X2093" s="153" t="s">
        <v>473</v>
      </c>
      <c r="Y2093" s="137" t="n">
        <f aca="false">IF(AND($X2093=$X2094, $X2093&lt;&gt;""), $W2094-$W2093, 0)</f>
        <v>0.00451388885416667</v>
      </c>
      <c r="Z2093" s="141"/>
      <c r="AA2093" s="0"/>
    </row>
    <row r="2094" customFormat="false" ht="21.75" hidden="false" customHeight="true" outlineLevel="0" collapsed="false">
      <c r="A2094" s="118" t="n">
        <v>2090</v>
      </c>
      <c r="B2094" s="213" t="s">
        <v>123</v>
      </c>
      <c r="C2094" s="233" t="s">
        <v>5712</v>
      </c>
      <c r="D2094" s="228" t="s">
        <v>189</v>
      </c>
      <c r="E2094" s="231" t="s">
        <v>5713</v>
      </c>
      <c r="F2094" s="231" t="s">
        <v>5714</v>
      </c>
      <c r="G2094" s="232" t="n">
        <v>1200</v>
      </c>
      <c r="H2094" s="219" t="n">
        <f aca="true">INDIRECT("I" &amp; ROW())</f>
        <v>46107.29100843</v>
      </c>
      <c r="I2094" s="220" t="n">
        <f aca="true">INDIRECT("I" &amp; ROW()-1) + J2094 * ((G2093/1000) * $M$5)</f>
        <v>46107.29100843</v>
      </c>
      <c r="J2094" s="221" t="n">
        <v>6.5</v>
      </c>
      <c r="K2094" s="222" t="n">
        <f aca="true">INDIRECT("H" &amp; ROW())</f>
        <v>46107.29100843</v>
      </c>
      <c r="L2094" s="128" t="s">
        <v>5715</v>
      </c>
      <c r="M2094" s="133"/>
      <c r="N2094" s="133"/>
      <c r="O2094" s="133"/>
      <c r="P2094" s="133"/>
      <c r="Q2094" s="133"/>
      <c r="R2094" s="133"/>
      <c r="S2094" s="133"/>
      <c r="T2094" s="133"/>
      <c r="U2094" s="134"/>
      <c r="V2094" s="133"/>
      <c r="W2094" s="135" t="n">
        <f aca="false">I2094</f>
        <v>46107.29100843</v>
      </c>
      <c r="X2094" s="153" t="s">
        <v>473</v>
      </c>
      <c r="Y2094" s="137" t="n">
        <f aca="false">IF(AND($X2094=$X2095, $X2094&lt;&gt;""), $W2095-$W2094, 0)</f>
        <v>0.00541666663194444</v>
      </c>
      <c r="Z2094" s="141"/>
      <c r="AA2094" s="0"/>
    </row>
    <row r="2095" customFormat="false" ht="21.75" hidden="false" customHeight="true" outlineLevel="0" collapsed="false">
      <c r="A2095" s="118" t="n">
        <v>2091</v>
      </c>
      <c r="B2095" s="213" t="s">
        <v>123</v>
      </c>
      <c r="C2095" s="233" t="s">
        <v>5712</v>
      </c>
      <c r="D2095" s="228" t="s">
        <v>189</v>
      </c>
      <c r="E2095" s="231" t="s">
        <v>5716</v>
      </c>
      <c r="F2095" s="231" t="s">
        <v>5717</v>
      </c>
      <c r="G2095" s="232" t="n">
        <v>1000</v>
      </c>
      <c r="H2095" s="219" t="n">
        <f aca="true">INDIRECT("I" &amp; ROW())</f>
        <v>46107.2964250967</v>
      </c>
      <c r="I2095" s="220" t="n">
        <f aca="true">INDIRECT("I" &amp; ROW()-1) + J2095 * ((G2094/1000) * $M$5)</f>
        <v>46107.2964250967</v>
      </c>
      <c r="J2095" s="221" t="n">
        <v>6.5</v>
      </c>
      <c r="K2095" s="222" t="n">
        <f aca="true">INDIRECT("H" &amp; ROW())</f>
        <v>46107.2964250967</v>
      </c>
      <c r="L2095" s="128" t="s">
        <v>5718</v>
      </c>
      <c r="M2095" s="133"/>
      <c r="N2095" s="133"/>
      <c r="O2095" s="133"/>
      <c r="P2095" s="133"/>
      <c r="Q2095" s="133"/>
      <c r="R2095" s="133"/>
      <c r="S2095" s="133"/>
      <c r="T2095" s="133"/>
      <c r="U2095" s="134"/>
      <c r="V2095" s="133"/>
      <c r="W2095" s="135" t="n">
        <f aca="false">I2095</f>
        <v>46107.2964250967</v>
      </c>
      <c r="X2095" s="153" t="s">
        <v>473</v>
      </c>
      <c r="Y2095" s="137" t="n">
        <f aca="false">IF(AND($X2095=$X2096, $X2095&lt;&gt;""), $W2096-$W2095, 0)</f>
        <v>0.00451388885416667</v>
      </c>
      <c r="Z2095" s="141"/>
      <c r="AA2095" s="0"/>
    </row>
    <row r="2096" customFormat="false" ht="21.75" hidden="false" customHeight="true" outlineLevel="0" collapsed="false">
      <c r="A2096" s="118" t="n">
        <v>2092</v>
      </c>
      <c r="B2096" s="213" t="s">
        <v>123</v>
      </c>
      <c r="C2096" s="233" t="s">
        <v>5712</v>
      </c>
      <c r="D2096" s="228" t="s">
        <v>189</v>
      </c>
      <c r="E2096" s="231" t="s">
        <v>5719</v>
      </c>
      <c r="F2096" s="231" t="s">
        <v>5720</v>
      </c>
      <c r="G2096" s="232" t="n">
        <v>1200</v>
      </c>
      <c r="H2096" s="219" t="n">
        <f aca="true">INDIRECT("I" &amp; ROW())</f>
        <v>46107.3009389855</v>
      </c>
      <c r="I2096" s="220" t="n">
        <f aca="true">INDIRECT("I" &amp; ROW()-1) + J2096 * ((G2095/1000) * $M$5)</f>
        <v>46107.3009389855</v>
      </c>
      <c r="J2096" s="221" t="n">
        <v>6.5</v>
      </c>
      <c r="K2096" s="222" t="n">
        <f aca="true">INDIRECT("H" &amp; ROW())</f>
        <v>46107.3009389855</v>
      </c>
      <c r="L2096" s="128" t="s">
        <v>5721</v>
      </c>
      <c r="M2096" s="133"/>
      <c r="N2096" s="133"/>
      <c r="O2096" s="133"/>
      <c r="P2096" s="133"/>
      <c r="Q2096" s="133"/>
      <c r="R2096" s="133"/>
      <c r="S2096" s="133"/>
      <c r="T2096" s="133"/>
      <c r="U2096" s="134"/>
      <c r="V2096" s="133"/>
      <c r="W2096" s="135" t="n">
        <f aca="false">I2096</f>
        <v>46107.3009389855</v>
      </c>
      <c r="X2096" s="153" t="s">
        <v>473</v>
      </c>
      <c r="Y2096" s="137" t="n">
        <f aca="false">IF(AND($X2096=$X2097, $X2096&lt;&gt;""), $W2097-$W2096, 0)</f>
        <v>0.00541666663194444</v>
      </c>
      <c r="Z2096" s="141"/>
      <c r="AA2096" s="0"/>
    </row>
    <row r="2097" customFormat="false" ht="21.75" hidden="false" customHeight="true" outlineLevel="0" collapsed="false">
      <c r="A2097" s="118" t="n">
        <v>2093</v>
      </c>
      <c r="B2097" s="213" t="s">
        <v>123</v>
      </c>
      <c r="C2097" s="234" t="s">
        <v>5722</v>
      </c>
      <c r="D2097" s="228" t="s">
        <v>189</v>
      </c>
      <c r="E2097" s="231" t="s">
        <v>5723</v>
      </c>
      <c r="F2097" s="231" t="s">
        <v>5724</v>
      </c>
      <c r="G2097" s="232" t="n">
        <v>1100</v>
      </c>
      <c r="H2097" s="219" t="n">
        <f aca="true">INDIRECT("I" &amp; ROW())</f>
        <v>46107.3063556522</v>
      </c>
      <c r="I2097" s="220" t="n">
        <f aca="true">INDIRECT("I" &amp; ROW()-1) + J2097 * ((G2096/1000) * $M$5)</f>
        <v>46107.3063556522</v>
      </c>
      <c r="J2097" s="221" t="n">
        <v>6.5</v>
      </c>
      <c r="K2097" s="222" t="n">
        <f aca="true">INDIRECT("H" &amp; ROW())</f>
        <v>46107.3063556522</v>
      </c>
      <c r="L2097" s="128" t="s">
        <v>5725</v>
      </c>
      <c r="M2097" s="133"/>
      <c r="N2097" s="133"/>
      <c r="O2097" s="133"/>
      <c r="P2097" s="133"/>
      <c r="Q2097" s="133"/>
      <c r="R2097" s="133"/>
      <c r="S2097" s="133"/>
      <c r="T2097" s="133"/>
      <c r="U2097" s="134"/>
      <c r="V2097" s="133"/>
      <c r="W2097" s="135" t="n">
        <f aca="false">I2097</f>
        <v>46107.3063556522</v>
      </c>
      <c r="X2097" s="153" t="s">
        <v>473</v>
      </c>
      <c r="Y2097" s="137" t="n">
        <f aca="false">IF(AND($X2097=$X2098, $X2097&lt;&gt;""), $W2098-$W2097, 0)</f>
        <v>0.00496527774305556</v>
      </c>
      <c r="Z2097" s="141"/>
      <c r="AA2097" s="0"/>
    </row>
    <row r="2098" customFormat="false" ht="21.75" hidden="false" customHeight="true" outlineLevel="0" collapsed="false">
      <c r="A2098" s="118" t="n">
        <v>2094</v>
      </c>
      <c r="B2098" s="213" t="s">
        <v>123</v>
      </c>
      <c r="C2098" s="234" t="s">
        <v>5722</v>
      </c>
      <c r="D2098" s="228" t="s">
        <v>189</v>
      </c>
      <c r="E2098" s="231" t="s">
        <v>5723</v>
      </c>
      <c r="F2098" s="231" t="s">
        <v>5726</v>
      </c>
      <c r="G2098" s="232" t="n">
        <v>700</v>
      </c>
      <c r="H2098" s="219" t="n">
        <f aca="true">INDIRECT("I" &amp; ROW())</f>
        <v>46107.3113209299</v>
      </c>
      <c r="I2098" s="220" t="n">
        <f aca="true">INDIRECT("I" &amp; ROW()-1) + J2098 * ((G2097/1000) * $M$5)</f>
        <v>46107.3113209299</v>
      </c>
      <c r="J2098" s="221" t="n">
        <v>6.5</v>
      </c>
      <c r="K2098" s="222" t="n">
        <f aca="true">INDIRECT("H" &amp; ROW())</f>
        <v>46107.3113209299</v>
      </c>
      <c r="L2098" s="128" t="s">
        <v>5727</v>
      </c>
      <c r="M2098" s="133"/>
      <c r="N2098" s="133"/>
      <c r="O2098" s="133"/>
      <c r="P2098" s="133"/>
      <c r="Q2098" s="133"/>
      <c r="R2098" s="133"/>
      <c r="S2098" s="133"/>
      <c r="T2098" s="133"/>
      <c r="U2098" s="134"/>
      <c r="V2098" s="133"/>
      <c r="W2098" s="135" t="n">
        <f aca="false">I2098</f>
        <v>46107.3113209299</v>
      </c>
      <c r="X2098" s="153" t="s">
        <v>473</v>
      </c>
      <c r="Y2098" s="137" t="n">
        <f aca="false">IF(AND($X2098=$X2099, $X2098&lt;&gt;""), $W2099-$W2098, 0)</f>
        <v>0.00315972219907407</v>
      </c>
      <c r="Z2098" s="141"/>
      <c r="AA2098" s="0"/>
    </row>
    <row r="2099" customFormat="false" ht="21.75" hidden="false" customHeight="true" outlineLevel="0" collapsed="false">
      <c r="A2099" s="118" t="n">
        <v>2095</v>
      </c>
      <c r="B2099" s="213" t="s">
        <v>123</v>
      </c>
      <c r="C2099" s="234" t="s">
        <v>5722</v>
      </c>
      <c r="D2099" s="228" t="s">
        <v>189</v>
      </c>
      <c r="E2099" s="231" t="s">
        <v>5728</v>
      </c>
      <c r="F2099" s="231" t="s">
        <v>5729</v>
      </c>
      <c r="G2099" s="232" t="n">
        <v>800</v>
      </c>
      <c r="H2099" s="219" t="n">
        <f aca="true">INDIRECT("I" &amp; ROW())</f>
        <v>46107.3144806521</v>
      </c>
      <c r="I2099" s="220" t="n">
        <f aca="true">INDIRECT("I" &amp; ROW()-1) + J2099 * ((G2098/1000) * $M$5)</f>
        <v>46107.3144806521</v>
      </c>
      <c r="J2099" s="221" t="n">
        <v>6.5</v>
      </c>
      <c r="K2099" s="222" t="n">
        <f aca="true">INDIRECT("H" &amp; ROW())</f>
        <v>46107.3144806521</v>
      </c>
      <c r="L2099" s="128" t="s">
        <v>5730</v>
      </c>
      <c r="M2099" s="133"/>
      <c r="N2099" s="133"/>
      <c r="O2099" s="133"/>
      <c r="P2099" s="133"/>
      <c r="Q2099" s="133"/>
      <c r="R2099" s="133"/>
      <c r="S2099" s="133"/>
      <c r="T2099" s="133"/>
      <c r="U2099" s="134"/>
      <c r="V2099" s="133"/>
      <c r="W2099" s="135" t="n">
        <f aca="false">I2099</f>
        <v>46107.3144806521</v>
      </c>
      <c r="X2099" s="153" t="s">
        <v>473</v>
      </c>
      <c r="Y2099" s="137" t="n">
        <f aca="false">IF(AND($X2099=$X2100, $X2099&lt;&gt;""), $W2100-$W2099, 0)</f>
        <v>0.00361111107638889</v>
      </c>
      <c r="Z2099" s="141"/>
      <c r="AA2099" s="0"/>
    </row>
    <row r="2100" customFormat="false" ht="21.75" hidden="false" customHeight="true" outlineLevel="0" collapsed="false">
      <c r="A2100" s="118" t="n">
        <v>2096</v>
      </c>
      <c r="B2100" s="213" t="s">
        <v>123</v>
      </c>
      <c r="C2100" s="234" t="s">
        <v>5722</v>
      </c>
      <c r="D2100" s="228" t="s">
        <v>189</v>
      </c>
      <c r="E2100" s="231" t="s">
        <v>5731</v>
      </c>
      <c r="F2100" s="235" t="s">
        <v>5732</v>
      </c>
      <c r="G2100" s="236" t="n">
        <v>500</v>
      </c>
      <c r="H2100" s="219" t="n">
        <f aca="true">INDIRECT("I" &amp; ROW())</f>
        <v>46107.3180917632</v>
      </c>
      <c r="I2100" s="220" t="n">
        <f aca="true">INDIRECT("I" &amp; ROW()-1) + J2100 * ((G2099/1000) * $M$5)</f>
        <v>46107.3180917632</v>
      </c>
      <c r="J2100" s="221" t="n">
        <v>6.5</v>
      </c>
      <c r="K2100" s="222" t="n">
        <f aca="true">INDIRECT("H" &amp; ROW())</f>
        <v>46107.3180917632</v>
      </c>
      <c r="L2100" s="128" t="s">
        <v>5733</v>
      </c>
      <c r="M2100" s="133"/>
      <c r="N2100" s="133"/>
      <c r="O2100" s="133"/>
      <c r="P2100" s="133"/>
      <c r="Q2100" s="133"/>
      <c r="R2100" s="133"/>
      <c r="S2100" s="133"/>
      <c r="T2100" s="133"/>
      <c r="U2100" s="134"/>
      <c r="V2100" s="133"/>
      <c r="W2100" s="135" t="n">
        <f aca="false">I2100</f>
        <v>46107.3180917632</v>
      </c>
      <c r="X2100" s="153" t="s">
        <v>473</v>
      </c>
      <c r="Y2100" s="137" t="n">
        <f aca="false">IF(AND($X2100=$X2101, $X2100&lt;&gt;""), $W2101-$W2100, 0)</f>
        <v>0.0022569444212963</v>
      </c>
      <c r="Z2100" s="141"/>
      <c r="AA2100" s="0"/>
    </row>
    <row r="2101" customFormat="false" ht="21.75" hidden="false" customHeight="true" outlineLevel="0" collapsed="false">
      <c r="A2101" s="118" t="n">
        <v>2097</v>
      </c>
      <c r="B2101" s="213" t="s">
        <v>123</v>
      </c>
      <c r="C2101" s="234" t="s">
        <v>5722</v>
      </c>
      <c r="D2101" s="228" t="s">
        <v>189</v>
      </c>
      <c r="E2101" s="231" t="s">
        <v>5734</v>
      </c>
      <c r="F2101" s="231" t="s">
        <v>5735</v>
      </c>
      <c r="G2101" s="232" t="n">
        <v>600</v>
      </c>
      <c r="H2101" s="219" t="n">
        <f aca="true">INDIRECT("I" &amp; ROW())</f>
        <v>46107.3203487076</v>
      </c>
      <c r="I2101" s="220" t="n">
        <f aca="true">INDIRECT("I" &amp; ROW()-1) + J2101 * ((G2100/1000) * $M$5)</f>
        <v>46107.3203487076</v>
      </c>
      <c r="J2101" s="221" t="n">
        <v>6.5</v>
      </c>
      <c r="K2101" s="222" t="n">
        <f aca="true">INDIRECT("H" &amp; ROW())</f>
        <v>46107.3203487076</v>
      </c>
      <c r="L2101" s="128" t="s">
        <v>5736</v>
      </c>
      <c r="M2101" s="133"/>
      <c r="N2101" s="133"/>
      <c r="O2101" s="133"/>
      <c r="P2101" s="133"/>
      <c r="Q2101" s="133"/>
      <c r="R2101" s="133"/>
      <c r="S2101" s="133"/>
      <c r="T2101" s="133"/>
      <c r="U2101" s="134"/>
      <c r="V2101" s="133"/>
      <c r="W2101" s="135" t="n">
        <f aca="false">I2101</f>
        <v>46107.3203487076</v>
      </c>
      <c r="X2101" s="153" t="s">
        <v>473</v>
      </c>
      <c r="Y2101" s="137" t="n">
        <f aca="false">IF(AND($X2101=$X2102, $X2101&lt;&gt;""), $W2102-$W2101, 0)</f>
        <v>0.00270833331018519</v>
      </c>
      <c r="Z2101" s="141"/>
      <c r="AA2101" s="0"/>
    </row>
    <row r="2102" customFormat="false" ht="21.75" hidden="false" customHeight="true" outlineLevel="0" collapsed="false">
      <c r="A2102" s="118" t="n">
        <v>2098</v>
      </c>
      <c r="B2102" s="213" t="s">
        <v>123</v>
      </c>
      <c r="C2102" s="234" t="s">
        <v>5722</v>
      </c>
      <c r="D2102" s="228" t="s">
        <v>189</v>
      </c>
      <c r="E2102" s="231" t="s">
        <v>5737</v>
      </c>
      <c r="F2102" s="231" t="s">
        <v>5738</v>
      </c>
      <c r="G2102" s="232" t="n">
        <v>600</v>
      </c>
      <c r="H2102" s="219" t="n">
        <f aca="true">INDIRECT("I" &amp; ROW())</f>
        <v>46107.3230570409</v>
      </c>
      <c r="I2102" s="220" t="n">
        <f aca="true">INDIRECT("I" &amp; ROW()-1) + J2102 * ((G2101/1000) * $M$5)</f>
        <v>46107.3230570409</v>
      </c>
      <c r="J2102" s="221" t="n">
        <v>6.5</v>
      </c>
      <c r="K2102" s="222" t="n">
        <f aca="true">INDIRECT("H" &amp; ROW())</f>
        <v>46107.3230570409</v>
      </c>
      <c r="L2102" s="128" t="s">
        <v>5739</v>
      </c>
      <c r="M2102" s="133"/>
      <c r="N2102" s="133"/>
      <c r="O2102" s="133"/>
      <c r="P2102" s="133"/>
      <c r="Q2102" s="133"/>
      <c r="R2102" s="133"/>
      <c r="S2102" s="133"/>
      <c r="T2102" s="133"/>
      <c r="U2102" s="134"/>
      <c r="V2102" s="133"/>
      <c r="W2102" s="135" t="n">
        <f aca="false">I2102</f>
        <v>46107.3230570409</v>
      </c>
      <c r="X2102" s="153" t="s">
        <v>473</v>
      </c>
      <c r="Y2102" s="137" t="n">
        <f aca="false">IF(AND($X2102=$X2103, $X2102&lt;&gt;""), $W2103-$W2102, 0)</f>
        <v>0.00270833331018519</v>
      </c>
      <c r="Z2102" s="141"/>
      <c r="AA2102" s="0"/>
    </row>
    <row r="2103" customFormat="false" ht="21.75" hidden="false" customHeight="true" outlineLevel="0" collapsed="false">
      <c r="A2103" s="118" t="n">
        <v>2099</v>
      </c>
      <c r="B2103" s="213" t="s">
        <v>123</v>
      </c>
      <c r="C2103" s="234" t="s">
        <v>5722</v>
      </c>
      <c r="D2103" s="228" t="s">
        <v>189</v>
      </c>
      <c r="E2103" s="231" t="s">
        <v>5740</v>
      </c>
      <c r="F2103" s="231" t="s">
        <v>5741</v>
      </c>
      <c r="G2103" s="232" t="n">
        <v>500</v>
      </c>
      <c r="H2103" s="219" t="n">
        <f aca="true">INDIRECT("I" &amp; ROW())</f>
        <v>46107.3257653742</v>
      </c>
      <c r="I2103" s="220" t="n">
        <f aca="true">INDIRECT("I" &amp; ROW()-1) + J2103 * ((G2102/1000) * $M$5)</f>
        <v>46107.3257653742</v>
      </c>
      <c r="J2103" s="221" t="n">
        <v>6.5</v>
      </c>
      <c r="K2103" s="222" t="n">
        <f aca="true">INDIRECT("H" &amp; ROW())</f>
        <v>46107.3257653742</v>
      </c>
      <c r="L2103" s="128" t="s">
        <v>5742</v>
      </c>
      <c r="M2103" s="133"/>
      <c r="N2103" s="133"/>
      <c r="O2103" s="133"/>
      <c r="P2103" s="133"/>
      <c r="Q2103" s="133"/>
      <c r="R2103" s="133"/>
      <c r="S2103" s="133"/>
      <c r="T2103" s="133"/>
      <c r="U2103" s="134"/>
      <c r="V2103" s="133"/>
      <c r="W2103" s="135" t="n">
        <f aca="false">I2103</f>
        <v>46107.3257653742</v>
      </c>
      <c r="X2103" s="153" t="s">
        <v>473</v>
      </c>
      <c r="Y2103" s="137" t="n">
        <f aca="false">IF(AND($X2103=$X2104, $X2103&lt;&gt;""), $W2104-$W2103, 0)</f>
        <v>0.0022569444212963</v>
      </c>
      <c r="Z2103" s="141"/>
      <c r="AA2103" s="0"/>
    </row>
    <row r="2104" customFormat="false" ht="21.75" hidden="false" customHeight="true" outlineLevel="0" collapsed="false">
      <c r="A2104" s="118" t="n">
        <v>2100</v>
      </c>
      <c r="B2104" s="213" t="s">
        <v>123</v>
      </c>
      <c r="C2104" s="234" t="s">
        <v>5722</v>
      </c>
      <c r="D2104" s="228" t="s">
        <v>189</v>
      </c>
      <c r="E2104" s="231" t="s">
        <v>5743</v>
      </c>
      <c r="F2104" s="231" t="s">
        <v>5744</v>
      </c>
      <c r="G2104" s="232" t="n">
        <v>600</v>
      </c>
      <c r="H2104" s="219" t="n">
        <f aca="true">INDIRECT("I" &amp; ROW())</f>
        <v>46107.3280223187</v>
      </c>
      <c r="I2104" s="220" t="n">
        <f aca="true">INDIRECT("I" &amp; ROW()-1) + J2104 * ((G2103/1000) * $M$5)</f>
        <v>46107.3280223187</v>
      </c>
      <c r="J2104" s="221" t="n">
        <v>6.5</v>
      </c>
      <c r="K2104" s="222" t="n">
        <f aca="true">INDIRECT("H" &amp; ROW())</f>
        <v>46107.3280223187</v>
      </c>
      <c r="L2104" s="128" t="s">
        <v>5745</v>
      </c>
      <c r="M2104" s="133"/>
      <c r="N2104" s="133"/>
      <c r="O2104" s="133"/>
      <c r="P2104" s="133"/>
      <c r="Q2104" s="133"/>
      <c r="R2104" s="133"/>
      <c r="S2104" s="133"/>
      <c r="T2104" s="133"/>
      <c r="U2104" s="134"/>
      <c r="V2104" s="133"/>
      <c r="W2104" s="135" t="n">
        <f aca="false">I2104</f>
        <v>46107.3280223187</v>
      </c>
      <c r="X2104" s="153" t="s">
        <v>473</v>
      </c>
      <c r="Y2104" s="137" t="n">
        <f aca="false">IF(AND($X2104=$X2105, $X2104&lt;&gt;""), $W2105-$W2104, 0)</f>
        <v>0.00270833331018519</v>
      </c>
      <c r="Z2104" s="141"/>
      <c r="AA2104" s="0"/>
    </row>
    <row r="2105" customFormat="false" ht="21.75" hidden="false" customHeight="true" outlineLevel="0" collapsed="false">
      <c r="A2105" s="118" t="n">
        <v>2101</v>
      </c>
      <c r="B2105" s="213" t="s">
        <v>123</v>
      </c>
      <c r="C2105" s="234" t="s">
        <v>5722</v>
      </c>
      <c r="D2105" s="228" t="s">
        <v>189</v>
      </c>
      <c r="E2105" s="231" t="s">
        <v>5746</v>
      </c>
      <c r="F2105" s="231" t="s">
        <v>5747</v>
      </c>
      <c r="G2105" s="232" t="n">
        <v>1000</v>
      </c>
      <c r="H2105" s="219" t="n">
        <f aca="true">INDIRECT("I" &amp; ROW())</f>
        <v>46107.330730652</v>
      </c>
      <c r="I2105" s="220" t="n">
        <f aca="true">INDIRECT("I" &amp; ROW()-1) + J2105 * ((G2104/1000) * $M$5)</f>
        <v>46107.330730652</v>
      </c>
      <c r="J2105" s="221" t="n">
        <v>6.5</v>
      </c>
      <c r="K2105" s="222" t="n">
        <f aca="true">INDIRECT("H" &amp; ROW())</f>
        <v>46107.330730652</v>
      </c>
      <c r="L2105" s="128" t="s">
        <v>5748</v>
      </c>
      <c r="M2105" s="133"/>
      <c r="N2105" s="133"/>
      <c r="O2105" s="133"/>
      <c r="P2105" s="133"/>
      <c r="Q2105" s="133"/>
      <c r="R2105" s="133"/>
      <c r="S2105" s="133"/>
      <c r="T2105" s="133"/>
      <c r="U2105" s="134"/>
      <c r="V2105" s="133"/>
      <c r="W2105" s="135" t="n">
        <f aca="false">I2105</f>
        <v>46107.330730652</v>
      </c>
      <c r="X2105" s="153" t="s">
        <v>473</v>
      </c>
      <c r="Y2105" s="137" t="n">
        <f aca="false">IF(AND($X2105=$X2106, $X2105&lt;&gt;""), $W2106-$W2105, 0)</f>
        <v>0.00451388885416667</v>
      </c>
      <c r="Z2105" s="141"/>
      <c r="AA2105" s="0"/>
    </row>
    <row r="2106" customFormat="false" ht="21.75" hidden="false" customHeight="true" outlineLevel="0" collapsed="false">
      <c r="A2106" s="118" t="n">
        <v>2102</v>
      </c>
      <c r="B2106" s="213" t="s">
        <v>123</v>
      </c>
      <c r="C2106" s="227" t="s">
        <v>5749</v>
      </c>
      <c r="D2106" s="228" t="s">
        <v>189</v>
      </c>
      <c r="E2106" s="231" t="s">
        <v>5750</v>
      </c>
      <c r="F2106" s="231" t="s">
        <v>5751</v>
      </c>
      <c r="G2106" s="232" t="n">
        <v>600</v>
      </c>
      <c r="H2106" s="219" t="n">
        <f aca="true">INDIRECT("I" &amp; ROW())</f>
        <v>46107.3352445408</v>
      </c>
      <c r="I2106" s="220" t="n">
        <f aca="true">INDIRECT("I" &amp; ROW()-1) + J2106 * ((G2105/1000) * $M$5)</f>
        <v>46107.3352445408</v>
      </c>
      <c r="J2106" s="221" t="n">
        <v>6.5</v>
      </c>
      <c r="K2106" s="222" t="n">
        <f aca="true">INDIRECT("H" &amp; ROW())</f>
        <v>46107.3352445408</v>
      </c>
      <c r="L2106" s="128" t="s">
        <v>5752</v>
      </c>
      <c r="M2106" s="133"/>
      <c r="N2106" s="133"/>
      <c r="O2106" s="133"/>
      <c r="P2106" s="133"/>
      <c r="Q2106" s="133"/>
      <c r="R2106" s="133"/>
      <c r="S2106" s="133"/>
      <c r="T2106" s="133"/>
      <c r="U2106" s="134"/>
      <c r="V2106" s="133"/>
      <c r="W2106" s="135" t="n">
        <f aca="false">I2106</f>
        <v>46107.3352445408</v>
      </c>
      <c r="X2106" s="153" t="s">
        <v>473</v>
      </c>
      <c r="Y2106" s="137" t="n">
        <f aca="false">IF(AND($X2106=$X2107, $X2106&lt;&gt;""), $W2107-$W2106, 0)</f>
        <v>0.00270833331018519</v>
      </c>
      <c r="Z2106" s="141"/>
      <c r="AA2106" s="0"/>
    </row>
    <row r="2107" customFormat="false" ht="21.75" hidden="false" customHeight="true" outlineLevel="0" collapsed="false">
      <c r="A2107" s="118" t="n">
        <v>2103</v>
      </c>
      <c r="B2107" s="213" t="s">
        <v>123</v>
      </c>
      <c r="C2107" s="227" t="s">
        <v>5749</v>
      </c>
      <c r="D2107" s="228" t="s">
        <v>189</v>
      </c>
      <c r="E2107" s="231" t="s">
        <v>5753</v>
      </c>
      <c r="F2107" s="231" t="s">
        <v>5754</v>
      </c>
      <c r="G2107" s="232" t="n">
        <v>900</v>
      </c>
      <c r="H2107" s="219" t="n">
        <f aca="true">INDIRECT("I" &amp; ROW())</f>
        <v>46107.3379528741</v>
      </c>
      <c r="I2107" s="220" t="n">
        <f aca="true">INDIRECT("I" &amp; ROW()-1) + J2107 * ((G2106/1000) * $M$5)</f>
        <v>46107.3379528741</v>
      </c>
      <c r="J2107" s="221" t="n">
        <v>6.5</v>
      </c>
      <c r="K2107" s="222" t="n">
        <f aca="true">INDIRECT("H" &amp; ROW())</f>
        <v>46107.3379528741</v>
      </c>
      <c r="L2107" s="128" t="s">
        <v>5755</v>
      </c>
      <c r="M2107" s="133"/>
      <c r="N2107" s="133"/>
      <c r="O2107" s="133"/>
      <c r="P2107" s="133"/>
      <c r="Q2107" s="133"/>
      <c r="R2107" s="133"/>
      <c r="S2107" s="133"/>
      <c r="T2107" s="133"/>
      <c r="U2107" s="134"/>
      <c r="V2107" s="133"/>
      <c r="W2107" s="135" t="n">
        <f aca="false">I2107</f>
        <v>46107.3379528741</v>
      </c>
      <c r="X2107" s="153" t="s">
        <v>473</v>
      </c>
      <c r="Y2107" s="137" t="n">
        <f aca="false">IF(AND($X2107=$X2108, $X2107&lt;&gt;""), $W2108-$W2107, 0)</f>
        <v>0.00406249996527778</v>
      </c>
      <c r="Z2107" s="141"/>
      <c r="AA2107" s="0"/>
    </row>
    <row r="2108" customFormat="false" ht="21.75" hidden="false" customHeight="true" outlineLevel="0" collapsed="false">
      <c r="A2108" s="118" t="n">
        <v>2104</v>
      </c>
      <c r="B2108" s="213" t="s">
        <v>123</v>
      </c>
      <c r="C2108" s="227" t="s">
        <v>5749</v>
      </c>
      <c r="D2108" s="228" t="s">
        <v>189</v>
      </c>
      <c r="E2108" s="231" t="s">
        <v>5756</v>
      </c>
      <c r="F2108" s="231" t="s">
        <v>5757</v>
      </c>
      <c r="G2108" s="232" t="n">
        <v>500</v>
      </c>
      <c r="H2108" s="219" t="n">
        <f aca="true">INDIRECT("I" &amp; ROW())</f>
        <v>46107.3420153741</v>
      </c>
      <c r="I2108" s="220" t="n">
        <f aca="true">INDIRECT("I" &amp; ROW()-1) + J2108 * ((G2107/1000) * $M$5)</f>
        <v>46107.3420153741</v>
      </c>
      <c r="J2108" s="221" t="n">
        <v>6.5</v>
      </c>
      <c r="K2108" s="222" t="n">
        <f aca="true">INDIRECT("H" &amp; ROW())</f>
        <v>46107.3420153741</v>
      </c>
      <c r="L2108" s="128" t="s">
        <v>5758</v>
      </c>
      <c r="M2108" s="133"/>
      <c r="N2108" s="133"/>
      <c r="O2108" s="133"/>
      <c r="P2108" s="133"/>
      <c r="Q2108" s="133"/>
      <c r="R2108" s="133"/>
      <c r="S2108" s="133"/>
      <c r="T2108" s="133"/>
      <c r="U2108" s="134"/>
      <c r="V2108" s="133"/>
      <c r="W2108" s="135" t="n">
        <f aca="false">I2108</f>
        <v>46107.3420153741</v>
      </c>
      <c r="X2108" s="153" t="s">
        <v>473</v>
      </c>
      <c r="Y2108" s="137" t="n">
        <f aca="false">IF(AND($X2108=$X2109, $X2108&lt;&gt;""), $W2109-$W2108, 0)</f>
        <v>0.0022569444212963</v>
      </c>
      <c r="Z2108" s="141"/>
      <c r="AA2108" s="0"/>
    </row>
    <row r="2109" customFormat="false" ht="21.75" hidden="false" customHeight="true" outlineLevel="0" collapsed="false">
      <c r="A2109" s="118" t="n">
        <v>2105</v>
      </c>
      <c r="B2109" s="213" t="s">
        <v>123</v>
      </c>
      <c r="C2109" s="227" t="s">
        <v>5749</v>
      </c>
      <c r="D2109" s="228" t="s">
        <v>189</v>
      </c>
      <c r="E2109" s="231" t="s">
        <v>5759</v>
      </c>
      <c r="F2109" s="231" t="s">
        <v>5760</v>
      </c>
      <c r="G2109" s="232" t="n">
        <v>900</v>
      </c>
      <c r="H2109" s="219" t="n">
        <f aca="true">INDIRECT("I" &amp; ROW())</f>
        <v>46107.3442723185</v>
      </c>
      <c r="I2109" s="220" t="n">
        <f aca="true">INDIRECT("I" &amp; ROW()-1) + J2109 * ((G2108/1000) * $M$5)</f>
        <v>46107.3442723185</v>
      </c>
      <c r="J2109" s="221" t="n">
        <v>6.5</v>
      </c>
      <c r="K2109" s="222" t="n">
        <f aca="true">INDIRECT("H" &amp; ROW())</f>
        <v>46107.3442723185</v>
      </c>
      <c r="L2109" s="128" t="s">
        <v>5761</v>
      </c>
      <c r="M2109" s="133"/>
      <c r="N2109" s="133"/>
      <c r="O2109" s="133"/>
      <c r="P2109" s="133"/>
      <c r="Q2109" s="133"/>
      <c r="R2109" s="133"/>
      <c r="S2109" s="133"/>
      <c r="T2109" s="133"/>
      <c r="U2109" s="134"/>
      <c r="V2109" s="133"/>
      <c r="W2109" s="135" t="n">
        <f aca="false">I2109</f>
        <v>46107.3442723185</v>
      </c>
      <c r="X2109" s="153" t="s">
        <v>473</v>
      </c>
      <c r="Y2109" s="137" t="n">
        <f aca="false">IF(AND($X2109=$X2110, $X2109&lt;&gt;""), $W2110-$W2109, 0)</f>
        <v>0.00406249996527778</v>
      </c>
      <c r="Z2109" s="141"/>
      <c r="AA2109" s="0"/>
    </row>
    <row r="2110" customFormat="false" ht="21.75" hidden="false" customHeight="true" outlineLevel="0" collapsed="false">
      <c r="A2110" s="118" t="n">
        <v>2106</v>
      </c>
      <c r="B2110" s="213" t="s">
        <v>123</v>
      </c>
      <c r="C2110" s="227" t="s">
        <v>5762</v>
      </c>
      <c r="D2110" s="228" t="s">
        <v>189</v>
      </c>
      <c r="E2110" s="231" t="s">
        <v>5759</v>
      </c>
      <c r="F2110" s="231" t="s">
        <v>5763</v>
      </c>
      <c r="G2110" s="232" t="n">
        <v>1000</v>
      </c>
      <c r="H2110" s="219" t="n">
        <f aca="true">INDIRECT("I" &amp; ROW())</f>
        <v>46107.3483348185</v>
      </c>
      <c r="I2110" s="220" t="n">
        <f aca="true">INDIRECT("I" &amp; ROW()-1) + J2110 * ((G2109/1000) * $M$5)</f>
        <v>46107.3483348185</v>
      </c>
      <c r="J2110" s="221" t="n">
        <v>6.5</v>
      </c>
      <c r="K2110" s="222" t="n">
        <f aca="true">INDIRECT("H" &amp; ROW())</f>
        <v>46107.3483348185</v>
      </c>
      <c r="L2110" s="128" t="s">
        <v>5764</v>
      </c>
      <c r="M2110" s="133"/>
      <c r="N2110" s="133"/>
      <c r="O2110" s="133"/>
      <c r="P2110" s="133"/>
      <c r="Q2110" s="133"/>
      <c r="R2110" s="133"/>
      <c r="S2110" s="133"/>
      <c r="T2110" s="133"/>
      <c r="U2110" s="134"/>
      <c r="V2110" s="133"/>
      <c r="W2110" s="135" t="n">
        <f aca="false">I2110</f>
        <v>46107.3483348185</v>
      </c>
      <c r="X2110" s="153" t="s">
        <v>473</v>
      </c>
      <c r="Y2110" s="137" t="n">
        <f aca="false">IF(AND($X2110=$X2111, $X2110&lt;&gt;""), $W2111-$W2110, 0)</f>
        <v>0.00451388885416667</v>
      </c>
      <c r="Z2110" s="141"/>
      <c r="AA2110" s="0"/>
    </row>
    <row r="2111" customFormat="false" ht="21.75" hidden="false" customHeight="true" outlineLevel="0" collapsed="false">
      <c r="A2111" s="118" t="n">
        <v>2107</v>
      </c>
      <c r="B2111" s="213" t="s">
        <v>123</v>
      </c>
      <c r="C2111" s="227" t="s">
        <v>5762</v>
      </c>
      <c r="D2111" s="228" t="s">
        <v>189</v>
      </c>
      <c r="E2111" s="231" t="s">
        <v>5765</v>
      </c>
      <c r="F2111" s="231" t="s">
        <v>5766</v>
      </c>
      <c r="G2111" s="232" t="n">
        <v>900</v>
      </c>
      <c r="H2111" s="219" t="n">
        <f aca="true">INDIRECT("I" &amp; ROW())</f>
        <v>46107.3528487074</v>
      </c>
      <c r="I2111" s="220" t="n">
        <f aca="true">INDIRECT("I" &amp; ROW()-1) + J2111 * ((G2110/1000) * $M$5)</f>
        <v>46107.3528487074</v>
      </c>
      <c r="J2111" s="221" t="n">
        <v>6.5</v>
      </c>
      <c r="K2111" s="222" t="n">
        <f aca="true">INDIRECT("H" &amp; ROW())</f>
        <v>46107.3528487074</v>
      </c>
      <c r="L2111" s="128" t="s">
        <v>5767</v>
      </c>
      <c r="M2111" s="133"/>
      <c r="N2111" s="133"/>
      <c r="O2111" s="133"/>
      <c r="P2111" s="133"/>
      <c r="Q2111" s="133"/>
      <c r="R2111" s="133"/>
      <c r="S2111" s="133"/>
      <c r="T2111" s="133"/>
      <c r="U2111" s="134"/>
      <c r="V2111" s="133"/>
      <c r="W2111" s="135" t="n">
        <f aca="false">I2111</f>
        <v>46107.3528487074</v>
      </c>
      <c r="X2111" s="153" t="s">
        <v>473</v>
      </c>
      <c r="Y2111" s="137" t="n">
        <f aca="false">IF(AND($X2111=$X2112, $X2111&lt;&gt;""), $W2112-$W2111, 0)</f>
        <v>0.00406249996527778</v>
      </c>
      <c r="Z2111" s="141"/>
      <c r="AA2111" s="0"/>
    </row>
    <row r="2112" customFormat="false" ht="21.75" hidden="false" customHeight="true" outlineLevel="0" collapsed="false">
      <c r="A2112" s="118" t="n">
        <v>2108</v>
      </c>
      <c r="B2112" s="213" t="s">
        <v>123</v>
      </c>
      <c r="C2112" s="227" t="s">
        <v>5762</v>
      </c>
      <c r="D2112" s="228" t="s">
        <v>189</v>
      </c>
      <c r="E2112" s="231" t="s">
        <v>5768</v>
      </c>
      <c r="F2112" s="231" t="s">
        <v>5769</v>
      </c>
      <c r="G2112" s="232" t="n">
        <v>1000</v>
      </c>
      <c r="H2112" s="219" t="n">
        <f aca="true">INDIRECT("I" &amp; ROW())</f>
        <v>46107.3569112073</v>
      </c>
      <c r="I2112" s="220" t="n">
        <f aca="true">INDIRECT("I" &amp; ROW()-1) + J2112 * ((G2111/1000) * $M$5)</f>
        <v>46107.3569112073</v>
      </c>
      <c r="J2112" s="221" t="n">
        <v>6.5</v>
      </c>
      <c r="K2112" s="222" t="n">
        <f aca="true">INDIRECT("H" &amp; ROW())</f>
        <v>46107.3569112073</v>
      </c>
      <c r="L2112" s="128" t="s">
        <v>5770</v>
      </c>
      <c r="M2112" s="133"/>
      <c r="N2112" s="133"/>
      <c r="O2112" s="133"/>
      <c r="P2112" s="133"/>
      <c r="Q2112" s="133"/>
      <c r="R2112" s="133"/>
      <c r="S2112" s="133"/>
      <c r="T2112" s="133"/>
      <c r="U2112" s="134"/>
      <c r="V2112" s="133"/>
      <c r="W2112" s="135" t="n">
        <f aca="false">I2112</f>
        <v>46107.3569112073</v>
      </c>
      <c r="X2112" s="153" t="s">
        <v>473</v>
      </c>
      <c r="Y2112" s="137" t="n">
        <f aca="false">IF(AND($X2112=$X2113, $X2112&lt;&gt;""), $W2113-$W2112, 0)</f>
        <v>0.00451388885416667</v>
      </c>
      <c r="Z2112" s="141"/>
      <c r="AA2112" s="0"/>
    </row>
    <row r="2113" customFormat="false" ht="21.75" hidden="false" customHeight="true" outlineLevel="0" collapsed="false">
      <c r="A2113" s="118" t="n">
        <v>2109</v>
      </c>
      <c r="B2113" s="213" t="s">
        <v>123</v>
      </c>
      <c r="C2113" s="227" t="s">
        <v>5762</v>
      </c>
      <c r="D2113" s="228" t="s">
        <v>189</v>
      </c>
      <c r="E2113" s="231" t="s">
        <v>5771</v>
      </c>
      <c r="F2113" s="231" t="s">
        <v>5772</v>
      </c>
      <c r="G2113" s="232" t="n">
        <v>1000</v>
      </c>
      <c r="H2113" s="219" t="n">
        <f aca="true">INDIRECT("I" &amp; ROW())</f>
        <v>46107.3614250962</v>
      </c>
      <c r="I2113" s="220" t="n">
        <f aca="true">INDIRECT("I" &amp; ROW()-1) + J2113 * ((G2112/1000) * $M$5)</f>
        <v>46107.3614250962</v>
      </c>
      <c r="J2113" s="221" t="n">
        <v>6.5</v>
      </c>
      <c r="K2113" s="222" t="n">
        <f aca="true">INDIRECT("H" &amp; ROW())</f>
        <v>46107.3614250962</v>
      </c>
      <c r="L2113" s="128" t="s">
        <v>5773</v>
      </c>
      <c r="M2113" s="133"/>
      <c r="N2113" s="133"/>
      <c r="O2113" s="133"/>
      <c r="P2113" s="133"/>
      <c r="Q2113" s="133"/>
      <c r="R2113" s="133"/>
      <c r="S2113" s="133"/>
      <c r="T2113" s="133"/>
      <c r="U2113" s="134"/>
      <c r="V2113" s="133"/>
      <c r="W2113" s="135" t="n">
        <f aca="false">I2113</f>
        <v>46107.3614250962</v>
      </c>
      <c r="X2113" s="153" t="s">
        <v>473</v>
      </c>
      <c r="Y2113" s="137" t="n">
        <f aca="false">IF(AND($X2113=$X2114, $X2113&lt;&gt;""), $W2114-$W2113, 0)</f>
        <v>0.00451388885416667</v>
      </c>
      <c r="Z2113" s="141"/>
      <c r="AA2113" s="0"/>
    </row>
    <row r="2114" customFormat="false" ht="21.75" hidden="false" customHeight="true" outlineLevel="0" collapsed="false">
      <c r="A2114" s="118" t="n">
        <v>2110</v>
      </c>
      <c r="B2114" s="213" t="s">
        <v>125</v>
      </c>
      <c r="C2114" s="237" t="s">
        <v>5774</v>
      </c>
      <c r="D2114" s="215" t="s">
        <v>189</v>
      </c>
      <c r="E2114" s="238" t="s">
        <v>5775</v>
      </c>
      <c r="F2114" s="239" t="s">
        <v>5776</v>
      </c>
      <c r="G2114" s="240" t="n">
        <v>1000</v>
      </c>
      <c r="H2114" s="219" t="n">
        <f aca="true">INDIRECT("I" &amp; ROW())</f>
        <v>46107.365938985</v>
      </c>
      <c r="I2114" s="220" t="n">
        <f aca="true">INDIRECT("I" &amp; ROW()-1) + J2114 * ((G2113/1000) * $M$5)</f>
        <v>46107.365938985</v>
      </c>
      <c r="J2114" s="221" t="n">
        <v>6.5</v>
      </c>
      <c r="K2114" s="222" t="n">
        <f aca="true">INDIRECT("H" &amp; ROW())</f>
        <v>46107.365938985</v>
      </c>
      <c r="L2114" s="128" t="s">
        <v>5777</v>
      </c>
      <c r="M2114" s="133"/>
      <c r="N2114" s="133"/>
      <c r="O2114" s="133"/>
      <c r="P2114" s="133"/>
      <c r="Q2114" s="133"/>
      <c r="R2114" s="133"/>
      <c r="S2114" s="133"/>
      <c r="T2114" s="133"/>
      <c r="U2114" s="134"/>
      <c r="V2114" s="133"/>
      <c r="W2114" s="135" t="n">
        <f aca="false">I2114</f>
        <v>46107.365938985</v>
      </c>
      <c r="X2114" s="153" t="s">
        <v>473</v>
      </c>
      <c r="Y2114" s="137" t="n">
        <f aca="false">IF(AND($X2114=$X2115, $X2114&lt;&gt;""), $W2115-$W2114, 0)</f>
        <v>0.00451388885416667</v>
      </c>
      <c r="Z2114" s="141"/>
      <c r="AA2114" s="0"/>
    </row>
    <row r="2115" customFormat="false" ht="21.75" hidden="false" customHeight="true" outlineLevel="0" collapsed="false">
      <c r="A2115" s="118" t="n">
        <v>2111</v>
      </c>
      <c r="B2115" s="213" t="s">
        <v>125</v>
      </c>
      <c r="C2115" s="237" t="s">
        <v>5774</v>
      </c>
      <c r="D2115" s="215" t="s">
        <v>189</v>
      </c>
      <c r="E2115" s="238" t="s">
        <v>5778</v>
      </c>
      <c r="F2115" s="239" t="s">
        <v>5779</v>
      </c>
      <c r="G2115" s="240" t="n">
        <v>1000</v>
      </c>
      <c r="H2115" s="219" t="n">
        <f aca="true">INDIRECT("I" &amp; ROW())</f>
        <v>46107.3704528739</v>
      </c>
      <c r="I2115" s="220" t="n">
        <f aca="true">INDIRECT("I" &amp; ROW()-1) + J2115 * ((G2114/1000) * $M$5)</f>
        <v>46107.3704528739</v>
      </c>
      <c r="J2115" s="221" t="n">
        <v>6.5</v>
      </c>
      <c r="K2115" s="222" t="n">
        <f aca="true">INDIRECT("H" &amp; ROW())</f>
        <v>46107.3704528739</v>
      </c>
      <c r="L2115" s="128" t="s">
        <v>5780</v>
      </c>
      <c r="M2115" s="133"/>
      <c r="N2115" s="133"/>
      <c r="O2115" s="133"/>
      <c r="P2115" s="133"/>
      <c r="Q2115" s="133"/>
      <c r="R2115" s="133"/>
      <c r="S2115" s="133"/>
      <c r="T2115" s="133"/>
      <c r="U2115" s="134"/>
      <c r="V2115" s="133"/>
      <c r="W2115" s="135" t="n">
        <f aca="false">I2115</f>
        <v>46107.3704528739</v>
      </c>
      <c r="X2115" s="153" t="s">
        <v>473</v>
      </c>
      <c r="Y2115" s="137" t="n">
        <f aca="false">IF(AND($X2115=$X2116, $X2115&lt;&gt;""), $W2116-$W2115, 0)</f>
        <v>0.00451388885416667</v>
      </c>
      <c r="Z2115" s="141"/>
      <c r="AA2115" s="0"/>
    </row>
    <row r="2116" customFormat="false" ht="21.75" hidden="false" customHeight="true" outlineLevel="0" collapsed="false">
      <c r="A2116" s="118" t="n">
        <v>2112</v>
      </c>
      <c r="B2116" s="213" t="s">
        <v>125</v>
      </c>
      <c r="C2116" s="237" t="s">
        <v>5774</v>
      </c>
      <c r="D2116" s="215" t="s">
        <v>189</v>
      </c>
      <c r="E2116" s="238" t="s">
        <v>5781</v>
      </c>
      <c r="F2116" s="239" t="s">
        <v>5782</v>
      </c>
      <c r="G2116" s="240" t="n">
        <v>1000</v>
      </c>
      <c r="H2116" s="219" t="n">
        <f aca="true">INDIRECT("I" &amp; ROW())</f>
        <v>46107.3749667627</v>
      </c>
      <c r="I2116" s="220" t="n">
        <f aca="true">INDIRECT("I" &amp; ROW()-1) + J2116 * ((G2115/1000) * $M$5)</f>
        <v>46107.3749667627</v>
      </c>
      <c r="J2116" s="221" t="n">
        <v>6.5</v>
      </c>
      <c r="K2116" s="222" t="n">
        <f aca="true">INDIRECT("H" &amp; ROW())</f>
        <v>46107.3749667627</v>
      </c>
      <c r="L2116" s="128" t="s">
        <v>5783</v>
      </c>
      <c r="M2116" s="133"/>
      <c r="N2116" s="133"/>
      <c r="O2116" s="133"/>
      <c r="P2116" s="133"/>
      <c r="Q2116" s="133"/>
      <c r="R2116" s="133"/>
      <c r="S2116" s="133"/>
      <c r="T2116" s="133"/>
      <c r="U2116" s="134"/>
      <c r="V2116" s="133"/>
      <c r="W2116" s="135" t="n">
        <f aca="false">I2116</f>
        <v>46107.3749667627</v>
      </c>
      <c r="X2116" s="153" t="s">
        <v>473</v>
      </c>
      <c r="Y2116" s="137" t="n">
        <f aca="false">IF(AND($X2116=$X2117, $X2116&lt;&gt;""), $W2117-$W2116, 0)</f>
        <v>0.00451388885416667</v>
      </c>
      <c r="Z2116" s="141"/>
      <c r="AA2116" s="0"/>
    </row>
    <row r="2117" customFormat="false" ht="21.75" hidden="false" customHeight="true" outlineLevel="0" collapsed="false">
      <c r="A2117" s="118" t="n">
        <v>2113</v>
      </c>
      <c r="B2117" s="213" t="s">
        <v>125</v>
      </c>
      <c r="C2117" s="237" t="s">
        <v>5784</v>
      </c>
      <c r="D2117" s="215" t="s">
        <v>189</v>
      </c>
      <c r="E2117" s="238" t="s">
        <v>5785</v>
      </c>
      <c r="F2117" s="239" t="s">
        <v>5786</v>
      </c>
      <c r="G2117" s="240" t="n">
        <v>1000</v>
      </c>
      <c r="H2117" s="219" t="n">
        <f aca="true">INDIRECT("I" &amp; ROW())</f>
        <v>46107.3794806516</v>
      </c>
      <c r="I2117" s="220" t="n">
        <f aca="true">INDIRECT("I" &amp; ROW()-1) + J2117 * ((G2116/1000) * $M$5)</f>
        <v>46107.3794806516</v>
      </c>
      <c r="J2117" s="221" t="n">
        <v>6.5</v>
      </c>
      <c r="K2117" s="222" t="n">
        <f aca="true">INDIRECT("H" &amp; ROW())</f>
        <v>46107.3794806516</v>
      </c>
      <c r="L2117" s="128" t="s">
        <v>5787</v>
      </c>
      <c r="M2117" s="133"/>
      <c r="N2117" s="133"/>
      <c r="O2117" s="133"/>
      <c r="P2117" s="133"/>
      <c r="Q2117" s="133"/>
      <c r="R2117" s="133"/>
      <c r="S2117" s="133"/>
      <c r="T2117" s="133"/>
      <c r="U2117" s="134"/>
      <c r="V2117" s="133"/>
      <c r="W2117" s="135" t="n">
        <f aca="false">I2117</f>
        <v>46107.3794806516</v>
      </c>
      <c r="X2117" s="153" t="s">
        <v>473</v>
      </c>
      <c r="Y2117" s="137" t="n">
        <f aca="false">IF(AND($X2117=$X2118, $X2117&lt;&gt;""), $W2118-$W2117, 0)</f>
        <v>0.00451388885416667</v>
      </c>
      <c r="Z2117" s="141"/>
      <c r="AA2117" s="0"/>
    </row>
    <row r="2118" customFormat="false" ht="21.75" hidden="false" customHeight="true" outlineLevel="0" collapsed="false">
      <c r="A2118" s="118" t="n">
        <v>2114</v>
      </c>
      <c r="B2118" s="213" t="s">
        <v>125</v>
      </c>
      <c r="C2118" s="237" t="s">
        <v>5784</v>
      </c>
      <c r="D2118" s="215" t="s">
        <v>189</v>
      </c>
      <c r="E2118" s="238" t="s">
        <v>5788</v>
      </c>
      <c r="F2118" s="239" t="s">
        <v>5789</v>
      </c>
      <c r="G2118" s="240" t="n">
        <v>1000</v>
      </c>
      <c r="H2118" s="219" t="n">
        <f aca="true">INDIRECT("I" &amp; ROW())</f>
        <v>46107.3839945404</v>
      </c>
      <c r="I2118" s="220" t="n">
        <f aca="true">INDIRECT("I" &amp; ROW()-1) + J2118 * ((G2117/1000) * $M$5)</f>
        <v>46107.3839945404</v>
      </c>
      <c r="J2118" s="221" t="n">
        <v>6.5</v>
      </c>
      <c r="K2118" s="222" t="n">
        <f aca="true">INDIRECT("H" &amp; ROW())</f>
        <v>46107.3839945404</v>
      </c>
      <c r="L2118" s="128" t="s">
        <v>5790</v>
      </c>
      <c r="M2118" s="133"/>
      <c r="N2118" s="133"/>
      <c r="O2118" s="133"/>
      <c r="P2118" s="133"/>
      <c r="Q2118" s="133"/>
      <c r="R2118" s="133"/>
      <c r="S2118" s="133"/>
      <c r="T2118" s="133"/>
      <c r="U2118" s="134"/>
      <c r="V2118" s="133"/>
      <c r="W2118" s="135" t="n">
        <f aca="false">I2118</f>
        <v>46107.3839945404</v>
      </c>
      <c r="X2118" s="153" t="s">
        <v>473</v>
      </c>
      <c r="Y2118" s="137" t="n">
        <f aca="false">IF(AND($X2118=$X2119, $X2118&lt;&gt;""), $W2119-$W2118, 0)</f>
        <v>0.00451388885416667</v>
      </c>
      <c r="Z2118" s="141"/>
      <c r="AA2118" s="0"/>
    </row>
    <row r="2119" customFormat="false" ht="21.75" hidden="false" customHeight="true" outlineLevel="0" collapsed="false">
      <c r="A2119" s="118" t="n">
        <v>2115</v>
      </c>
      <c r="B2119" s="213" t="s">
        <v>125</v>
      </c>
      <c r="C2119" s="237" t="s">
        <v>5784</v>
      </c>
      <c r="D2119" s="215" t="s">
        <v>189</v>
      </c>
      <c r="E2119" s="238" t="s">
        <v>5791</v>
      </c>
      <c r="F2119" s="239" t="s">
        <v>5792</v>
      </c>
      <c r="G2119" s="240" t="n">
        <v>1000</v>
      </c>
      <c r="H2119" s="219" t="n">
        <f aca="true">INDIRECT("I" &amp; ROW())</f>
        <v>46107.3885084293</v>
      </c>
      <c r="I2119" s="220" t="n">
        <f aca="true">INDIRECT("I" &amp; ROW()-1) + J2119 * ((G2118/1000) * $M$5)</f>
        <v>46107.3885084293</v>
      </c>
      <c r="J2119" s="221" t="n">
        <v>6.5</v>
      </c>
      <c r="K2119" s="222" t="n">
        <f aca="true">INDIRECT("H" &amp; ROW())</f>
        <v>46107.3885084293</v>
      </c>
      <c r="L2119" s="128" t="s">
        <v>5793</v>
      </c>
      <c r="M2119" s="133"/>
      <c r="N2119" s="133"/>
      <c r="O2119" s="133"/>
      <c r="P2119" s="133"/>
      <c r="Q2119" s="133"/>
      <c r="R2119" s="133"/>
      <c r="S2119" s="133"/>
      <c r="T2119" s="133"/>
      <c r="U2119" s="134"/>
      <c r="V2119" s="133"/>
      <c r="W2119" s="135" t="n">
        <f aca="false">I2119</f>
        <v>46107.3885084293</v>
      </c>
      <c r="X2119" s="153" t="s">
        <v>473</v>
      </c>
      <c r="Y2119" s="137" t="n">
        <f aca="false">IF(AND($X2119=$X2120, $X2119&lt;&gt;""), $W2120-$W2119, 0)</f>
        <v>0.00451388885416667</v>
      </c>
      <c r="Z2119" s="141"/>
      <c r="AA2119" s="0"/>
    </row>
    <row r="2120" customFormat="false" ht="21.75" hidden="false" customHeight="true" outlineLevel="0" collapsed="false">
      <c r="A2120" s="118" t="n">
        <v>2116</v>
      </c>
      <c r="B2120" s="213" t="s">
        <v>125</v>
      </c>
      <c r="C2120" s="237" t="s">
        <v>5784</v>
      </c>
      <c r="D2120" s="215" t="s">
        <v>189</v>
      </c>
      <c r="E2120" s="241" t="s">
        <v>5794</v>
      </c>
      <c r="F2120" s="239" t="s">
        <v>5795</v>
      </c>
      <c r="G2120" s="240" t="n">
        <v>557</v>
      </c>
      <c r="H2120" s="219" t="n">
        <f aca="true">INDIRECT("I" &amp; ROW())</f>
        <v>46107.3930223181</v>
      </c>
      <c r="I2120" s="220" t="n">
        <f aca="true">INDIRECT("I" &amp; ROW()-1) + J2120 * ((G2119/1000) * $M$5)</f>
        <v>46107.3930223181</v>
      </c>
      <c r="J2120" s="221" t="n">
        <v>6.5</v>
      </c>
      <c r="K2120" s="222" t="n">
        <f aca="true">INDIRECT("H" &amp; ROW())</f>
        <v>46107.3930223181</v>
      </c>
      <c r="L2120" s="128" t="s">
        <v>5796</v>
      </c>
      <c r="M2120" s="133"/>
      <c r="N2120" s="133"/>
      <c r="O2120" s="133"/>
      <c r="P2120" s="133"/>
      <c r="Q2120" s="133"/>
      <c r="R2120" s="133"/>
      <c r="S2120" s="133"/>
      <c r="T2120" s="133"/>
      <c r="U2120" s="134"/>
      <c r="V2120" s="133"/>
      <c r="W2120" s="135" t="n">
        <f aca="false">I2120</f>
        <v>46107.3930223181</v>
      </c>
      <c r="X2120" s="153" t="s">
        <v>473</v>
      </c>
      <c r="Y2120" s="137" t="n">
        <f aca="false">IF(AND($X2120=$X2121, $X2120&lt;&gt;""), $W2121-$W2120, 0)</f>
        <v>0.00251423608796296</v>
      </c>
      <c r="Z2120" s="141"/>
      <c r="AA2120" s="0"/>
    </row>
    <row r="2121" customFormat="false" ht="21.75" hidden="false" customHeight="true" outlineLevel="0" collapsed="false">
      <c r="A2121" s="118" t="n">
        <v>2117</v>
      </c>
      <c r="B2121" s="213" t="s">
        <v>125</v>
      </c>
      <c r="C2121" s="237" t="s">
        <v>5784</v>
      </c>
      <c r="D2121" s="215" t="s">
        <v>189</v>
      </c>
      <c r="E2121" s="238" t="s">
        <v>5797</v>
      </c>
      <c r="F2121" s="239" t="s">
        <v>5798</v>
      </c>
      <c r="G2121" s="240" t="n">
        <v>513</v>
      </c>
      <c r="H2121" s="219" t="n">
        <f aca="true">INDIRECT("I" &amp; ROW())</f>
        <v>46107.3955365542</v>
      </c>
      <c r="I2121" s="220" t="n">
        <f aca="true">INDIRECT("I" &amp; ROW()-1) + J2121 * ((G2120/1000) * $M$5)</f>
        <v>46107.3955365542</v>
      </c>
      <c r="J2121" s="221" t="n">
        <v>6.5</v>
      </c>
      <c r="K2121" s="222" t="n">
        <f aca="true">INDIRECT("H" &amp; ROW())</f>
        <v>46107.3955365542</v>
      </c>
      <c r="L2121" s="128" t="s">
        <v>5799</v>
      </c>
      <c r="M2121" s="133"/>
      <c r="N2121" s="133"/>
      <c r="O2121" s="133"/>
      <c r="P2121" s="133"/>
      <c r="Q2121" s="133"/>
      <c r="R2121" s="133"/>
      <c r="S2121" s="133"/>
      <c r="T2121" s="133"/>
      <c r="U2121" s="134"/>
      <c r="V2121" s="133"/>
      <c r="W2121" s="135" t="n">
        <f aca="false">I2121</f>
        <v>46107.3955365542</v>
      </c>
      <c r="X2121" s="153" t="s">
        <v>473</v>
      </c>
      <c r="Y2121" s="137" t="n">
        <f aca="false">IF(AND($X2121=$X2122, $X2121&lt;&gt;""), $W2122-$W2121, 0)</f>
        <v>0.00231562497685185</v>
      </c>
      <c r="Z2121" s="141"/>
      <c r="AA2121" s="0"/>
    </row>
    <row r="2122" customFormat="false" ht="21.75" hidden="false" customHeight="true" outlineLevel="0" collapsed="false">
      <c r="A2122" s="118" t="n">
        <v>2118</v>
      </c>
      <c r="B2122" s="213" t="s">
        <v>125</v>
      </c>
      <c r="C2122" s="237" t="s">
        <v>5784</v>
      </c>
      <c r="D2122" s="215" t="s">
        <v>189</v>
      </c>
      <c r="E2122" s="238" t="s">
        <v>5800</v>
      </c>
      <c r="F2122" s="239" t="s">
        <v>5801</v>
      </c>
      <c r="G2122" s="240" t="n">
        <v>550</v>
      </c>
      <c r="H2122" s="219" t="n">
        <f aca="true">INDIRECT("I" &amp; ROW())</f>
        <v>46107.3978521792</v>
      </c>
      <c r="I2122" s="220" t="n">
        <f aca="true">INDIRECT("I" &amp; ROW()-1) + J2122 * ((G2121/1000) * $M$5)</f>
        <v>46107.3978521792</v>
      </c>
      <c r="J2122" s="221" t="n">
        <v>6.5</v>
      </c>
      <c r="K2122" s="222" t="n">
        <f aca="true">INDIRECT("H" &amp; ROW())</f>
        <v>46107.3978521792</v>
      </c>
      <c r="L2122" s="128" t="s">
        <v>5802</v>
      </c>
      <c r="M2122" s="133"/>
      <c r="N2122" s="133"/>
      <c r="O2122" s="133"/>
      <c r="P2122" s="133"/>
      <c r="Q2122" s="133"/>
      <c r="R2122" s="133"/>
      <c r="S2122" s="133"/>
      <c r="T2122" s="133"/>
      <c r="U2122" s="134"/>
      <c r="V2122" s="133"/>
      <c r="W2122" s="135" t="n">
        <f aca="false">I2122</f>
        <v>46107.3978521792</v>
      </c>
      <c r="X2122" s="153" t="s">
        <v>473</v>
      </c>
      <c r="Y2122" s="137" t="n">
        <f aca="false">IF(AND($X2122=$X2123, $X2122&lt;&gt;""), $W2123-$W2122, 0)</f>
        <v>0.00248263886574074</v>
      </c>
      <c r="Z2122" s="141"/>
      <c r="AA2122" s="0"/>
    </row>
    <row r="2123" customFormat="false" ht="21.75" hidden="false" customHeight="true" outlineLevel="0" collapsed="false">
      <c r="A2123" s="118" t="n">
        <v>2119</v>
      </c>
      <c r="B2123" s="213" t="s">
        <v>125</v>
      </c>
      <c r="C2123" s="237" t="s">
        <v>5784</v>
      </c>
      <c r="D2123" s="215" t="s">
        <v>189</v>
      </c>
      <c r="E2123" s="238" t="s">
        <v>5803</v>
      </c>
      <c r="F2123" s="239" t="s">
        <v>5804</v>
      </c>
      <c r="G2123" s="240" t="n">
        <v>540</v>
      </c>
      <c r="H2123" s="219" t="n">
        <f aca="true">INDIRECT("I" &amp; ROW())</f>
        <v>46107.4003348181</v>
      </c>
      <c r="I2123" s="220" t="n">
        <f aca="true">INDIRECT("I" &amp; ROW()-1) + J2123 * ((G2122/1000) * $M$5)</f>
        <v>46107.4003348181</v>
      </c>
      <c r="J2123" s="221" t="n">
        <v>6.5</v>
      </c>
      <c r="K2123" s="222" t="n">
        <f aca="true">INDIRECT("H" &amp; ROW())</f>
        <v>46107.4003348181</v>
      </c>
      <c r="L2123" s="128" t="s">
        <v>5805</v>
      </c>
      <c r="M2123" s="133"/>
      <c r="N2123" s="133"/>
      <c r="O2123" s="133"/>
      <c r="P2123" s="133"/>
      <c r="Q2123" s="133"/>
      <c r="R2123" s="133"/>
      <c r="S2123" s="133"/>
      <c r="T2123" s="133"/>
      <c r="U2123" s="134"/>
      <c r="V2123" s="133"/>
      <c r="W2123" s="135" t="n">
        <f aca="false">I2123</f>
        <v>46107.4003348181</v>
      </c>
      <c r="X2123" s="153" t="s">
        <v>473</v>
      </c>
      <c r="Y2123" s="137" t="n">
        <f aca="false">IF(AND($X2123=$X2124, $X2123&lt;&gt;""), $W2124-$W2123, 0)</f>
        <v>0.00243749998842593</v>
      </c>
      <c r="Z2123" s="141"/>
      <c r="AA2123" s="0"/>
    </row>
    <row r="2124" customFormat="false" ht="21.75" hidden="false" customHeight="true" outlineLevel="0" collapsed="false">
      <c r="A2124" s="118" t="n">
        <v>2120</v>
      </c>
      <c r="B2124" s="213" t="s">
        <v>125</v>
      </c>
      <c r="C2124" s="237" t="s">
        <v>5806</v>
      </c>
      <c r="D2124" s="215" t="s">
        <v>189</v>
      </c>
      <c r="E2124" s="238" t="s">
        <v>5807</v>
      </c>
      <c r="F2124" s="239" t="s">
        <v>5808</v>
      </c>
      <c r="G2124" s="240" t="n">
        <v>560</v>
      </c>
      <c r="H2124" s="219" t="n">
        <f aca="true">INDIRECT("I" &amp; ROW())</f>
        <v>46107.4027723181</v>
      </c>
      <c r="I2124" s="220" t="n">
        <f aca="true">INDIRECT("I" &amp; ROW()-1) + J2124 * ((G2123/1000) * $M$5)</f>
        <v>46107.4027723181</v>
      </c>
      <c r="J2124" s="221" t="n">
        <v>6.5</v>
      </c>
      <c r="K2124" s="222" t="n">
        <f aca="true">INDIRECT("H" &amp; ROW())</f>
        <v>46107.4027723181</v>
      </c>
      <c r="L2124" s="128" t="s">
        <v>5809</v>
      </c>
      <c r="M2124" s="133"/>
      <c r="N2124" s="133"/>
      <c r="O2124" s="133"/>
      <c r="P2124" s="133"/>
      <c r="Q2124" s="133"/>
      <c r="R2124" s="133"/>
      <c r="S2124" s="133"/>
      <c r="T2124" s="133"/>
      <c r="U2124" s="134"/>
      <c r="V2124" s="133"/>
      <c r="W2124" s="135" t="n">
        <f aca="false">I2124</f>
        <v>46107.4027723181</v>
      </c>
      <c r="X2124" s="153" t="s">
        <v>473</v>
      </c>
      <c r="Y2124" s="137" t="n">
        <f aca="false">IF(AND($X2124=$X2125, $X2124&lt;&gt;""), $W2125-$W2124, 0)</f>
        <v>0.00252777775462963</v>
      </c>
      <c r="Z2124" s="141"/>
      <c r="AA2124" s="0"/>
    </row>
    <row r="2125" customFormat="false" ht="21.75" hidden="false" customHeight="true" outlineLevel="0" collapsed="false">
      <c r="A2125" s="118" t="n">
        <v>2121</v>
      </c>
      <c r="B2125" s="213" t="s">
        <v>125</v>
      </c>
      <c r="C2125" s="237" t="s">
        <v>5806</v>
      </c>
      <c r="D2125" s="215" t="s">
        <v>189</v>
      </c>
      <c r="E2125" s="238" t="s">
        <v>5810</v>
      </c>
      <c r="F2125" s="239" t="s">
        <v>5811</v>
      </c>
      <c r="G2125" s="240" t="n">
        <v>440</v>
      </c>
      <c r="H2125" s="219" t="n">
        <f aca="true">INDIRECT("I" &amp; ROW())</f>
        <v>46107.4053000958</v>
      </c>
      <c r="I2125" s="220" t="n">
        <f aca="true">INDIRECT("I" &amp; ROW()-1) + J2125 * ((G2124/1000) * $M$5)</f>
        <v>46107.4053000958</v>
      </c>
      <c r="J2125" s="221" t="n">
        <v>6.5</v>
      </c>
      <c r="K2125" s="222" t="n">
        <f aca="true">INDIRECT("H" &amp; ROW())</f>
        <v>46107.4053000958</v>
      </c>
      <c r="L2125" s="128" t="s">
        <v>5812</v>
      </c>
      <c r="M2125" s="133"/>
      <c r="N2125" s="133"/>
      <c r="O2125" s="133"/>
      <c r="P2125" s="133"/>
      <c r="Q2125" s="133"/>
      <c r="R2125" s="133"/>
      <c r="S2125" s="133"/>
      <c r="T2125" s="133"/>
      <c r="U2125" s="134"/>
      <c r="V2125" s="133"/>
      <c r="W2125" s="135" t="n">
        <f aca="false">I2125</f>
        <v>46107.4053000958</v>
      </c>
      <c r="X2125" s="153" t="s">
        <v>473</v>
      </c>
      <c r="Y2125" s="137" t="n">
        <f aca="false">IF(AND($X2125=$X2126, $X2125&lt;&gt;""), $W2126-$W2125, 0)</f>
        <v>0.00198611109953704</v>
      </c>
      <c r="Z2125" s="141"/>
      <c r="AA2125" s="0"/>
    </row>
    <row r="2126" customFormat="false" ht="21.75" hidden="false" customHeight="true" outlineLevel="0" collapsed="false">
      <c r="A2126" s="118" t="n">
        <v>2122</v>
      </c>
      <c r="B2126" s="213" t="s">
        <v>125</v>
      </c>
      <c r="C2126" s="237" t="s">
        <v>5806</v>
      </c>
      <c r="D2126" s="215" t="s">
        <v>189</v>
      </c>
      <c r="E2126" s="238" t="s">
        <v>5813</v>
      </c>
      <c r="F2126" s="239" t="s">
        <v>5814</v>
      </c>
      <c r="G2126" s="240" t="n">
        <v>490</v>
      </c>
      <c r="H2126" s="219" t="n">
        <f aca="true">INDIRECT("I" &amp; ROW())</f>
        <v>46107.4072862069</v>
      </c>
      <c r="I2126" s="220" t="n">
        <f aca="true">INDIRECT("I" &amp; ROW()-1) + J2126 * ((G2125/1000) * $M$5)</f>
        <v>46107.4072862069</v>
      </c>
      <c r="J2126" s="221" t="n">
        <v>6.5</v>
      </c>
      <c r="K2126" s="222" t="n">
        <f aca="true">INDIRECT("H" &amp; ROW())</f>
        <v>46107.4072862069</v>
      </c>
      <c r="L2126" s="128" t="s">
        <v>5815</v>
      </c>
      <c r="M2126" s="133"/>
      <c r="N2126" s="133"/>
      <c r="O2126" s="133"/>
      <c r="P2126" s="133"/>
      <c r="Q2126" s="133"/>
      <c r="R2126" s="133"/>
      <c r="S2126" s="133"/>
      <c r="T2126" s="133"/>
      <c r="U2126" s="134"/>
      <c r="V2126" s="133"/>
      <c r="W2126" s="135" t="n">
        <f aca="false">I2126</f>
        <v>46107.4072862069</v>
      </c>
      <c r="X2126" s="153" t="s">
        <v>473</v>
      </c>
      <c r="Y2126" s="137" t="n">
        <f aca="false">IF(AND($X2126=$X2127, $X2126&lt;&gt;""), $W2127-$W2126, 0)</f>
        <v>0</v>
      </c>
      <c r="Z2126" s="141"/>
      <c r="AA2126" s="0"/>
    </row>
    <row r="2127" customFormat="false" ht="21.75" hidden="false" customHeight="true" outlineLevel="0" collapsed="false">
      <c r="A2127" s="118" t="n">
        <v>2123</v>
      </c>
      <c r="B2127" s="213" t="s">
        <v>125</v>
      </c>
      <c r="C2127" s="237" t="s">
        <v>5806</v>
      </c>
      <c r="D2127" s="215" t="s">
        <v>189</v>
      </c>
      <c r="E2127" s="238" t="s">
        <v>5816</v>
      </c>
      <c r="F2127" s="239" t="s">
        <v>5817</v>
      </c>
      <c r="G2127" s="240" t="n">
        <v>500</v>
      </c>
      <c r="H2127" s="219" t="n">
        <f aca="true">INDIRECT("I" &amp; ROW())</f>
        <v>46107.4094980125</v>
      </c>
      <c r="I2127" s="220" t="n">
        <f aca="true">INDIRECT("I" &amp; ROW()-1) + J2127 * ((G2126/1000) * $M$5)</f>
        <v>46107.4094980125</v>
      </c>
      <c r="J2127" s="221" t="n">
        <v>6.5</v>
      </c>
      <c r="K2127" s="222" t="n">
        <f aca="true">INDIRECT("H" &amp; ROW())</f>
        <v>46107.4094980125</v>
      </c>
      <c r="L2127" s="128" t="s">
        <v>5818</v>
      </c>
      <c r="M2127" s="133"/>
      <c r="N2127" s="133"/>
      <c r="O2127" s="133"/>
      <c r="P2127" s="133"/>
      <c r="Q2127" s="133"/>
      <c r="R2127" s="133"/>
      <c r="S2127" s="133"/>
      <c r="T2127" s="133"/>
      <c r="U2127" s="134"/>
      <c r="V2127" s="133"/>
      <c r="W2127" s="135" t="n">
        <f aca="false">I2127</f>
        <v>46107.4094980125</v>
      </c>
      <c r="X2127" s="136" t="s">
        <v>174</v>
      </c>
      <c r="Y2127" s="137" t="n">
        <f aca="false">IF(AND($X2127=$X2128, $X2127&lt;&gt;""), $W2128-$W2127, 0)</f>
        <v>0.0022569444212963</v>
      </c>
      <c r="Z2127" s="137" t="n">
        <f aca="false">SUM(Y2127:Y2347)</f>
        <v>0.584435759467593</v>
      </c>
      <c r="AA2127" s="0"/>
    </row>
    <row r="2128" customFormat="false" ht="21.75" hidden="false" customHeight="true" outlineLevel="0" collapsed="false">
      <c r="A2128" s="118" t="n">
        <v>2124</v>
      </c>
      <c r="B2128" s="213" t="s">
        <v>125</v>
      </c>
      <c r="C2128" s="237" t="s">
        <v>5806</v>
      </c>
      <c r="D2128" s="215" t="s">
        <v>189</v>
      </c>
      <c r="E2128" s="238" t="s">
        <v>5819</v>
      </c>
      <c r="F2128" s="239" t="s">
        <v>5820</v>
      </c>
      <c r="G2128" s="240" t="n">
        <v>1000</v>
      </c>
      <c r="H2128" s="219" t="n">
        <f aca="true">INDIRECT("I" &amp; ROW())</f>
        <v>46107.4117549569</v>
      </c>
      <c r="I2128" s="220" t="n">
        <f aca="true">INDIRECT("I" &amp; ROW()-1) + J2128 * ((G2127/1000) * $M$5)</f>
        <v>46107.4117549569</v>
      </c>
      <c r="J2128" s="221" t="n">
        <v>6.5</v>
      </c>
      <c r="K2128" s="222" t="n">
        <f aca="true">INDIRECT("H" &amp; ROW())</f>
        <v>46107.4117549569</v>
      </c>
      <c r="L2128" s="128" t="s">
        <v>5821</v>
      </c>
      <c r="M2128" s="133"/>
      <c r="N2128" s="133"/>
      <c r="O2128" s="133"/>
      <c r="P2128" s="133"/>
      <c r="Q2128" s="133"/>
      <c r="R2128" s="133"/>
      <c r="S2128" s="133"/>
      <c r="T2128" s="133"/>
      <c r="U2128" s="134"/>
      <c r="V2128" s="133"/>
      <c r="W2128" s="135" t="n">
        <f aca="false">I2128</f>
        <v>46107.4117549569</v>
      </c>
      <c r="X2128" s="136" t="s">
        <v>174</v>
      </c>
      <c r="Y2128" s="137" t="n">
        <f aca="false">IF(AND($X2128=$X2129, $X2128&lt;&gt;""), $W2129-$W2128, 0)</f>
        <v>0.00451388885416667</v>
      </c>
      <c r="Z2128" s="141"/>
      <c r="AA2128" s="0"/>
    </row>
    <row r="2129" customFormat="false" ht="21.75" hidden="false" customHeight="true" outlineLevel="0" collapsed="false">
      <c r="A2129" s="118" t="n">
        <v>2125</v>
      </c>
      <c r="B2129" s="213" t="s">
        <v>125</v>
      </c>
      <c r="C2129" s="237" t="s">
        <v>5806</v>
      </c>
      <c r="D2129" s="215" t="s">
        <v>189</v>
      </c>
      <c r="E2129" s="238" t="s">
        <v>5822</v>
      </c>
      <c r="F2129" s="239" t="s">
        <v>5823</v>
      </c>
      <c r="G2129" s="240" t="n">
        <v>400</v>
      </c>
      <c r="H2129" s="219" t="n">
        <f aca="true">INDIRECT("I" &amp; ROW())</f>
        <v>46107.4162688457</v>
      </c>
      <c r="I2129" s="220" t="n">
        <f aca="true">INDIRECT("I" &amp; ROW()-1) + J2129 * ((G2128/1000) * $M$5)</f>
        <v>46107.4162688457</v>
      </c>
      <c r="J2129" s="221" t="n">
        <v>6.5</v>
      </c>
      <c r="K2129" s="222" t="n">
        <f aca="true">INDIRECT("H" &amp; ROW())</f>
        <v>46107.4162688457</v>
      </c>
      <c r="L2129" s="128" t="s">
        <v>5824</v>
      </c>
      <c r="M2129" s="133"/>
      <c r="N2129" s="133"/>
      <c r="O2129" s="133"/>
      <c r="P2129" s="133"/>
      <c r="Q2129" s="133"/>
      <c r="R2129" s="133"/>
      <c r="S2129" s="133"/>
      <c r="T2129" s="133"/>
      <c r="U2129" s="134"/>
      <c r="V2129" s="133"/>
      <c r="W2129" s="135" t="n">
        <f aca="false">I2129</f>
        <v>46107.4162688457</v>
      </c>
      <c r="X2129" s="136" t="s">
        <v>174</v>
      </c>
      <c r="Y2129" s="137" t="n">
        <f aca="false">IF(AND($X2129=$X2130, $X2129&lt;&gt;""), $W2130-$W2129, 0)</f>
        <v>0.00180555554398148</v>
      </c>
      <c r="Z2129" s="141"/>
      <c r="AA2129" s="0"/>
    </row>
    <row r="2130" customFormat="false" ht="21.75" hidden="false" customHeight="true" outlineLevel="0" collapsed="false">
      <c r="A2130" s="118" t="n">
        <v>2126</v>
      </c>
      <c r="B2130" s="213" t="s">
        <v>125</v>
      </c>
      <c r="C2130" s="237" t="s">
        <v>5825</v>
      </c>
      <c r="D2130" s="215" t="s">
        <v>189</v>
      </c>
      <c r="E2130" s="238" t="s">
        <v>5826</v>
      </c>
      <c r="F2130" s="239" t="s">
        <v>5827</v>
      </c>
      <c r="G2130" s="240" t="n">
        <v>570</v>
      </c>
      <c r="H2130" s="219" t="n">
        <f aca="true">INDIRECT("I" &amp; ROW())</f>
        <v>46107.4180744013</v>
      </c>
      <c r="I2130" s="220" t="n">
        <f aca="true">INDIRECT("I" &amp; ROW()-1) + J2130 * ((G2129/1000) * $M$5)</f>
        <v>46107.4180744013</v>
      </c>
      <c r="J2130" s="221" t="n">
        <v>6.5</v>
      </c>
      <c r="K2130" s="222" t="n">
        <f aca="true">INDIRECT("H" &amp; ROW())</f>
        <v>46107.4180744013</v>
      </c>
      <c r="L2130" s="128" t="s">
        <v>5828</v>
      </c>
      <c r="M2130" s="133"/>
      <c r="N2130" s="133"/>
      <c r="O2130" s="133"/>
      <c r="P2130" s="133"/>
      <c r="Q2130" s="133"/>
      <c r="R2130" s="133"/>
      <c r="S2130" s="133"/>
      <c r="T2130" s="133"/>
      <c r="U2130" s="134"/>
      <c r="V2130" s="133"/>
      <c r="W2130" s="135" t="n">
        <f aca="false">I2130</f>
        <v>46107.4180744013</v>
      </c>
      <c r="X2130" s="136" t="s">
        <v>174</v>
      </c>
      <c r="Y2130" s="137" t="n">
        <f aca="false">IF(AND($X2130=$X2131, $X2130&lt;&gt;""), $W2131-$W2130, 0)</f>
        <v>0.00257291664351852</v>
      </c>
      <c r="Z2130" s="141"/>
      <c r="AA2130" s="0"/>
    </row>
    <row r="2131" customFormat="false" ht="21.75" hidden="false" customHeight="true" outlineLevel="0" collapsed="false">
      <c r="A2131" s="118" t="n">
        <v>2127</v>
      </c>
      <c r="B2131" s="213" t="s">
        <v>125</v>
      </c>
      <c r="C2131" s="237" t="s">
        <v>5825</v>
      </c>
      <c r="D2131" s="215" t="s">
        <v>189</v>
      </c>
      <c r="E2131" s="238" t="s">
        <v>5829</v>
      </c>
      <c r="F2131" s="239" t="s">
        <v>5830</v>
      </c>
      <c r="G2131" s="240" t="n">
        <v>400</v>
      </c>
      <c r="H2131" s="219" t="n">
        <f aca="true">INDIRECT("I" &amp; ROW())</f>
        <v>46107.4206473179</v>
      </c>
      <c r="I2131" s="220" t="n">
        <f aca="true">INDIRECT("I" &amp; ROW()-1) + J2131 * ((G2130/1000) * $M$5)</f>
        <v>46107.4206473179</v>
      </c>
      <c r="J2131" s="221" t="n">
        <v>6.5</v>
      </c>
      <c r="K2131" s="222" t="n">
        <f aca="true">INDIRECT("H" &amp; ROW())</f>
        <v>46107.4206473179</v>
      </c>
      <c r="L2131" s="128" t="s">
        <v>5831</v>
      </c>
      <c r="M2131" s="133"/>
      <c r="N2131" s="133"/>
      <c r="O2131" s="133"/>
      <c r="P2131" s="133"/>
      <c r="Q2131" s="133"/>
      <c r="R2131" s="133"/>
      <c r="S2131" s="133"/>
      <c r="T2131" s="133"/>
      <c r="U2131" s="134"/>
      <c r="V2131" s="133"/>
      <c r="W2131" s="135" t="n">
        <f aca="false">I2131</f>
        <v>46107.4206473179</v>
      </c>
      <c r="X2131" s="136" t="s">
        <v>174</v>
      </c>
      <c r="Y2131" s="137" t="n">
        <f aca="false">IF(AND($X2131=$X2132, $X2131&lt;&gt;""), $W2132-$W2131, 0)</f>
        <v>0.00180555554398148</v>
      </c>
      <c r="Z2131" s="141"/>
      <c r="AA2131" s="0"/>
    </row>
    <row r="2132" customFormat="false" ht="21.75" hidden="false" customHeight="true" outlineLevel="0" collapsed="false">
      <c r="A2132" s="118" t="n">
        <v>2128</v>
      </c>
      <c r="B2132" s="213" t="s">
        <v>125</v>
      </c>
      <c r="C2132" s="237" t="s">
        <v>5825</v>
      </c>
      <c r="D2132" s="215" t="s">
        <v>189</v>
      </c>
      <c r="E2132" s="238" t="s">
        <v>5832</v>
      </c>
      <c r="F2132" s="239" t="s">
        <v>5833</v>
      </c>
      <c r="G2132" s="240" t="n">
        <v>570</v>
      </c>
      <c r="H2132" s="219" t="n">
        <f aca="true">INDIRECT("I" &amp; ROW())</f>
        <v>46107.4224528735</v>
      </c>
      <c r="I2132" s="220" t="n">
        <f aca="true">INDIRECT("I" &amp; ROW()-1) + J2132 * ((G2131/1000) * $M$5)</f>
        <v>46107.4224528735</v>
      </c>
      <c r="J2132" s="221" t="n">
        <v>6.5</v>
      </c>
      <c r="K2132" s="222" t="n">
        <f aca="true">INDIRECT("H" &amp; ROW())</f>
        <v>46107.4224528735</v>
      </c>
      <c r="L2132" s="128" t="s">
        <v>5834</v>
      </c>
      <c r="M2132" s="133"/>
      <c r="N2132" s="133"/>
      <c r="O2132" s="133"/>
      <c r="P2132" s="133"/>
      <c r="Q2132" s="133"/>
      <c r="R2132" s="133"/>
      <c r="S2132" s="133"/>
      <c r="T2132" s="133"/>
      <c r="U2132" s="134"/>
      <c r="V2132" s="133"/>
      <c r="W2132" s="135" t="n">
        <f aca="false">I2132</f>
        <v>46107.4224528735</v>
      </c>
      <c r="X2132" s="136" t="s">
        <v>174</v>
      </c>
      <c r="Y2132" s="137" t="n">
        <f aca="false">IF(AND($X2132=$X2133, $X2132&lt;&gt;""), $W2133-$W2132, 0)</f>
        <v>0.00257291664351852</v>
      </c>
      <c r="Z2132" s="141"/>
      <c r="AA2132" s="0"/>
    </row>
    <row r="2133" customFormat="false" ht="21.75" hidden="false" customHeight="true" outlineLevel="0" collapsed="false">
      <c r="A2133" s="118" t="n">
        <v>2129</v>
      </c>
      <c r="B2133" s="213" t="s">
        <v>125</v>
      </c>
      <c r="C2133" s="237" t="s">
        <v>5825</v>
      </c>
      <c r="D2133" s="215" t="s">
        <v>189</v>
      </c>
      <c r="E2133" s="238" t="s">
        <v>5835</v>
      </c>
      <c r="F2133" s="239" t="s">
        <v>5836</v>
      </c>
      <c r="G2133" s="240" t="n">
        <v>402</v>
      </c>
      <c r="H2133" s="219" t="n">
        <f aca="true">INDIRECT("I" &amp; ROW())</f>
        <v>46107.4250257901</v>
      </c>
      <c r="I2133" s="220" t="n">
        <f aca="true">INDIRECT("I" &amp; ROW()-1) + J2133 * ((G2132/1000) * $M$5)</f>
        <v>46107.4250257901</v>
      </c>
      <c r="J2133" s="221" t="n">
        <v>6.5</v>
      </c>
      <c r="K2133" s="222" t="n">
        <f aca="true">INDIRECT("H" &amp; ROW())</f>
        <v>46107.4250257901</v>
      </c>
      <c r="L2133" s="128" t="s">
        <v>5837</v>
      </c>
      <c r="M2133" s="133"/>
      <c r="N2133" s="133"/>
      <c r="O2133" s="133"/>
      <c r="P2133" s="133"/>
      <c r="Q2133" s="133"/>
      <c r="R2133" s="133"/>
      <c r="S2133" s="133"/>
      <c r="T2133" s="133"/>
      <c r="U2133" s="134"/>
      <c r="V2133" s="133"/>
      <c r="W2133" s="135" t="n">
        <f aca="false">I2133</f>
        <v>46107.4250257901</v>
      </c>
      <c r="X2133" s="136" t="s">
        <v>174</v>
      </c>
      <c r="Y2133" s="137" t="n">
        <f aca="false">IF(AND($X2133=$X2134, $X2133&lt;&gt;""), $W2134-$W2133, 0)</f>
        <v>0.00181458332175926</v>
      </c>
      <c r="Z2133" s="141"/>
      <c r="AA2133" s="0"/>
    </row>
    <row r="2134" customFormat="false" ht="21.75" hidden="false" customHeight="true" outlineLevel="0" collapsed="false">
      <c r="A2134" s="118" t="n">
        <v>2130</v>
      </c>
      <c r="B2134" s="213" t="s">
        <v>125</v>
      </c>
      <c r="C2134" s="237" t="s">
        <v>5825</v>
      </c>
      <c r="D2134" s="215" t="s">
        <v>189</v>
      </c>
      <c r="E2134" s="238" t="s">
        <v>5838</v>
      </c>
      <c r="F2134" s="239" t="s">
        <v>5839</v>
      </c>
      <c r="G2134" s="240" t="n">
        <v>530</v>
      </c>
      <c r="H2134" s="219" t="n">
        <f aca="true">INDIRECT("I" &amp; ROW())</f>
        <v>46107.4268403734</v>
      </c>
      <c r="I2134" s="220" t="n">
        <f aca="true">INDIRECT("I" &amp; ROW()-1) + J2134 * ((G2133/1000) * $M$5)</f>
        <v>46107.4268403734</v>
      </c>
      <c r="J2134" s="221" t="n">
        <v>6.5</v>
      </c>
      <c r="K2134" s="222" t="n">
        <f aca="true">INDIRECT("H" &amp; ROW())</f>
        <v>46107.4268403734</v>
      </c>
      <c r="L2134" s="128" t="s">
        <v>5840</v>
      </c>
      <c r="M2134" s="133"/>
      <c r="N2134" s="133"/>
      <c r="O2134" s="133"/>
      <c r="P2134" s="133"/>
      <c r="Q2134" s="133"/>
      <c r="R2134" s="133"/>
      <c r="S2134" s="133"/>
      <c r="T2134" s="133"/>
      <c r="U2134" s="134"/>
      <c r="V2134" s="133"/>
      <c r="W2134" s="135" t="n">
        <f aca="false">I2134</f>
        <v>46107.4268403734</v>
      </c>
      <c r="X2134" s="136" t="s">
        <v>174</v>
      </c>
      <c r="Y2134" s="137" t="n">
        <f aca="false">IF(AND($X2134=$X2135, $X2134&lt;&gt;""), $W2135-$W2134, 0)</f>
        <v>0.00239236108796296</v>
      </c>
      <c r="Z2134" s="141"/>
      <c r="AA2134" s="0"/>
    </row>
    <row r="2135" customFormat="false" ht="21.75" hidden="false" customHeight="true" outlineLevel="0" collapsed="false">
      <c r="A2135" s="118" t="n">
        <v>2131</v>
      </c>
      <c r="B2135" s="213" t="s">
        <v>125</v>
      </c>
      <c r="C2135" s="237" t="s">
        <v>5841</v>
      </c>
      <c r="D2135" s="215" t="s">
        <v>189</v>
      </c>
      <c r="E2135" s="238" t="s">
        <v>5842</v>
      </c>
      <c r="F2135" s="239" t="s">
        <v>5843</v>
      </c>
      <c r="G2135" s="240" t="n">
        <v>500</v>
      </c>
      <c r="H2135" s="219" t="n">
        <f aca="true">INDIRECT("I" &amp; ROW())</f>
        <v>46107.4292327345</v>
      </c>
      <c r="I2135" s="220" t="n">
        <f aca="true">INDIRECT("I" &amp; ROW()-1) + J2135 * ((G2134/1000) * $M$5)</f>
        <v>46107.4292327345</v>
      </c>
      <c r="J2135" s="221" t="n">
        <v>6.5</v>
      </c>
      <c r="K2135" s="222" t="n">
        <f aca="true">INDIRECT("H" &amp; ROW())</f>
        <v>46107.4292327345</v>
      </c>
      <c r="L2135" s="128" t="s">
        <v>5844</v>
      </c>
      <c r="M2135" s="133"/>
      <c r="N2135" s="133"/>
      <c r="O2135" s="133"/>
      <c r="P2135" s="133"/>
      <c r="Q2135" s="133"/>
      <c r="R2135" s="133"/>
      <c r="S2135" s="133"/>
      <c r="T2135" s="133"/>
      <c r="U2135" s="134"/>
      <c r="V2135" s="133"/>
      <c r="W2135" s="135" t="n">
        <f aca="false">I2135</f>
        <v>46107.4292327345</v>
      </c>
      <c r="X2135" s="136" t="s">
        <v>174</v>
      </c>
      <c r="Y2135" s="137" t="n">
        <f aca="false">IF(AND($X2135=$X2136, $X2135&lt;&gt;""), $W2136-$W2135, 0)</f>
        <v>0.0022569444212963</v>
      </c>
      <c r="Z2135" s="141"/>
      <c r="AA2135" s="0"/>
    </row>
    <row r="2136" customFormat="false" ht="21.75" hidden="false" customHeight="true" outlineLevel="0" collapsed="false">
      <c r="A2136" s="118" t="n">
        <v>2132</v>
      </c>
      <c r="B2136" s="213" t="s">
        <v>125</v>
      </c>
      <c r="C2136" s="237" t="s">
        <v>5841</v>
      </c>
      <c r="D2136" s="215" t="s">
        <v>189</v>
      </c>
      <c r="E2136" s="238" t="s">
        <v>5845</v>
      </c>
      <c r="F2136" s="239" t="s">
        <v>5846</v>
      </c>
      <c r="G2136" s="240" t="n">
        <v>655</v>
      </c>
      <c r="H2136" s="219" t="n">
        <f aca="true">INDIRECT("I" &amp; ROW())</f>
        <v>46107.431489679</v>
      </c>
      <c r="I2136" s="220" t="n">
        <f aca="true">INDIRECT("I" &amp; ROW()-1) + J2136 * ((G2135/1000) * $M$5)</f>
        <v>46107.431489679</v>
      </c>
      <c r="J2136" s="221" t="n">
        <v>6.5</v>
      </c>
      <c r="K2136" s="222" t="n">
        <f aca="true">INDIRECT("H" &amp; ROW())</f>
        <v>46107.431489679</v>
      </c>
      <c r="L2136" s="128" t="s">
        <v>5847</v>
      </c>
      <c r="M2136" s="133"/>
      <c r="N2136" s="133"/>
      <c r="O2136" s="133"/>
      <c r="P2136" s="133"/>
      <c r="Q2136" s="133"/>
      <c r="R2136" s="133"/>
      <c r="S2136" s="133"/>
      <c r="T2136" s="133"/>
      <c r="U2136" s="134"/>
      <c r="V2136" s="133"/>
      <c r="W2136" s="135" t="n">
        <f aca="false">I2136</f>
        <v>46107.431489679</v>
      </c>
      <c r="X2136" s="136" t="s">
        <v>174</v>
      </c>
      <c r="Y2136" s="137" t="n">
        <f aca="false">IF(AND($X2136=$X2137, $X2136&lt;&gt;""), $W2137-$W2136, 0)</f>
        <v>0.00295659719907407</v>
      </c>
      <c r="Z2136" s="141"/>
      <c r="AA2136" s="0"/>
    </row>
    <row r="2137" customFormat="false" ht="21.75" hidden="false" customHeight="true" outlineLevel="0" collapsed="false">
      <c r="A2137" s="118" t="n">
        <v>2133</v>
      </c>
      <c r="B2137" s="213" t="s">
        <v>125</v>
      </c>
      <c r="C2137" s="237" t="s">
        <v>5841</v>
      </c>
      <c r="D2137" s="215" t="s">
        <v>189</v>
      </c>
      <c r="E2137" s="238" t="s">
        <v>5848</v>
      </c>
      <c r="F2137" s="239" t="s">
        <v>5849</v>
      </c>
      <c r="G2137" s="240" t="n">
        <v>385</v>
      </c>
      <c r="H2137" s="219" t="n">
        <f aca="true">INDIRECT("I" &amp; ROW())</f>
        <v>46107.4344462762</v>
      </c>
      <c r="I2137" s="220" t="n">
        <f aca="true">INDIRECT("I" &amp; ROW()-1) + J2137 * ((G2136/1000) * $M$5)</f>
        <v>46107.4344462762</v>
      </c>
      <c r="J2137" s="221" t="n">
        <v>6.5</v>
      </c>
      <c r="K2137" s="222" t="n">
        <f aca="true">INDIRECT("H" &amp; ROW())</f>
        <v>46107.4344462762</v>
      </c>
      <c r="L2137" s="128" t="s">
        <v>5850</v>
      </c>
      <c r="M2137" s="133"/>
      <c r="N2137" s="133"/>
      <c r="O2137" s="133"/>
      <c r="P2137" s="133"/>
      <c r="Q2137" s="133"/>
      <c r="R2137" s="133"/>
      <c r="S2137" s="133"/>
      <c r="T2137" s="133"/>
      <c r="U2137" s="134"/>
      <c r="V2137" s="133"/>
      <c r="W2137" s="135" t="n">
        <f aca="false">I2137</f>
        <v>46107.4344462762</v>
      </c>
      <c r="X2137" s="136" t="s">
        <v>174</v>
      </c>
      <c r="Y2137" s="137" t="n">
        <f aca="false">IF(AND($X2137=$X2138, $X2137&lt;&gt;""), $W2138-$W2137, 0)</f>
        <v>0.00173784721064815</v>
      </c>
      <c r="Z2137" s="141"/>
      <c r="AA2137" s="0"/>
    </row>
    <row r="2138" customFormat="false" ht="21.75" hidden="false" customHeight="true" outlineLevel="0" collapsed="false">
      <c r="A2138" s="118" t="n">
        <v>2134</v>
      </c>
      <c r="B2138" s="213" t="s">
        <v>125</v>
      </c>
      <c r="C2138" s="237" t="s">
        <v>5841</v>
      </c>
      <c r="D2138" s="215" t="s">
        <v>189</v>
      </c>
      <c r="E2138" s="238" t="s">
        <v>5851</v>
      </c>
      <c r="F2138" s="239" t="s">
        <v>5852</v>
      </c>
      <c r="G2138" s="240" t="n">
        <v>527</v>
      </c>
      <c r="H2138" s="219" t="n">
        <f aca="true">INDIRECT("I" &amp; ROW())</f>
        <v>46107.4361841234</v>
      </c>
      <c r="I2138" s="220" t="n">
        <f aca="true">INDIRECT("I" &amp; ROW()-1) + J2138 * ((G2137/1000) * $M$5)</f>
        <v>46107.4361841234</v>
      </c>
      <c r="J2138" s="221" t="n">
        <v>6.5</v>
      </c>
      <c r="K2138" s="222" t="n">
        <f aca="true">INDIRECT("H" &amp; ROW())</f>
        <v>46107.4361841234</v>
      </c>
      <c r="L2138" s="128" t="s">
        <v>5853</v>
      </c>
      <c r="M2138" s="133"/>
      <c r="N2138" s="133"/>
      <c r="O2138" s="133"/>
      <c r="P2138" s="133"/>
      <c r="Q2138" s="133"/>
      <c r="R2138" s="133"/>
      <c r="S2138" s="133"/>
      <c r="T2138" s="133"/>
      <c r="U2138" s="134"/>
      <c r="V2138" s="133"/>
      <c r="W2138" s="135" t="n">
        <f aca="false">I2138</f>
        <v>46107.4361841234</v>
      </c>
      <c r="X2138" s="136" t="s">
        <v>174</v>
      </c>
      <c r="Y2138" s="137" t="n">
        <f aca="false">IF(AND($X2138=$X2139, $X2138&lt;&gt;""), $W2139-$W2138, 0)</f>
        <v>0.00237881943287037</v>
      </c>
      <c r="Z2138" s="141"/>
      <c r="AA2138" s="0"/>
    </row>
    <row r="2139" customFormat="false" ht="21.75" hidden="false" customHeight="true" outlineLevel="0" collapsed="false">
      <c r="A2139" s="118" t="n">
        <v>2135</v>
      </c>
      <c r="B2139" s="213" t="s">
        <v>125</v>
      </c>
      <c r="C2139" s="237" t="s">
        <v>5841</v>
      </c>
      <c r="D2139" s="215" t="s">
        <v>189</v>
      </c>
      <c r="E2139" s="238" t="s">
        <v>5854</v>
      </c>
      <c r="F2139" s="239" t="s">
        <v>5855</v>
      </c>
      <c r="G2139" s="240" t="n">
        <v>500</v>
      </c>
      <c r="H2139" s="219" t="n">
        <f aca="true">INDIRECT("I" &amp; ROW())</f>
        <v>46107.4385629428</v>
      </c>
      <c r="I2139" s="220" t="n">
        <f aca="true">INDIRECT("I" &amp; ROW()-1) + J2139 * ((G2138/1000) * $M$5)</f>
        <v>46107.4385629428</v>
      </c>
      <c r="J2139" s="221" t="n">
        <v>6.5</v>
      </c>
      <c r="K2139" s="222" t="n">
        <f aca="true">INDIRECT("H" &amp; ROW())</f>
        <v>46107.4385629428</v>
      </c>
      <c r="L2139" s="128" t="s">
        <v>5856</v>
      </c>
      <c r="M2139" s="133"/>
      <c r="N2139" s="133"/>
      <c r="O2139" s="133"/>
      <c r="P2139" s="133"/>
      <c r="Q2139" s="133"/>
      <c r="R2139" s="133"/>
      <c r="S2139" s="133"/>
      <c r="T2139" s="133"/>
      <c r="U2139" s="134"/>
      <c r="V2139" s="133"/>
      <c r="W2139" s="135" t="n">
        <f aca="false">I2139</f>
        <v>46107.4385629428</v>
      </c>
      <c r="X2139" s="136" t="s">
        <v>174</v>
      </c>
      <c r="Y2139" s="137" t="n">
        <f aca="false">IF(AND($X2139=$X2140, $X2139&lt;&gt;""), $W2140-$W2139, 0)</f>
        <v>0.0022569444212963</v>
      </c>
      <c r="Z2139" s="141"/>
      <c r="AA2139" s="0"/>
    </row>
    <row r="2140" customFormat="false" ht="21.75" hidden="false" customHeight="true" outlineLevel="0" collapsed="false">
      <c r="A2140" s="118" t="n">
        <v>2136</v>
      </c>
      <c r="B2140" s="213" t="s">
        <v>125</v>
      </c>
      <c r="C2140" s="237" t="s">
        <v>5841</v>
      </c>
      <c r="D2140" s="215" t="s">
        <v>189</v>
      </c>
      <c r="E2140" s="241" t="s">
        <v>5857</v>
      </c>
      <c r="F2140" s="239" t="s">
        <v>5858</v>
      </c>
      <c r="G2140" s="240" t="n">
        <v>500</v>
      </c>
      <c r="H2140" s="219" t="n">
        <f aca="true">INDIRECT("I" &amp; ROW())</f>
        <v>46107.4408198872</v>
      </c>
      <c r="I2140" s="220" t="n">
        <f aca="true">INDIRECT("I" &amp; ROW()-1) + J2140 * ((G2139/1000) * $M$5)</f>
        <v>46107.4408198872</v>
      </c>
      <c r="J2140" s="221" t="n">
        <v>6.5</v>
      </c>
      <c r="K2140" s="222" t="n">
        <f aca="true">INDIRECT("H" &amp; ROW())</f>
        <v>46107.4408198872</v>
      </c>
      <c r="L2140" s="128" t="s">
        <v>5859</v>
      </c>
      <c r="M2140" s="133"/>
      <c r="N2140" s="133"/>
      <c r="O2140" s="133"/>
      <c r="P2140" s="133"/>
      <c r="Q2140" s="133"/>
      <c r="R2140" s="133"/>
      <c r="S2140" s="133"/>
      <c r="T2140" s="133"/>
      <c r="U2140" s="134"/>
      <c r="V2140" s="133"/>
      <c r="W2140" s="135" t="n">
        <f aca="false">I2140</f>
        <v>46107.4408198872</v>
      </c>
      <c r="X2140" s="136" t="s">
        <v>174</v>
      </c>
      <c r="Y2140" s="137" t="n">
        <f aca="false">IF(AND($X2140=$X2141, $X2140&lt;&gt;""), $W2141-$W2140, 0)</f>
        <v>0.0022569444212963</v>
      </c>
      <c r="Z2140" s="141"/>
      <c r="AA2140" s="0"/>
    </row>
    <row r="2141" customFormat="false" ht="21.75" hidden="false" customHeight="true" outlineLevel="0" collapsed="false">
      <c r="A2141" s="118" t="n">
        <v>2137</v>
      </c>
      <c r="B2141" s="213" t="s">
        <v>125</v>
      </c>
      <c r="C2141" s="237" t="s">
        <v>5860</v>
      </c>
      <c r="D2141" s="215" t="s">
        <v>189</v>
      </c>
      <c r="E2141" s="238" t="s">
        <v>5861</v>
      </c>
      <c r="F2141" s="239" t="s">
        <v>5862</v>
      </c>
      <c r="G2141" s="240" t="n">
        <v>500</v>
      </c>
      <c r="H2141" s="219" t="n">
        <f aca="true">INDIRECT("I" &amp; ROW())</f>
        <v>46107.4430768317</v>
      </c>
      <c r="I2141" s="220" t="n">
        <f aca="true">INDIRECT("I" &amp; ROW()-1) + J2141 * ((G2140/1000) * $M$5)</f>
        <v>46107.4430768317</v>
      </c>
      <c r="J2141" s="221" t="n">
        <v>6.5</v>
      </c>
      <c r="K2141" s="222" t="n">
        <f aca="true">INDIRECT("H" &amp; ROW())</f>
        <v>46107.4430768317</v>
      </c>
      <c r="L2141" s="128" t="s">
        <v>5863</v>
      </c>
      <c r="M2141" s="133"/>
      <c r="N2141" s="133"/>
      <c r="O2141" s="133"/>
      <c r="P2141" s="133"/>
      <c r="Q2141" s="133"/>
      <c r="R2141" s="133"/>
      <c r="S2141" s="133"/>
      <c r="T2141" s="133"/>
      <c r="U2141" s="134"/>
      <c r="V2141" s="133"/>
      <c r="W2141" s="135" t="n">
        <f aca="false">I2141</f>
        <v>46107.4430768317</v>
      </c>
      <c r="X2141" s="136" t="s">
        <v>174</v>
      </c>
      <c r="Y2141" s="137" t="n">
        <f aca="false">IF(AND($X2141=$X2142, $X2141&lt;&gt;""), $W2142-$W2141, 0)</f>
        <v>0.0022569444212963</v>
      </c>
      <c r="Z2141" s="141"/>
      <c r="AA2141" s="0"/>
    </row>
    <row r="2142" customFormat="false" ht="21.75" hidden="false" customHeight="true" outlineLevel="0" collapsed="false">
      <c r="A2142" s="118" t="n">
        <v>2138</v>
      </c>
      <c r="B2142" s="213" t="s">
        <v>125</v>
      </c>
      <c r="C2142" s="237" t="s">
        <v>5860</v>
      </c>
      <c r="D2142" s="215" t="s">
        <v>189</v>
      </c>
      <c r="E2142" s="238" t="s">
        <v>5864</v>
      </c>
      <c r="F2142" s="242" t="s">
        <v>5865</v>
      </c>
      <c r="G2142" s="240" t="n">
        <v>774</v>
      </c>
      <c r="H2142" s="219" t="n">
        <f aca="true">INDIRECT("I" &amp; ROW())</f>
        <v>46107.4453337761</v>
      </c>
      <c r="I2142" s="220" t="n">
        <f aca="true">INDIRECT("I" &amp; ROW()-1) + J2142 * ((G2141/1000) * $M$5)</f>
        <v>46107.4453337761</v>
      </c>
      <c r="J2142" s="221" t="n">
        <v>6.5</v>
      </c>
      <c r="K2142" s="222" t="n">
        <f aca="true">INDIRECT("H" &amp; ROW())</f>
        <v>46107.4453337761</v>
      </c>
      <c r="L2142" s="128" t="s">
        <v>5866</v>
      </c>
      <c r="M2142" s="133"/>
      <c r="N2142" s="133"/>
      <c r="O2142" s="133"/>
      <c r="P2142" s="133"/>
      <c r="Q2142" s="133"/>
      <c r="R2142" s="133"/>
      <c r="S2142" s="133"/>
      <c r="T2142" s="133"/>
      <c r="U2142" s="134"/>
      <c r="V2142" s="133"/>
      <c r="W2142" s="135" t="n">
        <f aca="false">I2142</f>
        <v>46107.4453337761</v>
      </c>
      <c r="X2142" s="136" t="s">
        <v>174</v>
      </c>
      <c r="Y2142" s="137" t="n">
        <f aca="false">IF(AND($X2142=$X2143, $X2142&lt;&gt;""), $W2143-$W2142, 0)</f>
        <v>0.00349374997685185</v>
      </c>
      <c r="Z2142" s="141"/>
      <c r="AA2142" s="0"/>
    </row>
    <row r="2143" customFormat="false" ht="21.75" hidden="false" customHeight="true" outlineLevel="0" collapsed="false">
      <c r="A2143" s="118" t="n">
        <v>2139</v>
      </c>
      <c r="B2143" s="213" t="s">
        <v>125</v>
      </c>
      <c r="C2143" s="237" t="s">
        <v>5860</v>
      </c>
      <c r="D2143" s="215" t="s">
        <v>189</v>
      </c>
      <c r="E2143" s="238" t="s">
        <v>5867</v>
      </c>
      <c r="F2143" s="239" t="s">
        <v>5868</v>
      </c>
      <c r="G2143" s="240" t="n">
        <v>438</v>
      </c>
      <c r="H2143" s="219" t="n">
        <f aca="true">INDIRECT("I" &amp; ROW())</f>
        <v>46107.4488275261</v>
      </c>
      <c r="I2143" s="220" t="n">
        <f aca="true">INDIRECT("I" &amp; ROW()-1) + J2143 * ((G2142/1000) * $M$5)</f>
        <v>46107.4488275261</v>
      </c>
      <c r="J2143" s="221" t="n">
        <v>6.5</v>
      </c>
      <c r="K2143" s="222" t="n">
        <f aca="true">INDIRECT("H" &amp; ROW())</f>
        <v>46107.4488275261</v>
      </c>
      <c r="L2143" s="128" t="s">
        <v>5869</v>
      </c>
      <c r="M2143" s="133"/>
      <c r="N2143" s="133"/>
      <c r="O2143" s="133"/>
      <c r="P2143" s="133"/>
      <c r="Q2143" s="133"/>
      <c r="R2143" s="133"/>
      <c r="S2143" s="133"/>
      <c r="T2143" s="133"/>
      <c r="U2143" s="134"/>
      <c r="V2143" s="133"/>
      <c r="W2143" s="135" t="n">
        <f aca="false">I2143</f>
        <v>46107.4488275261</v>
      </c>
      <c r="X2143" s="136" t="s">
        <v>174</v>
      </c>
      <c r="Y2143" s="137" t="n">
        <f aca="false">IF(AND($X2143=$X2144, $X2143&lt;&gt;""), $W2144-$W2143, 0)</f>
        <v>0.00197708332175926</v>
      </c>
      <c r="Z2143" s="141"/>
      <c r="AA2143" s="0"/>
    </row>
    <row r="2144" customFormat="false" ht="21.75" hidden="false" customHeight="true" outlineLevel="0" collapsed="false">
      <c r="A2144" s="118" t="n">
        <v>2140</v>
      </c>
      <c r="B2144" s="213" t="s">
        <v>125</v>
      </c>
      <c r="C2144" s="237" t="s">
        <v>5860</v>
      </c>
      <c r="D2144" s="215" t="s">
        <v>189</v>
      </c>
      <c r="E2144" s="238" t="s">
        <v>5870</v>
      </c>
      <c r="F2144" s="239" t="s">
        <v>5871</v>
      </c>
      <c r="G2144" s="240" t="n">
        <v>600</v>
      </c>
      <c r="H2144" s="219" t="n">
        <f aca="true">INDIRECT("I" &amp; ROW())</f>
        <v>46107.4508046094</v>
      </c>
      <c r="I2144" s="220" t="n">
        <f aca="true">INDIRECT("I" &amp; ROW()-1) + J2144 * ((G2143/1000) * $M$5)</f>
        <v>46107.4508046094</v>
      </c>
      <c r="J2144" s="221" t="n">
        <v>6.5</v>
      </c>
      <c r="K2144" s="222" t="n">
        <f aca="true">INDIRECT("H" &amp; ROW())</f>
        <v>46107.4508046094</v>
      </c>
      <c r="L2144" s="128" t="s">
        <v>5872</v>
      </c>
      <c r="M2144" s="133"/>
      <c r="N2144" s="133"/>
      <c r="O2144" s="133"/>
      <c r="P2144" s="133"/>
      <c r="Q2144" s="133"/>
      <c r="R2144" s="133"/>
      <c r="S2144" s="133"/>
      <c r="T2144" s="133"/>
      <c r="U2144" s="134"/>
      <c r="V2144" s="133"/>
      <c r="W2144" s="135" t="n">
        <f aca="false">I2144</f>
        <v>46107.4508046094</v>
      </c>
      <c r="X2144" s="136" t="s">
        <v>174</v>
      </c>
      <c r="Y2144" s="137" t="n">
        <f aca="false">IF(AND($X2144=$X2145, $X2144&lt;&gt;""), $W2145-$W2144, 0)</f>
        <v>0.00270833331018519</v>
      </c>
      <c r="Z2144" s="141"/>
      <c r="AA2144" s="0"/>
    </row>
    <row r="2145" customFormat="false" ht="21.75" hidden="false" customHeight="true" outlineLevel="0" collapsed="false">
      <c r="A2145" s="118" t="n">
        <v>2141</v>
      </c>
      <c r="B2145" s="213" t="s">
        <v>125</v>
      </c>
      <c r="C2145" s="237" t="s">
        <v>5873</v>
      </c>
      <c r="D2145" s="215" t="s">
        <v>189</v>
      </c>
      <c r="E2145" s="238" t="s">
        <v>5874</v>
      </c>
      <c r="F2145" s="239" t="s">
        <v>5875</v>
      </c>
      <c r="G2145" s="240" t="n">
        <v>477</v>
      </c>
      <c r="H2145" s="219" t="n">
        <f aca="true">INDIRECT("I" &amp; ROW())</f>
        <v>46107.4535129427</v>
      </c>
      <c r="I2145" s="220" t="n">
        <f aca="true">INDIRECT("I" &amp; ROW()-1) + J2145 * ((G2144/1000) * $M$5)</f>
        <v>46107.4535129427</v>
      </c>
      <c r="J2145" s="221" t="n">
        <v>6.5</v>
      </c>
      <c r="K2145" s="222" t="n">
        <f aca="true">INDIRECT("H" &amp; ROW())</f>
        <v>46107.4535129427</v>
      </c>
      <c r="L2145" s="128" t="s">
        <v>5876</v>
      </c>
      <c r="M2145" s="133"/>
      <c r="N2145" s="133"/>
      <c r="O2145" s="133"/>
      <c r="P2145" s="133"/>
      <c r="Q2145" s="133"/>
      <c r="R2145" s="133"/>
      <c r="S2145" s="133"/>
      <c r="T2145" s="133"/>
      <c r="U2145" s="134"/>
      <c r="V2145" s="133"/>
      <c r="W2145" s="135" t="n">
        <f aca="false">I2145</f>
        <v>46107.4535129427</v>
      </c>
      <c r="X2145" s="136" t="s">
        <v>174</v>
      </c>
      <c r="Y2145" s="137" t="n">
        <f aca="false">IF(AND($X2145=$X2146, $X2145&lt;&gt;""), $W2146-$W2145, 0)</f>
        <v>0.00215312498842593</v>
      </c>
      <c r="Z2145" s="141"/>
      <c r="AA2145" s="0"/>
    </row>
    <row r="2146" customFormat="false" ht="21.75" hidden="false" customHeight="true" outlineLevel="0" collapsed="false">
      <c r="A2146" s="118" t="n">
        <v>2142</v>
      </c>
      <c r="B2146" s="213" t="s">
        <v>125</v>
      </c>
      <c r="C2146" s="237" t="s">
        <v>5873</v>
      </c>
      <c r="D2146" s="215" t="s">
        <v>189</v>
      </c>
      <c r="E2146" s="238" t="s">
        <v>5877</v>
      </c>
      <c r="F2146" s="239" t="s">
        <v>5878</v>
      </c>
      <c r="G2146" s="240" t="n">
        <v>333</v>
      </c>
      <c r="H2146" s="219" t="n">
        <f aca="true">INDIRECT("I" &amp; ROW())</f>
        <v>46107.4556660677</v>
      </c>
      <c r="I2146" s="220" t="n">
        <f aca="true">INDIRECT("I" &amp; ROW()-1) + J2146 * ((G2145/1000) * $M$5)</f>
        <v>46107.4556660677</v>
      </c>
      <c r="J2146" s="221" t="n">
        <v>6.5</v>
      </c>
      <c r="K2146" s="222" t="n">
        <f aca="true">INDIRECT("H" &amp; ROW())</f>
        <v>46107.4556660677</v>
      </c>
      <c r="L2146" s="128" t="s">
        <v>5879</v>
      </c>
      <c r="M2146" s="133"/>
      <c r="N2146" s="133"/>
      <c r="O2146" s="133"/>
      <c r="P2146" s="133"/>
      <c r="Q2146" s="133"/>
      <c r="R2146" s="133"/>
      <c r="S2146" s="133"/>
      <c r="T2146" s="133"/>
      <c r="U2146" s="134"/>
      <c r="V2146" s="133"/>
      <c r="W2146" s="135" t="n">
        <f aca="false">I2146</f>
        <v>46107.4556660677</v>
      </c>
      <c r="X2146" s="136" t="s">
        <v>174</v>
      </c>
      <c r="Y2146" s="137" t="n">
        <f aca="false">IF(AND($X2146=$X2147, $X2146&lt;&gt;""), $W2147-$W2146, 0)</f>
        <v>0.00150312498842593</v>
      </c>
      <c r="Z2146" s="141"/>
      <c r="AA2146" s="0"/>
    </row>
    <row r="2147" customFormat="false" ht="21.75" hidden="false" customHeight="true" outlineLevel="0" collapsed="false">
      <c r="A2147" s="118" t="n">
        <v>2143</v>
      </c>
      <c r="B2147" s="213" t="s">
        <v>125</v>
      </c>
      <c r="C2147" s="237" t="s">
        <v>5873</v>
      </c>
      <c r="D2147" s="215" t="s">
        <v>189</v>
      </c>
      <c r="E2147" s="238" t="s">
        <v>5880</v>
      </c>
      <c r="F2147" s="239" t="s">
        <v>5881</v>
      </c>
      <c r="G2147" s="240" t="n">
        <v>333</v>
      </c>
      <c r="H2147" s="219" t="n">
        <f aca="true">INDIRECT("I" &amp; ROW())</f>
        <v>46107.4571691927</v>
      </c>
      <c r="I2147" s="220" t="n">
        <f aca="true">INDIRECT("I" &amp; ROW()-1) + J2147 * ((G2146/1000) * $M$5)</f>
        <v>46107.4571691927</v>
      </c>
      <c r="J2147" s="221" t="n">
        <v>6.5</v>
      </c>
      <c r="K2147" s="222" t="n">
        <f aca="true">INDIRECT("H" &amp; ROW())</f>
        <v>46107.4571691927</v>
      </c>
      <c r="L2147" s="128" t="s">
        <v>5882</v>
      </c>
      <c r="M2147" s="133"/>
      <c r="N2147" s="133"/>
      <c r="O2147" s="133"/>
      <c r="P2147" s="133"/>
      <c r="Q2147" s="133"/>
      <c r="R2147" s="133"/>
      <c r="S2147" s="133"/>
      <c r="T2147" s="133"/>
      <c r="U2147" s="134"/>
      <c r="V2147" s="133"/>
      <c r="W2147" s="135" t="n">
        <f aca="false">I2147</f>
        <v>46107.4571691927</v>
      </c>
      <c r="X2147" s="136" t="s">
        <v>174</v>
      </c>
      <c r="Y2147" s="137" t="n">
        <f aca="false">IF(AND($X2147=$X2148, $X2147&lt;&gt;""), $W2148-$W2147, 0)</f>
        <v>0.00150312498842593</v>
      </c>
      <c r="Z2147" s="141"/>
      <c r="AA2147" s="0"/>
    </row>
    <row r="2148" customFormat="false" ht="21.75" hidden="false" customHeight="true" outlineLevel="0" collapsed="false">
      <c r="A2148" s="118" t="n">
        <v>2144</v>
      </c>
      <c r="B2148" s="213" t="s">
        <v>125</v>
      </c>
      <c r="C2148" s="237" t="s">
        <v>5873</v>
      </c>
      <c r="D2148" s="215" t="s">
        <v>189</v>
      </c>
      <c r="E2148" s="238" t="s">
        <v>5883</v>
      </c>
      <c r="F2148" s="239" t="s">
        <v>5884</v>
      </c>
      <c r="G2148" s="240" t="n">
        <v>333</v>
      </c>
      <c r="H2148" s="219" t="n">
        <f aca="true">INDIRECT("I" &amp; ROW())</f>
        <v>46107.4586723176</v>
      </c>
      <c r="I2148" s="220" t="n">
        <f aca="true">INDIRECT("I" &amp; ROW()-1) + J2148 * ((G2147/1000) * $M$5)</f>
        <v>46107.4586723176</v>
      </c>
      <c r="J2148" s="221" t="n">
        <v>6.5</v>
      </c>
      <c r="K2148" s="222" t="n">
        <f aca="true">INDIRECT("H" &amp; ROW())</f>
        <v>46107.4586723176</v>
      </c>
      <c r="L2148" s="128" t="s">
        <v>5885</v>
      </c>
      <c r="M2148" s="133"/>
      <c r="N2148" s="133"/>
      <c r="O2148" s="133"/>
      <c r="P2148" s="133"/>
      <c r="Q2148" s="133"/>
      <c r="R2148" s="133"/>
      <c r="S2148" s="133"/>
      <c r="T2148" s="133"/>
      <c r="U2148" s="134"/>
      <c r="V2148" s="133"/>
      <c r="W2148" s="135" t="n">
        <f aca="false">I2148</f>
        <v>46107.4586723176</v>
      </c>
      <c r="X2148" s="136" t="s">
        <v>174</v>
      </c>
      <c r="Y2148" s="137" t="n">
        <f aca="false">IF(AND($X2148=$X2149, $X2148&lt;&gt;""), $W2149-$W2148, 0)</f>
        <v>0.00150312498842593</v>
      </c>
      <c r="Z2148" s="141"/>
      <c r="AA2148" s="0"/>
    </row>
    <row r="2149" customFormat="false" ht="21.75" hidden="false" customHeight="true" outlineLevel="0" collapsed="false">
      <c r="A2149" s="118" t="n">
        <v>2145</v>
      </c>
      <c r="B2149" s="213" t="s">
        <v>125</v>
      </c>
      <c r="C2149" s="237" t="s">
        <v>5873</v>
      </c>
      <c r="D2149" s="215" t="s">
        <v>189</v>
      </c>
      <c r="E2149" s="238" t="s">
        <v>5886</v>
      </c>
      <c r="F2149" s="239" t="s">
        <v>5887</v>
      </c>
      <c r="G2149" s="240" t="n">
        <v>333</v>
      </c>
      <c r="H2149" s="219" t="n">
        <f aca="true">INDIRECT("I" &amp; ROW())</f>
        <v>46107.4601754426</v>
      </c>
      <c r="I2149" s="220" t="n">
        <f aca="true">INDIRECT("I" &amp; ROW()-1) + J2149 * ((G2148/1000) * $M$5)</f>
        <v>46107.4601754426</v>
      </c>
      <c r="J2149" s="221" t="n">
        <v>6.5</v>
      </c>
      <c r="K2149" s="222" t="n">
        <f aca="true">INDIRECT("H" &amp; ROW())</f>
        <v>46107.4601754426</v>
      </c>
      <c r="L2149" s="128" t="s">
        <v>5888</v>
      </c>
      <c r="M2149" s="133"/>
      <c r="N2149" s="133"/>
      <c r="O2149" s="133"/>
      <c r="P2149" s="133"/>
      <c r="Q2149" s="133"/>
      <c r="R2149" s="133"/>
      <c r="S2149" s="133"/>
      <c r="T2149" s="133"/>
      <c r="U2149" s="134"/>
      <c r="V2149" s="133"/>
      <c r="W2149" s="135" t="n">
        <f aca="false">I2149</f>
        <v>46107.4601754426</v>
      </c>
      <c r="X2149" s="136" t="s">
        <v>174</v>
      </c>
      <c r="Y2149" s="137" t="n">
        <f aca="false">IF(AND($X2149=$X2150, $X2149&lt;&gt;""), $W2150-$W2149, 0)</f>
        <v>0.00150312498842593</v>
      </c>
      <c r="Z2149" s="141"/>
      <c r="AA2149" s="0"/>
    </row>
    <row r="2150" customFormat="false" ht="21.75" hidden="false" customHeight="true" outlineLevel="0" collapsed="false">
      <c r="A2150" s="118" t="n">
        <v>2146</v>
      </c>
      <c r="B2150" s="213" t="s">
        <v>125</v>
      </c>
      <c r="C2150" s="237" t="s">
        <v>5873</v>
      </c>
      <c r="D2150" s="215" t="s">
        <v>189</v>
      </c>
      <c r="E2150" s="238" t="s">
        <v>5889</v>
      </c>
      <c r="F2150" s="239" t="s">
        <v>5817</v>
      </c>
      <c r="G2150" s="240" t="n">
        <v>333</v>
      </c>
      <c r="H2150" s="219" t="n">
        <f aca="true">INDIRECT("I" &amp; ROW())</f>
        <v>46107.4616785676</v>
      </c>
      <c r="I2150" s="220" t="n">
        <f aca="true">INDIRECT("I" &amp; ROW()-1) + J2150 * ((G2149/1000) * $M$5)</f>
        <v>46107.4616785676</v>
      </c>
      <c r="J2150" s="221" t="n">
        <v>6.5</v>
      </c>
      <c r="K2150" s="222" t="n">
        <f aca="true">INDIRECT("H" &amp; ROW())</f>
        <v>46107.4616785676</v>
      </c>
      <c r="L2150" s="128" t="s">
        <v>5890</v>
      </c>
      <c r="M2150" s="133"/>
      <c r="N2150" s="133"/>
      <c r="O2150" s="133"/>
      <c r="P2150" s="133"/>
      <c r="Q2150" s="133"/>
      <c r="R2150" s="133"/>
      <c r="S2150" s="133"/>
      <c r="T2150" s="133"/>
      <c r="U2150" s="134"/>
      <c r="V2150" s="133"/>
      <c r="W2150" s="135" t="n">
        <f aca="false">I2150</f>
        <v>46107.4616785676</v>
      </c>
      <c r="X2150" s="136" t="s">
        <v>174</v>
      </c>
      <c r="Y2150" s="137" t="n">
        <f aca="false">IF(AND($X2150=$X2151, $X2150&lt;&gt;""), $W2151-$W2150, 0)</f>
        <v>0.00150312498842593</v>
      </c>
      <c r="Z2150" s="141"/>
      <c r="AA2150" s="0"/>
    </row>
    <row r="2151" customFormat="false" ht="21.75" hidden="false" customHeight="true" outlineLevel="0" collapsed="false">
      <c r="A2151" s="118" t="n">
        <v>2147</v>
      </c>
      <c r="B2151" s="213" t="s">
        <v>125</v>
      </c>
      <c r="C2151" s="237" t="s">
        <v>5873</v>
      </c>
      <c r="D2151" s="215" t="s">
        <v>189</v>
      </c>
      <c r="E2151" s="238" t="s">
        <v>5891</v>
      </c>
      <c r="F2151" s="239" t="s">
        <v>5892</v>
      </c>
      <c r="G2151" s="240" t="n">
        <v>330</v>
      </c>
      <c r="H2151" s="219" t="n">
        <f aca="true">INDIRECT("I" &amp; ROW())</f>
        <v>46107.4631816926</v>
      </c>
      <c r="I2151" s="220" t="n">
        <f aca="true">INDIRECT("I" &amp; ROW()-1) + J2151 * ((G2150/1000) * $M$5)</f>
        <v>46107.4631816926</v>
      </c>
      <c r="J2151" s="221" t="n">
        <v>6.5</v>
      </c>
      <c r="K2151" s="222" t="n">
        <f aca="true">INDIRECT("H" &amp; ROW())</f>
        <v>46107.4631816926</v>
      </c>
      <c r="L2151" s="128" t="s">
        <v>5893</v>
      </c>
      <c r="M2151" s="133"/>
      <c r="N2151" s="133"/>
      <c r="O2151" s="133"/>
      <c r="P2151" s="133"/>
      <c r="Q2151" s="133"/>
      <c r="R2151" s="133"/>
      <c r="S2151" s="133"/>
      <c r="T2151" s="133"/>
      <c r="U2151" s="134"/>
      <c r="V2151" s="133"/>
      <c r="W2151" s="135" t="n">
        <f aca="false">I2151</f>
        <v>46107.4631816926</v>
      </c>
      <c r="X2151" s="136" t="s">
        <v>174</v>
      </c>
      <c r="Y2151" s="137" t="n">
        <f aca="false">IF(AND($X2151=$X2152, $X2151&lt;&gt;""), $W2152-$W2151, 0)</f>
        <v>0.00148958332175926</v>
      </c>
      <c r="Z2151" s="141"/>
      <c r="AA2151" s="0"/>
    </row>
    <row r="2152" customFormat="false" ht="21.75" hidden="false" customHeight="true" outlineLevel="0" collapsed="false">
      <c r="A2152" s="118" t="n">
        <v>2148</v>
      </c>
      <c r="B2152" s="213" t="s">
        <v>125</v>
      </c>
      <c r="C2152" s="237" t="s">
        <v>5873</v>
      </c>
      <c r="D2152" s="215" t="s">
        <v>189</v>
      </c>
      <c r="E2152" s="238" t="s">
        <v>5894</v>
      </c>
      <c r="F2152" s="239" t="s">
        <v>5895</v>
      </c>
      <c r="G2152" s="240" t="n">
        <v>333</v>
      </c>
      <c r="H2152" s="219" t="n">
        <f aca="true">INDIRECT("I" &amp; ROW())</f>
        <v>46107.4646712759</v>
      </c>
      <c r="I2152" s="220" t="n">
        <f aca="true">INDIRECT("I" &amp; ROW()-1) + J2152 * ((G2151/1000) * $M$5)</f>
        <v>46107.4646712759</v>
      </c>
      <c r="J2152" s="221" t="n">
        <v>6.5</v>
      </c>
      <c r="K2152" s="222" t="n">
        <f aca="true">INDIRECT("H" &amp; ROW())</f>
        <v>46107.4646712759</v>
      </c>
      <c r="L2152" s="128" t="s">
        <v>5896</v>
      </c>
      <c r="M2152" s="133"/>
      <c r="N2152" s="133"/>
      <c r="O2152" s="133"/>
      <c r="P2152" s="133"/>
      <c r="Q2152" s="133"/>
      <c r="R2152" s="133"/>
      <c r="S2152" s="133"/>
      <c r="T2152" s="133"/>
      <c r="U2152" s="134"/>
      <c r="V2152" s="133"/>
      <c r="W2152" s="135" t="n">
        <f aca="false">I2152</f>
        <v>46107.4646712759</v>
      </c>
      <c r="X2152" s="136" t="s">
        <v>174</v>
      </c>
      <c r="Y2152" s="137" t="n">
        <f aca="false">IF(AND($X2152=$X2153, $X2152&lt;&gt;""), $W2153-$W2152, 0)</f>
        <v>0.00150312498842593</v>
      </c>
      <c r="Z2152" s="141"/>
      <c r="AA2152" s="0"/>
    </row>
    <row r="2153" customFormat="false" ht="21.75" hidden="false" customHeight="true" outlineLevel="0" collapsed="false">
      <c r="A2153" s="118" t="n">
        <v>2149</v>
      </c>
      <c r="B2153" s="213" t="s">
        <v>125</v>
      </c>
      <c r="C2153" s="237" t="s">
        <v>5873</v>
      </c>
      <c r="D2153" s="215" t="s">
        <v>189</v>
      </c>
      <c r="E2153" s="238" t="s">
        <v>5897</v>
      </c>
      <c r="F2153" s="239" t="s">
        <v>5898</v>
      </c>
      <c r="G2153" s="240" t="n">
        <v>333</v>
      </c>
      <c r="H2153" s="219" t="n">
        <f aca="true">INDIRECT("I" &amp; ROW())</f>
        <v>46107.4661744009</v>
      </c>
      <c r="I2153" s="220" t="n">
        <f aca="true">INDIRECT("I" &amp; ROW()-1) + J2153 * ((G2152/1000) * $M$5)</f>
        <v>46107.4661744009</v>
      </c>
      <c r="J2153" s="221" t="n">
        <v>6.5</v>
      </c>
      <c r="K2153" s="222" t="n">
        <f aca="true">INDIRECT("H" &amp; ROW())</f>
        <v>46107.4661744009</v>
      </c>
      <c r="L2153" s="128" t="s">
        <v>5899</v>
      </c>
      <c r="M2153" s="133"/>
      <c r="N2153" s="133"/>
      <c r="O2153" s="133"/>
      <c r="P2153" s="133"/>
      <c r="Q2153" s="133"/>
      <c r="R2153" s="133"/>
      <c r="S2153" s="133"/>
      <c r="T2153" s="133"/>
      <c r="U2153" s="134"/>
      <c r="V2153" s="133"/>
      <c r="W2153" s="135" t="n">
        <f aca="false">I2153</f>
        <v>46107.4661744009</v>
      </c>
      <c r="X2153" s="136" t="s">
        <v>174</v>
      </c>
      <c r="Y2153" s="137" t="n">
        <f aca="false">IF(AND($X2153=$X2154, $X2153&lt;&gt;""), $W2154-$W2153, 0)</f>
        <v>0.00150312498842593</v>
      </c>
      <c r="Z2153" s="141"/>
      <c r="AA2153" s="0"/>
    </row>
    <row r="2154" customFormat="false" ht="21.75" hidden="false" customHeight="true" outlineLevel="0" collapsed="false">
      <c r="A2154" s="118" t="n">
        <v>2150</v>
      </c>
      <c r="B2154" s="213" t="s">
        <v>125</v>
      </c>
      <c r="C2154" s="237" t="s">
        <v>5873</v>
      </c>
      <c r="D2154" s="215" t="s">
        <v>189</v>
      </c>
      <c r="E2154" s="238" t="s">
        <v>5900</v>
      </c>
      <c r="F2154" s="239" t="s">
        <v>5901</v>
      </c>
      <c r="G2154" s="240" t="n">
        <v>333</v>
      </c>
      <c r="H2154" s="219" t="n">
        <f aca="true">INDIRECT("I" &amp; ROW())</f>
        <v>46107.4676775259</v>
      </c>
      <c r="I2154" s="220" t="n">
        <f aca="true">INDIRECT("I" &amp; ROW()-1) + J2154 * ((G2153/1000) * $M$5)</f>
        <v>46107.4676775259</v>
      </c>
      <c r="J2154" s="221" t="n">
        <v>6.5</v>
      </c>
      <c r="K2154" s="222" t="n">
        <f aca="true">INDIRECT("H" &amp; ROW())</f>
        <v>46107.4676775259</v>
      </c>
      <c r="L2154" s="128" t="s">
        <v>5902</v>
      </c>
      <c r="M2154" s="133"/>
      <c r="N2154" s="133"/>
      <c r="O2154" s="133"/>
      <c r="P2154" s="133"/>
      <c r="Q2154" s="133"/>
      <c r="R2154" s="133"/>
      <c r="S2154" s="133"/>
      <c r="T2154" s="133"/>
      <c r="U2154" s="134"/>
      <c r="V2154" s="133"/>
      <c r="W2154" s="135" t="n">
        <f aca="false">I2154</f>
        <v>46107.4676775259</v>
      </c>
      <c r="X2154" s="136" t="s">
        <v>174</v>
      </c>
      <c r="Y2154" s="137" t="n">
        <f aca="false">IF(AND($X2154=$X2155, $X2154&lt;&gt;""), $W2155-$W2154, 0)</f>
        <v>0.00150312498842593</v>
      </c>
      <c r="Z2154" s="141"/>
      <c r="AA2154" s="0"/>
    </row>
    <row r="2155" customFormat="false" ht="21.75" hidden="false" customHeight="true" outlineLevel="0" collapsed="false">
      <c r="A2155" s="118" t="n">
        <v>2151</v>
      </c>
      <c r="B2155" s="213" t="s">
        <v>125</v>
      </c>
      <c r="C2155" s="237" t="s">
        <v>5873</v>
      </c>
      <c r="D2155" s="215" t="s">
        <v>189</v>
      </c>
      <c r="E2155" s="238" t="s">
        <v>5903</v>
      </c>
      <c r="F2155" s="239" t="s">
        <v>5904</v>
      </c>
      <c r="G2155" s="240" t="n">
        <v>333</v>
      </c>
      <c r="H2155" s="219" t="n">
        <f aca="true">INDIRECT("I" &amp; ROW())</f>
        <v>46107.4691806509</v>
      </c>
      <c r="I2155" s="220" t="n">
        <f aca="true">INDIRECT("I" &amp; ROW()-1) + J2155 * ((G2154/1000) * $M$5)</f>
        <v>46107.4691806509</v>
      </c>
      <c r="J2155" s="221" t="n">
        <v>6.5</v>
      </c>
      <c r="K2155" s="222" t="n">
        <f aca="true">INDIRECT("H" &amp; ROW())</f>
        <v>46107.4691806509</v>
      </c>
      <c r="L2155" s="128" t="s">
        <v>5905</v>
      </c>
      <c r="M2155" s="133"/>
      <c r="N2155" s="133"/>
      <c r="O2155" s="133"/>
      <c r="P2155" s="133"/>
      <c r="Q2155" s="133"/>
      <c r="R2155" s="133"/>
      <c r="S2155" s="133"/>
      <c r="T2155" s="133"/>
      <c r="U2155" s="134"/>
      <c r="V2155" s="133"/>
      <c r="W2155" s="135" t="n">
        <f aca="false">I2155</f>
        <v>46107.4691806509</v>
      </c>
      <c r="X2155" s="136" t="s">
        <v>174</v>
      </c>
      <c r="Y2155" s="137" t="n">
        <f aca="false">IF(AND($X2155=$X2156, $X2155&lt;&gt;""), $W2156-$W2155, 0)</f>
        <v>0.00150312498842593</v>
      </c>
      <c r="Z2155" s="141"/>
      <c r="AA2155" s="0"/>
    </row>
    <row r="2156" customFormat="false" ht="21.75" hidden="false" customHeight="true" outlineLevel="0" collapsed="false">
      <c r="A2156" s="118" t="n">
        <v>2152</v>
      </c>
      <c r="B2156" s="213" t="s">
        <v>125</v>
      </c>
      <c r="C2156" s="237" t="s">
        <v>5873</v>
      </c>
      <c r="D2156" s="215" t="s">
        <v>189</v>
      </c>
      <c r="E2156" s="238" t="s">
        <v>5906</v>
      </c>
      <c r="F2156" s="239" t="s">
        <v>5907</v>
      </c>
      <c r="G2156" s="240" t="n">
        <v>333</v>
      </c>
      <c r="H2156" s="219" t="n">
        <f aca="true">INDIRECT("I" &amp; ROW())</f>
        <v>46107.4706837759</v>
      </c>
      <c r="I2156" s="220" t="n">
        <f aca="true">INDIRECT("I" &amp; ROW()-1) + J2156 * ((G2155/1000) * $M$5)</f>
        <v>46107.4706837759</v>
      </c>
      <c r="J2156" s="221" t="n">
        <v>6.5</v>
      </c>
      <c r="K2156" s="222" t="n">
        <f aca="true">INDIRECT("H" &amp; ROW())</f>
        <v>46107.4706837759</v>
      </c>
      <c r="L2156" s="128" t="s">
        <v>5908</v>
      </c>
      <c r="M2156" s="133"/>
      <c r="N2156" s="133"/>
      <c r="O2156" s="133"/>
      <c r="P2156" s="133"/>
      <c r="Q2156" s="133"/>
      <c r="R2156" s="133"/>
      <c r="S2156" s="133"/>
      <c r="T2156" s="133"/>
      <c r="U2156" s="134"/>
      <c r="V2156" s="133"/>
      <c r="W2156" s="135" t="n">
        <f aca="false">I2156</f>
        <v>46107.4706837759</v>
      </c>
      <c r="X2156" s="136" t="s">
        <v>174</v>
      </c>
      <c r="Y2156" s="137" t="n">
        <f aca="false">IF(AND($X2156=$X2157, $X2156&lt;&gt;""), $W2157-$W2156, 0)</f>
        <v>0.00150312498842593</v>
      </c>
      <c r="Z2156" s="141"/>
      <c r="AA2156" s="0"/>
    </row>
    <row r="2157" customFormat="false" ht="21.75" hidden="false" customHeight="true" outlineLevel="0" collapsed="false">
      <c r="A2157" s="118" t="n">
        <v>2153</v>
      </c>
      <c r="B2157" s="213" t="s">
        <v>125</v>
      </c>
      <c r="C2157" s="237" t="s">
        <v>5873</v>
      </c>
      <c r="D2157" s="215" t="s">
        <v>189</v>
      </c>
      <c r="E2157" s="238" t="s">
        <v>5909</v>
      </c>
      <c r="F2157" s="239" t="s">
        <v>5910</v>
      </c>
      <c r="G2157" s="240" t="n">
        <v>333</v>
      </c>
      <c r="H2157" s="219" t="n">
        <f aca="true">INDIRECT("I" &amp; ROW())</f>
        <v>46107.4721869009</v>
      </c>
      <c r="I2157" s="220" t="n">
        <f aca="true">INDIRECT("I" &amp; ROW()-1) + J2157 * ((G2156/1000) * $M$5)</f>
        <v>46107.4721869009</v>
      </c>
      <c r="J2157" s="221" t="n">
        <v>6.5</v>
      </c>
      <c r="K2157" s="222" t="n">
        <f aca="true">INDIRECT("H" &amp; ROW())</f>
        <v>46107.4721869009</v>
      </c>
      <c r="L2157" s="128" t="s">
        <v>5911</v>
      </c>
      <c r="M2157" s="133"/>
      <c r="N2157" s="133"/>
      <c r="O2157" s="133"/>
      <c r="P2157" s="133"/>
      <c r="Q2157" s="133"/>
      <c r="R2157" s="133"/>
      <c r="S2157" s="133"/>
      <c r="T2157" s="133"/>
      <c r="U2157" s="134"/>
      <c r="V2157" s="133"/>
      <c r="W2157" s="135" t="n">
        <f aca="false">I2157</f>
        <v>46107.4721869009</v>
      </c>
      <c r="X2157" s="136" t="s">
        <v>174</v>
      </c>
      <c r="Y2157" s="137" t="n">
        <f aca="false">IF(AND($X2157=$X2158, $X2157&lt;&gt;""), $W2158-$W2157, 0)</f>
        <v>0.00150312498842593</v>
      </c>
      <c r="Z2157" s="141"/>
      <c r="AA2157" s="0"/>
    </row>
    <row r="2158" customFormat="false" ht="21.75" hidden="false" customHeight="true" outlineLevel="0" collapsed="false">
      <c r="A2158" s="118" t="n">
        <v>2154</v>
      </c>
      <c r="B2158" s="213" t="s">
        <v>125</v>
      </c>
      <c r="C2158" s="237" t="s">
        <v>5873</v>
      </c>
      <c r="D2158" s="215" t="s">
        <v>189</v>
      </c>
      <c r="E2158" s="238" t="s">
        <v>5912</v>
      </c>
      <c r="F2158" s="239" t="s">
        <v>5913</v>
      </c>
      <c r="G2158" s="240" t="n">
        <v>333</v>
      </c>
      <c r="H2158" s="219" t="n">
        <f aca="true">INDIRECT("I" &amp; ROW())</f>
        <v>46107.4736900258</v>
      </c>
      <c r="I2158" s="220" t="n">
        <f aca="true">INDIRECT("I" &amp; ROW()-1) + J2158 * ((G2157/1000) * $M$5)</f>
        <v>46107.4736900258</v>
      </c>
      <c r="J2158" s="221" t="n">
        <v>6.5</v>
      </c>
      <c r="K2158" s="222" t="n">
        <f aca="true">INDIRECT("H" &amp; ROW())</f>
        <v>46107.4736900258</v>
      </c>
      <c r="L2158" s="128" t="s">
        <v>5914</v>
      </c>
      <c r="M2158" s="133"/>
      <c r="N2158" s="133"/>
      <c r="O2158" s="133"/>
      <c r="P2158" s="133"/>
      <c r="Q2158" s="133"/>
      <c r="R2158" s="133"/>
      <c r="S2158" s="133"/>
      <c r="T2158" s="133"/>
      <c r="U2158" s="134"/>
      <c r="V2158" s="133"/>
      <c r="W2158" s="135" t="n">
        <f aca="false">I2158</f>
        <v>46107.4736900258</v>
      </c>
      <c r="X2158" s="136" t="s">
        <v>174</v>
      </c>
      <c r="Y2158" s="137" t="n">
        <f aca="false">IF(AND($X2158=$X2159, $X2158&lt;&gt;""), $W2159-$W2158, 0)</f>
        <v>0.00150312498842593</v>
      </c>
      <c r="Z2158" s="141"/>
      <c r="AA2158" s="0"/>
    </row>
    <row r="2159" customFormat="false" ht="21.75" hidden="false" customHeight="true" outlineLevel="0" collapsed="false">
      <c r="A2159" s="118" t="n">
        <v>2155</v>
      </c>
      <c r="B2159" s="213" t="s">
        <v>125</v>
      </c>
      <c r="C2159" s="237" t="s">
        <v>5873</v>
      </c>
      <c r="D2159" s="215" t="s">
        <v>189</v>
      </c>
      <c r="E2159" s="238" t="s">
        <v>5915</v>
      </c>
      <c r="F2159" s="239" t="s">
        <v>5916</v>
      </c>
      <c r="G2159" s="240" t="n">
        <v>283</v>
      </c>
      <c r="H2159" s="219" t="n">
        <f aca="true">INDIRECT("I" &amp; ROW())</f>
        <v>46107.4751931508</v>
      </c>
      <c r="I2159" s="220" t="n">
        <f aca="true">INDIRECT("I" &amp; ROW()-1) + J2159 * ((G2158/1000) * $M$5)</f>
        <v>46107.4751931508</v>
      </c>
      <c r="J2159" s="221" t="n">
        <v>6.5</v>
      </c>
      <c r="K2159" s="222" t="n">
        <f aca="true">INDIRECT("H" &amp; ROW())</f>
        <v>46107.4751931508</v>
      </c>
      <c r="L2159" s="128" t="s">
        <v>5917</v>
      </c>
      <c r="M2159" s="133"/>
      <c r="N2159" s="133"/>
      <c r="O2159" s="133"/>
      <c r="P2159" s="133"/>
      <c r="Q2159" s="133"/>
      <c r="R2159" s="133"/>
      <c r="S2159" s="133"/>
      <c r="T2159" s="133"/>
      <c r="U2159" s="134"/>
      <c r="V2159" s="133"/>
      <c r="W2159" s="135" t="n">
        <f aca="false">I2159</f>
        <v>46107.4751931508</v>
      </c>
      <c r="X2159" s="136" t="s">
        <v>174</v>
      </c>
      <c r="Y2159" s="137" t="n">
        <f aca="false">IF(AND($X2159=$X2160, $X2159&lt;&gt;""), $W2160-$W2159, 0)</f>
        <v>0.00127743054398148</v>
      </c>
      <c r="Z2159" s="141"/>
      <c r="AA2159" s="0"/>
    </row>
    <row r="2160" customFormat="false" ht="21.75" hidden="false" customHeight="true" outlineLevel="0" collapsed="false">
      <c r="A2160" s="118" t="n">
        <v>2156</v>
      </c>
      <c r="B2160" s="213" t="s">
        <v>125</v>
      </c>
      <c r="C2160" s="237" t="s">
        <v>5873</v>
      </c>
      <c r="D2160" s="215" t="s">
        <v>189</v>
      </c>
      <c r="E2160" s="238" t="s">
        <v>5918</v>
      </c>
      <c r="F2160" s="239" t="s">
        <v>5919</v>
      </c>
      <c r="G2160" s="240" t="n">
        <v>330</v>
      </c>
      <c r="H2160" s="219" t="n">
        <f aca="true">INDIRECT("I" &amp; ROW())</f>
        <v>46107.4764705814</v>
      </c>
      <c r="I2160" s="220" t="n">
        <f aca="true">INDIRECT("I" &amp; ROW()-1) + J2160 * ((G2159/1000) * $M$5)</f>
        <v>46107.4764705814</v>
      </c>
      <c r="J2160" s="221" t="n">
        <v>6.5</v>
      </c>
      <c r="K2160" s="222" t="n">
        <f aca="true">INDIRECT("H" &amp; ROW())</f>
        <v>46107.4764705814</v>
      </c>
      <c r="L2160" s="128" t="s">
        <v>5920</v>
      </c>
      <c r="M2160" s="133"/>
      <c r="N2160" s="133"/>
      <c r="O2160" s="133"/>
      <c r="P2160" s="133"/>
      <c r="Q2160" s="133"/>
      <c r="R2160" s="133"/>
      <c r="S2160" s="133"/>
      <c r="T2160" s="133"/>
      <c r="U2160" s="134"/>
      <c r="V2160" s="133"/>
      <c r="W2160" s="135" t="n">
        <f aca="false">I2160</f>
        <v>46107.4764705814</v>
      </c>
      <c r="X2160" s="136" t="s">
        <v>174</v>
      </c>
      <c r="Y2160" s="137" t="n">
        <f aca="false">IF(AND($X2160=$X2161, $X2160&lt;&gt;""), $W2161-$W2160, 0)</f>
        <v>0.00148958332175926</v>
      </c>
      <c r="Z2160" s="141"/>
      <c r="AA2160" s="0"/>
    </row>
    <row r="2161" customFormat="false" ht="21.75" hidden="false" customHeight="true" outlineLevel="0" collapsed="false">
      <c r="A2161" s="118" t="n">
        <v>2157</v>
      </c>
      <c r="B2161" s="213" t="s">
        <v>125</v>
      </c>
      <c r="C2161" s="237" t="s">
        <v>5873</v>
      </c>
      <c r="D2161" s="215" t="s">
        <v>189</v>
      </c>
      <c r="E2161" s="238" t="s">
        <v>5921</v>
      </c>
      <c r="F2161" s="239" t="s">
        <v>5922</v>
      </c>
      <c r="G2161" s="240" t="n">
        <v>330</v>
      </c>
      <c r="H2161" s="219" t="n">
        <f aca="true">INDIRECT("I" &amp; ROW())</f>
        <v>46107.4779601647</v>
      </c>
      <c r="I2161" s="220" t="n">
        <f aca="true">INDIRECT("I" &amp; ROW()-1) + J2161 * ((G2160/1000) * $M$5)</f>
        <v>46107.4779601647</v>
      </c>
      <c r="J2161" s="221" t="n">
        <v>6.5</v>
      </c>
      <c r="K2161" s="222" t="n">
        <f aca="true">INDIRECT("H" &amp; ROW())</f>
        <v>46107.4779601647</v>
      </c>
      <c r="L2161" s="128" t="s">
        <v>5923</v>
      </c>
      <c r="M2161" s="133"/>
      <c r="N2161" s="133"/>
      <c r="O2161" s="133"/>
      <c r="P2161" s="133"/>
      <c r="Q2161" s="133"/>
      <c r="R2161" s="133"/>
      <c r="S2161" s="133"/>
      <c r="T2161" s="133"/>
      <c r="U2161" s="134"/>
      <c r="V2161" s="133"/>
      <c r="W2161" s="135" t="n">
        <f aca="false">I2161</f>
        <v>46107.4779601647</v>
      </c>
      <c r="X2161" s="136" t="s">
        <v>174</v>
      </c>
      <c r="Y2161" s="137" t="n">
        <f aca="false">IF(AND($X2161=$X2162, $X2161&lt;&gt;""), $W2162-$W2161, 0)</f>
        <v>0.00148958332175926</v>
      </c>
      <c r="Z2161" s="141"/>
      <c r="AA2161" s="0"/>
    </row>
    <row r="2162" customFormat="false" ht="21.75" hidden="false" customHeight="true" outlineLevel="0" collapsed="false">
      <c r="A2162" s="118" t="n">
        <v>2158</v>
      </c>
      <c r="B2162" s="213" t="s">
        <v>125</v>
      </c>
      <c r="C2162" s="237" t="s">
        <v>5873</v>
      </c>
      <c r="D2162" s="215" t="s">
        <v>189</v>
      </c>
      <c r="E2162" s="238" t="s">
        <v>5924</v>
      </c>
      <c r="F2162" s="239" t="s">
        <v>5925</v>
      </c>
      <c r="G2162" s="240" t="n">
        <v>375</v>
      </c>
      <c r="H2162" s="219" t="n">
        <f aca="true">INDIRECT("I" &amp; ROW())</f>
        <v>46107.479449748</v>
      </c>
      <c r="I2162" s="220" t="n">
        <f aca="true">INDIRECT("I" &amp; ROW()-1) + J2162 * ((G2161/1000) * $M$5)</f>
        <v>46107.479449748</v>
      </c>
      <c r="J2162" s="221" t="n">
        <v>6.5</v>
      </c>
      <c r="K2162" s="222" t="n">
        <f aca="true">INDIRECT("H" &amp; ROW())</f>
        <v>46107.479449748</v>
      </c>
      <c r="L2162" s="128" t="s">
        <v>5926</v>
      </c>
      <c r="M2162" s="133"/>
      <c r="N2162" s="133"/>
      <c r="O2162" s="133"/>
      <c r="P2162" s="133"/>
      <c r="Q2162" s="133"/>
      <c r="R2162" s="133"/>
      <c r="S2162" s="133"/>
      <c r="T2162" s="133"/>
      <c r="U2162" s="134"/>
      <c r="V2162" s="133"/>
      <c r="W2162" s="135" t="n">
        <f aca="false">I2162</f>
        <v>46107.479449748</v>
      </c>
      <c r="X2162" s="136" t="s">
        <v>174</v>
      </c>
      <c r="Y2162" s="137" t="n">
        <f aca="false">IF(AND($X2162=$X2163, $X2162&lt;&gt;""), $W2163-$W2162, 0)</f>
        <v>0.00169270832175926</v>
      </c>
      <c r="Z2162" s="141"/>
      <c r="AA2162" s="0"/>
    </row>
    <row r="2163" customFormat="false" ht="21.75" hidden="false" customHeight="true" outlineLevel="0" collapsed="false">
      <c r="A2163" s="118" t="n">
        <v>2159</v>
      </c>
      <c r="B2163" s="213" t="s">
        <v>125</v>
      </c>
      <c r="C2163" s="237" t="s">
        <v>5873</v>
      </c>
      <c r="D2163" s="215" t="s">
        <v>189</v>
      </c>
      <c r="E2163" s="238" t="s">
        <v>5927</v>
      </c>
      <c r="F2163" s="239" t="s">
        <v>5928</v>
      </c>
      <c r="G2163" s="240" t="n">
        <v>300</v>
      </c>
      <c r="H2163" s="219" t="n">
        <f aca="true">INDIRECT("I" &amp; ROW())</f>
        <v>46107.4811424563</v>
      </c>
      <c r="I2163" s="220" t="n">
        <f aca="true">INDIRECT("I" &amp; ROW()-1) + J2163 * ((G2162/1000) * $M$5)</f>
        <v>46107.4811424563</v>
      </c>
      <c r="J2163" s="221" t="n">
        <v>6.5</v>
      </c>
      <c r="K2163" s="222" t="n">
        <f aca="true">INDIRECT("H" &amp; ROW())</f>
        <v>46107.4811424563</v>
      </c>
      <c r="L2163" s="128" t="s">
        <v>5929</v>
      </c>
      <c r="M2163" s="133"/>
      <c r="N2163" s="133"/>
      <c r="O2163" s="133"/>
      <c r="P2163" s="133"/>
      <c r="Q2163" s="133"/>
      <c r="R2163" s="133"/>
      <c r="S2163" s="133"/>
      <c r="T2163" s="133"/>
      <c r="U2163" s="134"/>
      <c r="V2163" s="133"/>
      <c r="W2163" s="135" t="n">
        <f aca="false">I2163</f>
        <v>46107.4811424563</v>
      </c>
      <c r="X2163" s="136" t="s">
        <v>174</v>
      </c>
      <c r="Y2163" s="137" t="n">
        <f aca="false">IF(AND($X2163=$X2164, $X2163&lt;&gt;""), $W2164-$W2163, 0)</f>
        <v>0.00135416666666667</v>
      </c>
      <c r="Z2163" s="141"/>
      <c r="AA2163" s="0"/>
    </row>
    <row r="2164" customFormat="false" ht="21.75" hidden="false" customHeight="true" outlineLevel="0" collapsed="false">
      <c r="A2164" s="118" t="n">
        <v>2160</v>
      </c>
      <c r="B2164" s="213" t="s">
        <v>125</v>
      </c>
      <c r="C2164" s="237" t="s">
        <v>5873</v>
      </c>
      <c r="D2164" s="215" t="s">
        <v>189</v>
      </c>
      <c r="E2164" s="238" t="s">
        <v>5930</v>
      </c>
      <c r="F2164" s="239" t="s">
        <v>5931</v>
      </c>
      <c r="G2164" s="240" t="n">
        <v>300</v>
      </c>
      <c r="H2164" s="219" t="n">
        <f aca="true">INDIRECT("I" &amp; ROW())</f>
        <v>46107.482496623</v>
      </c>
      <c r="I2164" s="220" t="n">
        <f aca="true">INDIRECT("I" &amp; ROW()-1) + J2164 * ((G2163/1000) * $M$5)</f>
        <v>46107.482496623</v>
      </c>
      <c r="J2164" s="221" t="n">
        <v>6.5</v>
      </c>
      <c r="K2164" s="222" t="n">
        <f aca="true">INDIRECT("H" &amp; ROW())</f>
        <v>46107.482496623</v>
      </c>
      <c r="L2164" s="128" t="s">
        <v>5932</v>
      </c>
      <c r="M2164" s="133"/>
      <c r="N2164" s="133"/>
      <c r="O2164" s="133"/>
      <c r="P2164" s="133"/>
      <c r="Q2164" s="133"/>
      <c r="R2164" s="133"/>
      <c r="S2164" s="133"/>
      <c r="T2164" s="133"/>
      <c r="U2164" s="134"/>
      <c r="V2164" s="133"/>
      <c r="W2164" s="135" t="n">
        <f aca="false">I2164</f>
        <v>46107.482496623</v>
      </c>
      <c r="X2164" s="136" t="s">
        <v>174</v>
      </c>
      <c r="Y2164" s="137" t="n">
        <f aca="false">IF(AND($X2164=$X2165, $X2164&lt;&gt;""), $W2165-$W2164, 0)</f>
        <v>0.00135416666666667</v>
      </c>
      <c r="Z2164" s="141"/>
      <c r="AA2164" s="0"/>
    </row>
    <row r="2165" customFormat="false" ht="21.75" hidden="false" customHeight="true" outlineLevel="0" collapsed="false">
      <c r="A2165" s="118" t="n">
        <v>2161</v>
      </c>
      <c r="B2165" s="213" t="s">
        <v>125</v>
      </c>
      <c r="C2165" s="237" t="s">
        <v>5873</v>
      </c>
      <c r="D2165" s="215" t="s">
        <v>189</v>
      </c>
      <c r="E2165" s="238" t="s">
        <v>5933</v>
      </c>
      <c r="F2165" s="239" t="s">
        <v>5934</v>
      </c>
      <c r="G2165" s="240" t="n">
        <v>250</v>
      </c>
      <c r="H2165" s="219" t="n">
        <f aca="true">INDIRECT("I" &amp; ROW())</f>
        <v>46107.4838507896</v>
      </c>
      <c r="I2165" s="220" t="n">
        <f aca="true">INDIRECT("I" &amp; ROW()-1) + J2165 * ((G2164/1000) * $M$5)</f>
        <v>46107.4838507896</v>
      </c>
      <c r="J2165" s="221" t="n">
        <v>6.5</v>
      </c>
      <c r="K2165" s="222" t="n">
        <f aca="true">INDIRECT("H" &amp; ROW())</f>
        <v>46107.4838507896</v>
      </c>
      <c r="L2165" s="128" t="s">
        <v>5935</v>
      </c>
      <c r="M2165" s="133"/>
      <c r="N2165" s="133"/>
      <c r="O2165" s="133"/>
      <c r="P2165" s="133"/>
      <c r="Q2165" s="133"/>
      <c r="R2165" s="133"/>
      <c r="S2165" s="133"/>
      <c r="T2165" s="133"/>
      <c r="U2165" s="134"/>
      <c r="V2165" s="133"/>
      <c r="W2165" s="135" t="n">
        <f aca="false">I2165</f>
        <v>46107.4838507896</v>
      </c>
      <c r="X2165" s="136" t="s">
        <v>174</v>
      </c>
      <c r="Y2165" s="137" t="n">
        <f aca="false">IF(AND($X2165=$X2166, $X2165&lt;&gt;""), $W2166-$W2165, 0)</f>
        <v>0.00112847221064815</v>
      </c>
      <c r="Z2165" s="141"/>
      <c r="AA2165" s="0"/>
    </row>
    <row r="2166" customFormat="false" ht="21.75" hidden="false" customHeight="true" outlineLevel="0" collapsed="false">
      <c r="A2166" s="118" t="n">
        <v>2162</v>
      </c>
      <c r="B2166" s="213" t="s">
        <v>125</v>
      </c>
      <c r="C2166" s="237" t="s">
        <v>5873</v>
      </c>
      <c r="D2166" s="215" t="s">
        <v>189</v>
      </c>
      <c r="E2166" s="238" t="s">
        <v>5936</v>
      </c>
      <c r="F2166" s="239" t="s">
        <v>5937</v>
      </c>
      <c r="G2166" s="240" t="n">
        <v>250</v>
      </c>
      <c r="H2166" s="219" t="n">
        <f aca="true">INDIRECT("I" &amp; ROW())</f>
        <v>46107.4849792619</v>
      </c>
      <c r="I2166" s="220" t="n">
        <f aca="true">INDIRECT("I" &amp; ROW()-1) + J2166 * ((G2165/1000) * $M$5)</f>
        <v>46107.4849792619</v>
      </c>
      <c r="J2166" s="221" t="n">
        <v>6.5</v>
      </c>
      <c r="K2166" s="222" t="n">
        <f aca="true">INDIRECT("H" &amp; ROW())</f>
        <v>46107.4849792619</v>
      </c>
      <c r="L2166" s="128" t="s">
        <v>5938</v>
      </c>
      <c r="M2166" s="133"/>
      <c r="N2166" s="133"/>
      <c r="O2166" s="133"/>
      <c r="P2166" s="133"/>
      <c r="Q2166" s="133"/>
      <c r="R2166" s="133"/>
      <c r="S2166" s="133"/>
      <c r="T2166" s="133"/>
      <c r="U2166" s="134"/>
      <c r="V2166" s="133"/>
      <c r="W2166" s="135" t="n">
        <f aca="false">I2166</f>
        <v>46107.4849792619</v>
      </c>
      <c r="X2166" s="136" t="s">
        <v>174</v>
      </c>
      <c r="Y2166" s="137" t="n">
        <f aca="false">IF(AND($X2166=$X2167, $X2166&lt;&gt;""), $W2167-$W2166, 0)</f>
        <v>0.00112847221064815</v>
      </c>
      <c r="Z2166" s="141"/>
      <c r="AA2166" s="0"/>
    </row>
    <row r="2167" customFormat="false" ht="21.75" hidden="false" customHeight="true" outlineLevel="0" collapsed="false">
      <c r="A2167" s="118" t="n">
        <v>2163</v>
      </c>
      <c r="B2167" s="213" t="s">
        <v>125</v>
      </c>
      <c r="C2167" s="237" t="s">
        <v>5873</v>
      </c>
      <c r="D2167" s="215" t="s">
        <v>189</v>
      </c>
      <c r="E2167" s="238" t="s">
        <v>5939</v>
      </c>
      <c r="F2167" s="239" t="s">
        <v>5940</v>
      </c>
      <c r="G2167" s="240" t="n">
        <v>250</v>
      </c>
      <c r="H2167" s="219" t="n">
        <f aca="true">INDIRECT("I" &amp; ROW())</f>
        <v>46107.4861077341</v>
      </c>
      <c r="I2167" s="220" t="n">
        <f aca="true">INDIRECT("I" &amp; ROW()-1) + J2167 * ((G2166/1000) * $M$5)</f>
        <v>46107.4861077341</v>
      </c>
      <c r="J2167" s="221" t="n">
        <v>6.5</v>
      </c>
      <c r="K2167" s="222" t="n">
        <f aca="true">INDIRECT("H" &amp; ROW())</f>
        <v>46107.4861077341</v>
      </c>
      <c r="L2167" s="128" t="s">
        <v>5941</v>
      </c>
      <c r="M2167" s="133"/>
      <c r="N2167" s="133"/>
      <c r="O2167" s="133"/>
      <c r="P2167" s="133"/>
      <c r="Q2167" s="133"/>
      <c r="R2167" s="133"/>
      <c r="S2167" s="133"/>
      <c r="T2167" s="133"/>
      <c r="U2167" s="134"/>
      <c r="V2167" s="133"/>
      <c r="W2167" s="135" t="n">
        <f aca="false">I2167</f>
        <v>46107.4861077341</v>
      </c>
      <c r="X2167" s="136" t="s">
        <v>174</v>
      </c>
      <c r="Y2167" s="137" t="n">
        <f aca="false">IF(AND($X2167=$X2168, $X2167&lt;&gt;""), $W2168-$W2167, 0)</f>
        <v>0.00112847221064815</v>
      </c>
      <c r="Z2167" s="141"/>
      <c r="AA2167" s="0"/>
    </row>
    <row r="2168" customFormat="false" ht="21.75" hidden="false" customHeight="true" outlineLevel="0" collapsed="false">
      <c r="A2168" s="118" t="n">
        <v>2164</v>
      </c>
      <c r="B2168" s="213" t="s">
        <v>125</v>
      </c>
      <c r="C2168" s="237" t="s">
        <v>5873</v>
      </c>
      <c r="D2168" s="215" t="s">
        <v>189</v>
      </c>
      <c r="E2168" s="238" t="s">
        <v>5942</v>
      </c>
      <c r="F2168" s="239" t="s">
        <v>5943</v>
      </c>
      <c r="G2168" s="240" t="n">
        <v>330</v>
      </c>
      <c r="H2168" s="219" t="n">
        <f aca="true">INDIRECT("I" &amp; ROW())</f>
        <v>46107.4872362063</v>
      </c>
      <c r="I2168" s="220" t="n">
        <f aca="true">INDIRECT("I" &amp; ROW()-1) + J2168 * ((G2167/1000) * $M$5)</f>
        <v>46107.4872362063</v>
      </c>
      <c r="J2168" s="221" t="n">
        <v>6.5</v>
      </c>
      <c r="K2168" s="222" t="n">
        <f aca="true">INDIRECT("H" &amp; ROW())</f>
        <v>46107.4872362063</v>
      </c>
      <c r="L2168" s="128" t="s">
        <v>5944</v>
      </c>
      <c r="M2168" s="133"/>
      <c r="N2168" s="133"/>
      <c r="O2168" s="133"/>
      <c r="P2168" s="133"/>
      <c r="Q2168" s="133"/>
      <c r="R2168" s="133"/>
      <c r="S2168" s="133"/>
      <c r="T2168" s="133"/>
      <c r="U2168" s="134"/>
      <c r="V2168" s="133"/>
      <c r="W2168" s="135" t="n">
        <f aca="false">I2168</f>
        <v>46107.4872362063</v>
      </c>
      <c r="X2168" s="136" t="s">
        <v>174</v>
      </c>
      <c r="Y2168" s="137" t="n">
        <f aca="false">IF(AND($X2168=$X2169, $X2168&lt;&gt;""), $W2169-$W2168, 0)</f>
        <v>0.00148958332175926</v>
      </c>
      <c r="Z2168" s="141"/>
      <c r="AA2168" s="0"/>
    </row>
    <row r="2169" customFormat="false" ht="21.75" hidden="false" customHeight="true" outlineLevel="0" collapsed="false">
      <c r="A2169" s="118" t="n">
        <v>2165</v>
      </c>
      <c r="B2169" s="213" t="s">
        <v>125</v>
      </c>
      <c r="C2169" s="237" t="s">
        <v>5873</v>
      </c>
      <c r="D2169" s="215" t="s">
        <v>189</v>
      </c>
      <c r="E2169" s="238" t="s">
        <v>5945</v>
      </c>
      <c r="F2169" s="239" t="s">
        <v>5946</v>
      </c>
      <c r="G2169" s="240" t="n">
        <v>330</v>
      </c>
      <c r="H2169" s="219" t="n">
        <f aca="true">INDIRECT("I" &amp; ROW())</f>
        <v>46107.4887257896</v>
      </c>
      <c r="I2169" s="220" t="n">
        <f aca="true">INDIRECT("I" &amp; ROW()-1) + J2169 * ((G2168/1000) * $M$5)</f>
        <v>46107.4887257896</v>
      </c>
      <c r="J2169" s="221" t="n">
        <v>6.5</v>
      </c>
      <c r="K2169" s="222" t="n">
        <f aca="true">INDIRECT("H" &amp; ROW())</f>
        <v>46107.4887257896</v>
      </c>
      <c r="L2169" s="128" t="s">
        <v>5947</v>
      </c>
      <c r="M2169" s="133"/>
      <c r="N2169" s="133"/>
      <c r="O2169" s="133"/>
      <c r="P2169" s="133"/>
      <c r="Q2169" s="133"/>
      <c r="R2169" s="133"/>
      <c r="S2169" s="133"/>
      <c r="T2169" s="133"/>
      <c r="U2169" s="134"/>
      <c r="V2169" s="133"/>
      <c r="W2169" s="135" t="n">
        <f aca="false">I2169</f>
        <v>46107.4887257896</v>
      </c>
      <c r="X2169" s="136" t="s">
        <v>174</v>
      </c>
      <c r="Y2169" s="137" t="n">
        <f aca="false">IF(AND($X2169=$X2170, $X2169&lt;&gt;""), $W2170-$W2169, 0)</f>
        <v>0.00148958332175926</v>
      </c>
      <c r="Z2169" s="141"/>
      <c r="AA2169" s="0"/>
    </row>
    <row r="2170" customFormat="false" ht="21.75" hidden="false" customHeight="true" outlineLevel="0" collapsed="false">
      <c r="A2170" s="118" t="n">
        <v>2166</v>
      </c>
      <c r="B2170" s="213" t="s">
        <v>125</v>
      </c>
      <c r="C2170" s="237" t="s">
        <v>5873</v>
      </c>
      <c r="D2170" s="215" t="s">
        <v>189</v>
      </c>
      <c r="E2170" s="238" t="s">
        <v>5948</v>
      </c>
      <c r="F2170" s="239" t="s">
        <v>5949</v>
      </c>
      <c r="G2170" s="240" t="n">
        <v>456</v>
      </c>
      <c r="H2170" s="219" t="n">
        <f aca="true">INDIRECT("I" &amp; ROW())</f>
        <v>46107.4902153729</v>
      </c>
      <c r="I2170" s="220" t="n">
        <f aca="true">INDIRECT("I" &amp; ROW()-1) + J2170 * ((G2169/1000) * $M$5)</f>
        <v>46107.4902153729</v>
      </c>
      <c r="J2170" s="221" t="n">
        <v>6.5</v>
      </c>
      <c r="K2170" s="222" t="n">
        <f aca="true">INDIRECT("H" &amp; ROW())</f>
        <v>46107.4902153729</v>
      </c>
      <c r="L2170" s="128" t="s">
        <v>5950</v>
      </c>
      <c r="M2170" s="133"/>
      <c r="N2170" s="133"/>
      <c r="O2170" s="133"/>
      <c r="P2170" s="133"/>
      <c r="Q2170" s="133"/>
      <c r="R2170" s="133"/>
      <c r="S2170" s="133"/>
      <c r="T2170" s="133"/>
      <c r="U2170" s="134"/>
      <c r="V2170" s="133"/>
      <c r="W2170" s="135" t="n">
        <f aca="false">I2170</f>
        <v>46107.4902153729</v>
      </c>
      <c r="X2170" s="136" t="s">
        <v>174</v>
      </c>
      <c r="Y2170" s="137" t="n">
        <f aca="false">IF(AND($X2170=$X2171, $X2170&lt;&gt;""), $W2171-$W2170, 0)</f>
        <v>0.00205833332175926</v>
      </c>
      <c r="Z2170" s="141"/>
      <c r="AA2170" s="0"/>
    </row>
    <row r="2171" customFormat="false" ht="21.75" hidden="false" customHeight="true" outlineLevel="0" collapsed="false">
      <c r="A2171" s="118" t="n">
        <v>2167</v>
      </c>
      <c r="B2171" s="213" t="s">
        <v>125</v>
      </c>
      <c r="C2171" s="237" t="s">
        <v>5873</v>
      </c>
      <c r="D2171" s="215" t="s">
        <v>189</v>
      </c>
      <c r="E2171" s="238" t="s">
        <v>5951</v>
      </c>
      <c r="F2171" s="239" t="s">
        <v>5952</v>
      </c>
      <c r="G2171" s="240" t="n">
        <v>333</v>
      </c>
      <c r="H2171" s="219" t="n">
        <f aca="true">INDIRECT("I" &amp; ROW())</f>
        <v>46107.4922737062</v>
      </c>
      <c r="I2171" s="220" t="n">
        <f aca="true">INDIRECT("I" &amp; ROW()-1) + J2171 * ((G2170/1000) * $M$5)</f>
        <v>46107.4922737062</v>
      </c>
      <c r="J2171" s="221" t="n">
        <v>6.5</v>
      </c>
      <c r="K2171" s="222" t="n">
        <f aca="true">INDIRECT("H" &amp; ROW())</f>
        <v>46107.4922737062</v>
      </c>
      <c r="L2171" s="128" t="s">
        <v>5953</v>
      </c>
      <c r="M2171" s="133"/>
      <c r="N2171" s="133"/>
      <c r="O2171" s="133"/>
      <c r="P2171" s="133"/>
      <c r="Q2171" s="133"/>
      <c r="R2171" s="133"/>
      <c r="S2171" s="133"/>
      <c r="T2171" s="133"/>
      <c r="U2171" s="134"/>
      <c r="V2171" s="133"/>
      <c r="W2171" s="135" t="n">
        <f aca="false">I2171</f>
        <v>46107.4922737062</v>
      </c>
      <c r="X2171" s="136" t="s">
        <v>174</v>
      </c>
      <c r="Y2171" s="137" t="n">
        <f aca="false">IF(AND($X2171=$X2172, $X2171&lt;&gt;""), $W2172-$W2171, 0)</f>
        <v>0.00150312498842593</v>
      </c>
      <c r="Z2171" s="141"/>
      <c r="AA2171" s="0"/>
    </row>
    <row r="2172" customFormat="false" ht="21.75" hidden="false" customHeight="true" outlineLevel="0" collapsed="false">
      <c r="A2172" s="118" t="n">
        <v>2168</v>
      </c>
      <c r="B2172" s="213" t="s">
        <v>125</v>
      </c>
      <c r="C2172" s="237" t="s">
        <v>5873</v>
      </c>
      <c r="D2172" s="215" t="s">
        <v>189</v>
      </c>
      <c r="E2172" s="238" t="s">
        <v>5954</v>
      </c>
      <c r="F2172" s="239" t="s">
        <v>5955</v>
      </c>
      <c r="G2172" s="240" t="n">
        <v>230</v>
      </c>
      <c r="H2172" s="219" t="n">
        <f aca="true">INDIRECT("I" &amp; ROW())</f>
        <v>46107.4937768312</v>
      </c>
      <c r="I2172" s="220" t="n">
        <f aca="true">INDIRECT("I" &amp; ROW()-1) + J2172 * ((G2171/1000) * $M$5)</f>
        <v>46107.4937768312</v>
      </c>
      <c r="J2172" s="221" t="n">
        <v>6.5</v>
      </c>
      <c r="K2172" s="222" t="n">
        <f aca="true">INDIRECT("H" &amp; ROW())</f>
        <v>46107.4937768312</v>
      </c>
      <c r="L2172" s="128" t="s">
        <v>5956</v>
      </c>
      <c r="M2172" s="133"/>
      <c r="N2172" s="133"/>
      <c r="O2172" s="133"/>
      <c r="P2172" s="133"/>
      <c r="Q2172" s="133"/>
      <c r="R2172" s="133"/>
      <c r="S2172" s="133"/>
      <c r="T2172" s="133"/>
      <c r="U2172" s="134"/>
      <c r="V2172" s="133"/>
      <c r="W2172" s="135" t="n">
        <f aca="false">I2172</f>
        <v>46107.4937768312</v>
      </c>
      <c r="X2172" s="136" t="s">
        <v>174</v>
      </c>
      <c r="Y2172" s="137" t="n">
        <f aca="false">IF(AND($X2172=$X2173, $X2172&lt;&gt;""), $W2173-$W2172, 0)</f>
        <v>0.00103819443287037</v>
      </c>
      <c r="Z2172" s="141"/>
      <c r="AA2172" s="0"/>
    </row>
    <row r="2173" customFormat="false" ht="21.75" hidden="false" customHeight="true" outlineLevel="0" collapsed="false">
      <c r="A2173" s="118" t="n">
        <v>2169</v>
      </c>
      <c r="B2173" s="213" t="s">
        <v>125</v>
      </c>
      <c r="C2173" s="237" t="s">
        <v>5873</v>
      </c>
      <c r="D2173" s="215" t="s">
        <v>189</v>
      </c>
      <c r="E2173" s="238" t="s">
        <v>5957</v>
      </c>
      <c r="F2173" s="239" t="s">
        <v>5958</v>
      </c>
      <c r="G2173" s="240" t="n">
        <v>316</v>
      </c>
      <c r="H2173" s="219" t="n">
        <f aca="true">INDIRECT("I" &amp; ROW())</f>
        <v>46107.4948150257</v>
      </c>
      <c r="I2173" s="220" t="n">
        <f aca="true">INDIRECT("I" &amp; ROW()-1) + J2173 * ((G2172/1000) * $M$5)</f>
        <v>46107.4948150257</v>
      </c>
      <c r="J2173" s="221" t="n">
        <v>6.5</v>
      </c>
      <c r="K2173" s="222" t="n">
        <f aca="true">INDIRECT("H" &amp; ROW())</f>
        <v>46107.4948150257</v>
      </c>
      <c r="L2173" s="128" t="s">
        <v>5959</v>
      </c>
      <c r="M2173" s="133"/>
      <c r="N2173" s="133"/>
      <c r="O2173" s="133"/>
      <c r="P2173" s="133"/>
      <c r="Q2173" s="133"/>
      <c r="R2173" s="133"/>
      <c r="S2173" s="133"/>
      <c r="T2173" s="133"/>
      <c r="U2173" s="134"/>
      <c r="V2173" s="133"/>
      <c r="W2173" s="135" t="n">
        <f aca="false">I2173</f>
        <v>46107.4948150257</v>
      </c>
      <c r="X2173" s="136" t="s">
        <v>174</v>
      </c>
      <c r="Y2173" s="137" t="n">
        <f aca="false">IF(AND($X2173=$X2174, $X2173&lt;&gt;""), $W2174-$W2173, 0)</f>
        <v>0.00142638887731481</v>
      </c>
      <c r="Z2173" s="141"/>
      <c r="AA2173" s="0"/>
    </row>
    <row r="2174" customFormat="false" ht="21.75" hidden="false" customHeight="true" outlineLevel="0" collapsed="false">
      <c r="A2174" s="118" t="n">
        <v>2170</v>
      </c>
      <c r="B2174" s="213" t="s">
        <v>125</v>
      </c>
      <c r="C2174" s="237" t="s">
        <v>5873</v>
      </c>
      <c r="D2174" s="215" t="s">
        <v>189</v>
      </c>
      <c r="E2174" s="238" t="s">
        <v>5960</v>
      </c>
      <c r="F2174" s="239" t="s">
        <v>5961</v>
      </c>
      <c r="G2174" s="240" t="n">
        <v>333</v>
      </c>
      <c r="H2174" s="219" t="n">
        <f aca="true">INDIRECT("I" &amp; ROW())</f>
        <v>46107.4962414146</v>
      </c>
      <c r="I2174" s="220" t="n">
        <f aca="true">INDIRECT("I" &amp; ROW()-1) + J2174 * ((G2173/1000) * $M$5)</f>
        <v>46107.4962414146</v>
      </c>
      <c r="J2174" s="221" t="n">
        <v>6.5</v>
      </c>
      <c r="K2174" s="222" t="n">
        <f aca="true">INDIRECT("H" &amp; ROW())</f>
        <v>46107.4962414146</v>
      </c>
      <c r="L2174" s="128" t="s">
        <v>5962</v>
      </c>
      <c r="M2174" s="133"/>
      <c r="N2174" s="133"/>
      <c r="O2174" s="133"/>
      <c r="P2174" s="133"/>
      <c r="Q2174" s="133"/>
      <c r="R2174" s="133"/>
      <c r="S2174" s="133"/>
      <c r="T2174" s="133"/>
      <c r="U2174" s="134"/>
      <c r="V2174" s="133"/>
      <c r="W2174" s="135" t="n">
        <f aca="false">I2174</f>
        <v>46107.4962414146</v>
      </c>
      <c r="X2174" s="136" t="s">
        <v>174</v>
      </c>
      <c r="Y2174" s="137" t="n">
        <f aca="false">IF(AND($X2174=$X2175, $X2174&lt;&gt;""), $W2175-$W2174, 0)</f>
        <v>0.00150312498842593</v>
      </c>
      <c r="Z2174" s="141"/>
      <c r="AA2174" s="0"/>
    </row>
    <row r="2175" customFormat="false" ht="21.75" hidden="false" customHeight="true" outlineLevel="0" collapsed="false">
      <c r="A2175" s="118" t="n">
        <v>2171</v>
      </c>
      <c r="B2175" s="213" t="s">
        <v>125</v>
      </c>
      <c r="C2175" s="237" t="s">
        <v>5873</v>
      </c>
      <c r="D2175" s="215" t="s">
        <v>189</v>
      </c>
      <c r="E2175" s="238" t="s">
        <v>5963</v>
      </c>
      <c r="F2175" s="239" t="s">
        <v>5964</v>
      </c>
      <c r="G2175" s="240" t="n">
        <v>442</v>
      </c>
      <c r="H2175" s="219" t="n">
        <f aca="true">INDIRECT("I" &amp; ROW())</f>
        <v>46107.4977445395</v>
      </c>
      <c r="I2175" s="220" t="n">
        <f aca="true">INDIRECT("I" &amp; ROW()-1) + J2175 * ((G2174/1000) * $M$5)</f>
        <v>46107.4977445395</v>
      </c>
      <c r="J2175" s="221" t="n">
        <v>6.5</v>
      </c>
      <c r="K2175" s="222" t="n">
        <f aca="true">INDIRECT("H" &amp; ROW())</f>
        <v>46107.4977445395</v>
      </c>
      <c r="L2175" s="128" t="s">
        <v>5965</v>
      </c>
      <c r="M2175" s="133"/>
      <c r="N2175" s="133"/>
      <c r="O2175" s="133"/>
      <c r="P2175" s="133"/>
      <c r="Q2175" s="133"/>
      <c r="R2175" s="133"/>
      <c r="S2175" s="133"/>
      <c r="T2175" s="133"/>
      <c r="U2175" s="134"/>
      <c r="V2175" s="133"/>
      <c r="W2175" s="135" t="n">
        <f aca="false">I2175</f>
        <v>46107.4977445395</v>
      </c>
      <c r="X2175" s="136" t="s">
        <v>174</v>
      </c>
      <c r="Y2175" s="137" t="n">
        <f aca="false">IF(AND($X2175=$X2176, $X2175&lt;&gt;""), $W2176-$W2175, 0)</f>
        <v>0.00199513887731481</v>
      </c>
      <c r="Z2175" s="141"/>
      <c r="AA2175" s="0"/>
    </row>
    <row r="2176" customFormat="false" ht="21.75" hidden="false" customHeight="true" outlineLevel="0" collapsed="false">
      <c r="A2176" s="118" t="n">
        <v>2172</v>
      </c>
      <c r="B2176" s="213" t="s">
        <v>125</v>
      </c>
      <c r="C2176" s="237" t="s">
        <v>5873</v>
      </c>
      <c r="D2176" s="215" t="s">
        <v>189</v>
      </c>
      <c r="E2176" s="238" t="s">
        <v>5966</v>
      </c>
      <c r="F2176" s="239" t="s">
        <v>5967</v>
      </c>
      <c r="G2176" s="240" t="n">
        <v>536</v>
      </c>
      <c r="H2176" s="219" t="n">
        <f aca="true">INDIRECT("I" &amp; ROW())</f>
        <v>46107.4997396784</v>
      </c>
      <c r="I2176" s="220" t="n">
        <f aca="true">INDIRECT("I" &amp; ROW()-1) + J2176 * ((G2175/1000) * $M$5)</f>
        <v>46107.4997396784</v>
      </c>
      <c r="J2176" s="221" t="n">
        <v>6.5</v>
      </c>
      <c r="K2176" s="222" t="n">
        <f aca="true">INDIRECT("H" &amp; ROW())</f>
        <v>46107.4997396784</v>
      </c>
      <c r="L2176" s="128" t="s">
        <v>5968</v>
      </c>
      <c r="M2176" s="133"/>
      <c r="N2176" s="133"/>
      <c r="O2176" s="133"/>
      <c r="P2176" s="133"/>
      <c r="Q2176" s="133"/>
      <c r="R2176" s="133"/>
      <c r="S2176" s="133"/>
      <c r="T2176" s="133"/>
      <c r="U2176" s="134"/>
      <c r="V2176" s="133"/>
      <c r="W2176" s="135" t="n">
        <f aca="false">I2176</f>
        <v>46107.4997396784</v>
      </c>
      <c r="X2176" s="136" t="s">
        <v>174</v>
      </c>
      <c r="Y2176" s="137" t="n">
        <f aca="false">IF(AND($X2176=$X2177, $X2176&lt;&gt;""), $W2177-$W2176, 0)</f>
        <v>0.0024194444212963</v>
      </c>
      <c r="Z2176" s="141"/>
      <c r="AA2176" s="0"/>
    </row>
    <row r="2177" customFormat="false" ht="21.75" hidden="false" customHeight="true" outlineLevel="0" collapsed="false">
      <c r="A2177" s="118" t="n">
        <v>2173</v>
      </c>
      <c r="B2177" s="213" t="s">
        <v>125</v>
      </c>
      <c r="C2177" s="237" t="s">
        <v>5873</v>
      </c>
      <c r="D2177" s="215" t="s">
        <v>189</v>
      </c>
      <c r="E2177" s="238" t="s">
        <v>5969</v>
      </c>
      <c r="F2177" s="239" t="s">
        <v>5970</v>
      </c>
      <c r="G2177" s="240" t="n">
        <v>277</v>
      </c>
      <c r="H2177" s="219" t="n">
        <f aca="true">INDIRECT("I" &amp; ROW())</f>
        <v>46107.5021591228</v>
      </c>
      <c r="I2177" s="220" t="n">
        <f aca="true">INDIRECT("I" &amp; ROW()-1) + J2177 * ((G2176/1000) * $M$5)</f>
        <v>46107.5021591228</v>
      </c>
      <c r="J2177" s="221" t="n">
        <v>6.5</v>
      </c>
      <c r="K2177" s="222" t="n">
        <f aca="true">INDIRECT("H" &amp; ROW())</f>
        <v>46107.5021591228</v>
      </c>
      <c r="L2177" s="128" t="s">
        <v>5971</v>
      </c>
      <c r="M2177" s="133"/>
      <c r="N2177" s="133"/>
      <c r="O2177" s="133"/>
      <c r="P2177" s="133"/>
      <c r="Q2177" s="133"/>
      <c r="R2177" s="133"/>
      <c r="S2177" s="133"/>
      <c r="T2177" s="133"/>
      <c r="U2177" s="134"/>
      <c r="V2177" s="133"/>
      <c r="W2177" s="135" t="n">
        <f aca="false">I2177</f>
        <v>46107.5021591228</v>
      </c>
      <c r="X2177" s="136" t="s">
        <v>174</v>
      </c>
      <c r="Y2177" s="137" t="n">
        <f aca="false">IF(AND($X2177=$X2178, $X2177&lt;&gt;""), $W2178-$W2177, 0)</f>
        <v>0.00125034721064815</v>
      </c>
      <c r="Z2177" s="141"/>
      <c r="AA2177" s="0"/>
    </row>
    <row r="2178" customFormat="false" ht="22.05" hidden="false" customHeight="false" outlineLevel="0" collapsed="false">
      <c r="A2178" s="118" t="n">
        <v>2174</v>
      </c>
      <c r="B2178" s="213" t="s">
        <v>125</v>
      </c>
      <c r="C2178" s="237" t="s">
        <v>5972</v>
      </c>
      <c r="D2178" s="215" t="s">
        <v>189</v>
      </c>
      <c r="E2178" s="238" t="s">
        <v>5973</v>
      </c>
      <c r="F2178" s="239" t="s">
        <v>5974</v>
      </c>
      <c r="G2178" s="240" t="n">
        <v>340</v>
      </c>
      <c r="H2178" s="219" t="n">
        <f aca="true">INDIRECT("I" &amp; ROW())</f>
        <v>46107.50340947</v>
      </c>
      <c r="I2178" s="220" t="n">
        <f aca="true">INDIRECT("I" &amp; ROW()-1) + J2178 * ((G2177/1000) * $M$5)</f>
        <v>46107.50340947</v>
      </c>
      <c r="J2178" s="221" t="n">
        <v>6.5</v>
      </c>
      <c r="K2178" s="222" t="n">
        <f aca="true">INDIRECT("H" &amp; ROW())</f>
        <v>46107.50340947</v>
      </c>
      <c r="L2178" s="128" t="s">
        <v>5975</v>
      </c>
      <c r="M2178" s="133"/>
      <c r="N2178" s="133"/>
      <c r="O2178" s="133"/>
      <c r="P2178" s="133"/>
      <c r="Q2178" s="133"/>
      <c r="R2178" s="133"/>
      <c r="S2178" s="133"/>
      <c r="T2178" s="133"/>
      <c r="U2178" s="134"/>
      <c r="V2178" s="133"/>
      <c r="W2178" s="135" t="n">
        <f aca="false">I2178</f>
        <v>46107.50340947</v>
      </c>
      <c r="X2178" s="136" t="s">
        <v>174</v>
      </c>
      <c r="Y2178" s="137" t="n">
        <f aca="false">IF(AND($X2178=$X2179, $X2178&lt;&gt;""), $W2179-$W2178, 0)</f>
        <v>0.00153472221064815</v>
      </c>
      <c r="Z2178" s="141"/>
      <c r="AA2178" s="0"/>
    </row>
    <row r="2179" customFormat="false" ht="22.05" hidden="false" customHeight="false" outlineLevel="0" collapsed="false">
      <c r="A2179" s="118" t="n">
        <v>2175</v>
      </c>
      <c r="B2179" s="213" t="s">
        <v>125</v>
      </c>
      <c r="C2179" s="237" t="s">
        <v>5972</v>
      </c>
      <c r="D2179" s="215" t="s">
        <v>189</v>
      </c>
      <c r="E2179" s="238" t="s">
        <v>5976</v>
      </c>
      <c r="F2179" s="239" t="s">
        <v>5977</v>
      </c>
      <c r="G2179" s="240" t="n">
        <v>515</v>
      </c>
      <c r="H2179" s="219" t="n">
        <f aca="true">INDIRECT("I" &amp; ROW())</f>
        <v>46107.5049441923</v>
      </c>
      <c r="I2179" s="220" t="n">
        <f aca="true">INDIRECT("I" &amp; ROW()-1) + J2179 * ((G2178/1000) * $M$5)</f>
        <v>46107.5049441923</v>
      </c>
      <c r="J2179" s="221" t="n">
        <v>6.5</v>
      </c>
      <c r="K2179" s="222" t="n">
        <f aca="true">INDIRECT("H" &amp; ROW())</f>
        <v>46107.5049441923</v>
      </c>
      <c r="L2179" s="128" t="s">
        <v>5978</v>
      </c>
      <c r="M2179" s="133"/>
      <c r="N2179" s="133"/>
      <c r="O2179" s="133"/>
      <c r="P2179" s="133"/>
      <c r="Q2179" s="133"/>
      <c r="R2179" s="133"/>
      <c r="S2179" s="133"/>
      <c r="T2179" s="133"/>
      <c r="U2179" s="134"/>
      <c r="V2179" s="133"/>
      <c r="W2179" s="135" t="n">
        <f aca="false">I2179</f>
        <v>46107.5049441923</v>
      </c>
      <c r="X2179" s="136" t="s">
        <v>174</v>
      </c>
      <c r="Y2179" s="137" t="n">
        <f aca="false">IF(AND($X2179=$X2180, $X2179&lt;&gt;""), $W2180-$W2179, 0)</f>
        <v>0.0023246527662037</v>
      </c>
      <c r="Z2179" s="141"/>
      <c r="AA2179" s="0"/>
    </row>
    <row r="2180" customFormat="false" ht="22.05" hidden="false" customHeight="false" outlineLevel="0" collapsed="false">
      <c r="A2180" s="118" t="n">
        <v>2176</v>
      </c>
      <c r="B2180" s="213" t="s">
        <v>125</v>
      </c>
      <c r="C2180" s="237" t="s">
        <v>5972</v>
      </c>
      <c r="D2180" s="215" t="s">
        <v>189</v>
      </c>
      <c r="E2180" s="238" t="s">
        <v>5979</v>
      </c>
      <c r="F2180" s="239" t="s">
        <v>5980</v>
      </c>
      <c r="G2180" s="240" t="n">
        <v>417</v>
      </c>
      <c r="H2180" s="219" t="n">
        <f aca="true">INDIRECT("I" &amp; ROW())</f>
        <v>46107.507268845</v>
      </c>
      <c r="I2180" s="220" t="n">
        <f aca="true">INDIRECT("I" &amp; ROW()-1) + J2180 * ((G2179/1000) * $M$5)</f>
        <v>46107.507268845</v>
      </c>
      <c r="J2180" s="221" t="n">
        <v>6.5</v>
      </c>
      <c r="K2180" s="222" t="n">
        <f aca="true">INDIRECT("H" &amp; ROW())</f>
        <v>46107.507268845</v>
      </c>
      <c r="L2180" s="128" t="s">
        <v>5981</v>
      </c>
      <c r="M2180" s="133"/>
      <c r="N2180" s="133"/>
      <c r="O2180" s="133"/>
      <c r="P2180" s="133"/>
      <c r="Q2180" s="133"/>
      <c r="R2180" s="133"/>
      <c r="S2180" s="133"/>
      <c r="T2180" s="133"/>
      <c r="U2180" s="134"/>
      <c r="V2180" s="133"/>
      <c r="W2180" s="135" t="n">
        <f aca="false">I2180</f>
        <v>46107.507268845</v>
      </c>
      <c r="X2180" s="136" t="s">
        <v>174</v>
      </c>
      <c r="Y2180" s="137" t="n">
        <f aca="false">IF(AND($X2180=$X2181, $X2180&lt;&gt;""), $W2181-$W2180, 0)</f>
        <v>0.00188229165509259</v>
      </c>
      <c r="Z2180" s="141"/>
      <c r="AA2180" s="0"/>
    </row>
    <row r="2181" customFormat="false" ht="22.05" hidden="false" customHeight="false" outlineLevel="0" collapsed="false">
      <c r="A2181" s="118" t="n">
        <v>2177</v>
      </c>
      <c r="B2181" s="213" t="s">
        <v>125</v>
      </c>
      <c r="C2181" s="237" t="s">
        <v>5972</v>
      </c>
      <c r="D2181" s="215" t="s">
        <v>189</v>
      </c>
      <c r="E2181" s="238" t="s">
        <v>5982</v>
      </c>
      <c r="F2181" s="239" t="s">
        <v>5983</v>
      </c>
      <c r="G2181" s="240" t="n">
        <v>380</v>
      </c>
      <c r="H2181" s="219" t="n">
        <f aca="true">INDIRECT("I" &amp; ROW())</f>
        <v>46107.5091511367</v>
      </c>
      <c r="I2181" s="220" t="n">
        <f aca="true">INDIRECT("I" &amp; ROW()-1) + J2181 * ((G2180/1000) * $M$5)</f>
        <v>46107.5091511367</v>
      </c>
      <c r="J2181" s="221" t="n">
        <v>6.5</v>
      </c>
      <c r="K2181" s="222" t="n">
        <f aca="true">INDIRECT("H" &amp; ROW())</f>
        <v>46107.5091511367</v>
      </c>
      <c r="L2181" s="128" t="s">
        <v>5984</v>
      </c>
      <c r="M2181" s="133"/>
      <c r="N2181" s="133"/>
      <c r="O2181" s="133"/>
      <c r="P2181" s="133"/>
      <c r="Q2181" s="133"/>
      <c r="R2181" s="133"/>
      <c r="S2181" s="133"/>
      <c r="T2181" s="133"/>
      <c r="U2181" s="134"/>
      <c r="V2181" s="133"/>
      <c r="W2181" s="135" t="n">
        <f aca="false">I2181</f>
        <v>46107.5091511367</v>
      </c>
      <c r="X2181" s="136" t="s">
        <v>174</v>
      </c>
      <c r="Y2181" s="137" t="n">
        <f aca="false">IF(AND($X2181=$X2182, $X2181&lt;&gt;""), $W2182-$W2181, 0)</f>
        <v>0.0017152777662037</v>
      </c>
      <c r="Z2181" s="141"/>
      <c r="AA2181" s="0"/>
    </row>
    <row r="2182" customFormat="false" ht="22.05" hidden="false" customHeight="false" outlineLevel="0" collapsed="false">
      <c r="A2182" s="118" t="n">
        <v>2178</v>
      </c>
      <c r="B2182" s="213" t="s">
        <v>125</v>
      </c>
      <c r="C2182" s="237" t="s">
        <v>5972</v>
      </c>
      <c r="D2182" s="215" t="s">
        <v>189</v>
      </c>
      <c r="E2182" s="238" t="s">
        <v>5985</v>
      </c>
      <c r="F2182" s="239" t="s">
        <v>5986</v>
      </c>
      <c r="G2182" s="240" t="n">
        <v>250</v>
      </c>
      <c r="H2182" s="219" t="n">
        <f aca="true">INDIRECT("I" &amp; ROW())</f>
        <v>46107.5108664144</v>
      </c>
      <c r="I2182" s="220" t="n">
        <f aca="true">INDIRECT("I" &amp; ROW()-1) + J2182 * ((G2181/1000) * $M$5)</f>
        <v>46107.5108664144</v>
      </c>
      <c r="J2182" s="221" t="n">
        <v>6.5</v>
      </c>
      <c r="K2182" s="222" t="n">
        <f aca="true">INDIRECT("H" &amp; ROW())</f>
        <v>46107.5108664144</v>
      </c>
      <c r="L2182" s="128" t="s">
        <v>5987</v>
      </c>
      <c r="M2182" s="133"/>
      <c r="N2182" s="133"/>
      <c r="O2182" s="133"/>
      <c r="P2182" s="133"/>
      <c r="Q2182" s="133"/>
      <c r="R2182" s="133"/>
      <c r="S2182" s="133"/>
      <c r="T2182" s="133"/>
      <c r="U2182" s="134"/>
      <c r="V2182" s="133"/>
      <c r="W2182" s="135" t="n">
        <f aca="false">I2182</f>
        <v>46107.5108664144</v>
      </c>
      <c r="X2182" s="136" t="s">
        <v>174</v>
      </c>
      <c r="Y2182" s="137" t="n">
        <f aca="false">IF(AND($X2182=$X2183, $X2182&lt;&gt;""), $W2183-$W2182, 0)</f>
        <v>0.00112847221064815</v>
      </c>
      <c r="Z2182" s="141"/>
      <c r="AA2182" s="0"/>
    </row>
    <row r="2183" customFormat="false" ht="22.05" hidden="false" customHeight="false" outlineLevel="0" collapsed="false">
      <c r="A2183" s="118" t="n">
        <v>2179</v>
      </c>
      <c r="B2183" s="213" t="s">
        <v>125</v>
      </c>
      <c r="C2183" s="237" t="s">
        <v>5972</v>
      </c>
      <c r="D2183" s="215" t="s">
        <v>189</v>
      </c>
      <c r="E2183" s="238" t="s">
        <v>5988</v>
      </c>
      <c r="F2183" s="239" t="s">
        <v>5989</v>
      </c>
      <c r="G2183" s="240" t="n">
        <v>246</v>
      </c>
      <c r="H2183" s="219" t="n">
        <f aca="true">INDIRECT("I" &amp; ROW())</f>
        <v>46107.5119948867</v>
      </c>
      <c r="I2183" s="220" t="n">
        <f aca="true">INDIRECT("I" &amp; ROW()-1) + J2183 * ((G2182/1000) * $M$5)</f>
        <v>46107.5119948867</v>
      </c>
      <c r="J2183" s="221" t="n">
        <v>6.5</v>
      </c>
      <c r="K2183" s="222" t="n">
        <f aca="true">INDIRECT("H" &amp; ROW())</f>
        <v>46107.5119948867</v>
      </c>
      <c r="L2183" s="128" t="s">
        <v>5990</v>
      </c>
      <c r="M2183" s="133"/>
      <c r="N2183" s="133"/>
      <c r="O2183" s="133"/>
      <c r="P2183" s="133"/>
      <c r="Q2183" s="133"/>
      <c r="R2183" s="133"/>
      <c r="S2183" s="133"/>
      <c r="T2183" s="133"/>
      <c r="U2183" s="134"/>
      <c r="V2183" s="133"/>
      <c r="W2183" s="135" t="n">
        <f aca="false">I2183</f>
        <v>46107.5119948867</v>
      </c>
      <c r="X2183" s="136" t="s">
        <v>174</v>
      </c>
      <c r="Y2183" s="137" t="n">
        <f aca="false">IF(AND($X2183=$X2184, $X2183&lt;&gt;""), $W2184-$W2183, 0)</f>
        <v>0.00111041665509259</v>
      </c>
      <c r="Z2183" s="141"/>
      <c r="AA2183" s="0"/>
    </row>
    <row r="2184" customFormat="false" ht="22.05" hidden="false" customHeight="false" outlineLevel="0" collapsed="false">
      <c r="A2184" s="118" t="n">
        <v>2180</v>
      </c>
      <c r="B2184" s="213" t="s">
        <v>125</v>
      </c>
      <c r="C2184" s="237" t="s">
        <v>5972</v>
      </c>
      <c r="D2184" s="215" t="s">
        <v>189</v>
      </c>
      <c r="E2184" s="238" t="s">
        <v>5991</v>
      </c>
      <c r="F2184" s="239" t="s">
        <v>5992</v>
      </c>
      <c r="G2184" s="240" t="n">
        <v>254</v>
      </c>
      <c r="H2184" s="219" t="n">
        <f aca="true">INDIRECT("I" &amp; ROW())</f>
        <v>46107.5131053033</v>
      </c>
      <c r="I2184" s="220" t="n">
        <f aca="true">INDIRECT("I" &amp; ROW()-1) + J2184 * ((G2183/1000) * $M$5)</f>
        <v>46107.5131053033</v>
      </c>
      <c r="J2184" s="221" t="n">
        <v>6.5</v>
      </c>
      <c r="K2184" s="222" t="n">
        <f aca="true">INDIRECT("H" &amp; ROW())</f>
        <v>46107.5131053033</v>
      </c>
      <c r="L2184" s="128" t="s">
        <v>5993</v>
      </c>
      <c r="M2184" s="133"/>
      <c r="N2184" s="133"/>
      <c r="O2184" s="133"/>
      <c r="P2184" s="133"/>
      <c r="Q2184" s="133"/>
      <c r="R2184" s="133"/>
      <c r="S2184" s="133"/>
      <c r="T2184" s="133"/>
      <c r="U2184" s="134"/>
      <c r="V2184" s="133"/>
      <c r="W2184" s="135" t="n">
        <f aca="false">I2184</f>
        <v>46107.5131053033</v>
      </c>
      <c r="X2184" s="136" t="s">
        <v>174</v>
      </c>
      <c r="Y2184" s="137" t="n">
        <f aca="false">IF(AND($X2184=$X2185, $X2184&lt;&gt;""), $W2185-$W2184, 0)</f>
        <v>0.0011465277662037</v>
      </c>
      <c r="Z2184" s="141"/>
      <c r="AA2184" s="0"/>
    </row>
    <row r="2185" customFormat="false" ht="22.05" hidden="false" customHeight="false" outlineLevel="0" collapsed="false">
      <c r="A2185" s="118" t="n">
        <v>2181</v>
      </c>
      <c r="B2185" s="213" t="s">
        <v>125</v>
      </c>
      <c r="C2185" s="237" t="s">
        <v>5972</v>
      </c>
      <c r="D2185" s="215" t="s">
        <v>189</v>
      </c>
      <c r="E2185" s="238" t="s">
        <v>5994</v>
      </c>
      <c r="F2185" s="239" t="s">
        <v>5995</v>
      </c>
      <c r="G2185" s="240" t="n">
        <v>350</v>
      </c>
      <c r="H2185" s="219" t="n">
        <f aca="true">INDIRECT("I" &amp; ROW())</f>
        <v>46107.5142518311</v>
      </c>
      <c r="I2185" s="220" t="n">
        <f aca="true">INDIRECT("I" &amp; ROW()-1) + J2185 * ((G2184/1000) * $M$5)</f>
        <v>46107.5142518311</v>
      </c>
      <c r="J2185" s="221" t="n">
        <v>6.5</v>
      </c>
      <c r="K2185" s="222" t="n">
        <f aca="true">INDIRECT("H" &amp; ROW())</f>
        <v>46107.5142518311</v>
      </c>
      <c r="L2185" s="128" t="s">
        <v>5996</v>
      </c>
      <c r="M2185" s="133"/>
      <c r="N2185" s="133"/>
      <c r="O2185" s="133"/>
      <c r="P2185" s="133"/>
      <c r="Q2185" s="133"/>
      <c r="R2185" s="133"/>
      <c r="S2185" s="133"/>
      <c r="T2185" s="133"/>
      <c r="U2185" s="134"/>
      <c r="V2185" s="133"/>
      <c r="W2185" s="135" t="n">
        <f aca="false">I2185</f>
        <v>46107.5142518311</v>
      </c>
      <c r="X2185" s="136" t="s">
        <v>174</v>
      </c>
      <c r="Y2185" s="137" t="n">
        <f aca="false">IF(AND($X2185=$X2186, $X2185&lt;&gt;""), $W2186-$W2185, 0)</f>
        <v>0.00157986109953704</v>
      </c>
      <c r="Z2185" s="141"/>
      <c r="AA2185" s="0"/>
    </row>
    <row r="2186" customFormat="false" ht="22.05" hidden="false" customHeight="false" outlineLevel="0" collapsed="false">
      <c r="A2186" s="118" t="n">
        <v>2182</v>
      </c>
      <c r="B2186" s="213" t="s">
        <v>125</v>
      </c>
      <c r="C2186" s="237" t="s">
        <v>5972</v>
      </c>
      <c r="D2186" s="215" t="s">
        <v>189</v>
      </c>
      <c r="E2186" s="238" t="s">
        <v>5997</v>
      </c>
      <c r="F2186" s="239" t="s">
        <v>5998</v>
      </c>
      <c r="G2186" s="240" t="n">
        <v>264</v>
      </c>
      <c r="H2186" s="219" t="n">
        <f aca="true">INDIRECT("I" &amp; ROW())</f>
        <v>46107.5158316922</v>
      </c>
      <c r="I2186" s="220" t="n">
        <f aca="true">INDIRECT("I" &amp; ROW()-1) + J2186 * ((G2185/1000) * $M$5)</f>
        <v>46107.5158316922</v>
      </c>
      <c r="J2186" s="221" t="n">
        <v>6.5</v>
      </c>
      <c r="K2186" s="222" t="n">
        <f aca="true">INDIRECT("H" &amp; ROW())</f>
        <v>46107.5158316922</v>
      </c>
      <c r="L2186" s="128" t="s">
        <v>5999</v>
      </c>
      <c r="M2186" s="133"/>
      <c r="N2186" s="133"/>
      <c r="O2186" s="133"/>
      <c r="P2186" s="133"/>
      <c r="Q2186" s="133"/>
      <c r="R2186" s="133"/>
      <c r="S2186" s="133"/>
      <c r="T2186" s="133"/>
      <c r="U2186" s="134"/>
      <c r="V2186" s="133"/>
      <c r="W2186" s="135" t="n">
        <f aca="false">I2186</f>
        <v>46107.5158316922</v>
      </c>
      <c r="X2186" s="136" t="s">
        <v>174</v>
      </c>
      <c r="Y2186" s="137" t="n">
        <f aca="false">IF(AND($X2186=$X2187, $X2186&lt;&gt;""), $W2187-$W2186, 0)</f>
        <v>0.00119166665509259</v>
      </c>
      <c r="Z2186" s="141"/>
      <c r="AA2186" s="0"/>
    </row>
    <row r="2187" customFormat="false" ht="22.05" hidden="false" customHeight="false" outlineLevel="0" collapsed="false">
      <c r="A2187" s="118" t="n">
        <v>2183</v>
      </c>
      <c r="B2187" s="213" t="s">
        <v>125</v>
      </c>
      <c r="C2187" s="237" t="s">
        <v>5972</v>
      </c>
      <c r="D2187" s="215" t="s">
        <v>189</v>
      </c>
      <c r="E2187" s="238" t="s">
        <v>6000</v>
      </c>
      <c r="F2187" s="239" t="s">
        <v>6001</v>
      </c>
      <c r="G2187" s="240" t="n">
        <v>350</v>
      </c>
      <c r="H2187" s="219" t="n">
        <f aca="true">INDIRECT("I" &amp; ROW())</f>
        <v>46107.5170233588</v>
      </c>
      <c r="I2187" s="220" t="n">
        <f aca="true">INDIRECT("I" &amp; ROW()-1) + J2187 * ((G2186/1000) * $M$5)</f>
        <v>46107.5170233588</v>
      </c>
      <c r="J2187" s="221" t="n">
        <v>6.5</v>
      </c>
      <c r="K2187" s="222" t="n">
        <f aca="true">INDIRECT("H" &amp; ROW())</f>
        <v>46107.5170233588</v>
      </c>
      <c r="L2187" s="128" t="s">
        <v>6002</v>
      </c>
      <c r="M2187" s="133"/>
      <c r="N2187" s="133"/>
      <c r="O2187" s="133"/>
      <c r="P2187" s="133"/>
      <c r="Q2187" s="133"/>
      <c r="R2187" s="133"/>
      <c r="S2187" s="133"/>
      <c r="T2187" s="133"/>
      <c r="U2187" s="134"/>
      <c r="V2187" s="133"/>
      <c r="W2187" s="135" t="n">
        <f aca="false">I2187</f>
        <v>46107.5170233588</v>
      </c>
      <c r="X2187" s="136" t="s">
        <v>174</v>
      </c>
      <c r="Y2187" s="137" t="n">
        <f aca="false">IF(AND($X2187=$X2188, $X2187&lt;&gt;""), $W2188-$W2187, 0)</f>
        <v>0.00157986109953704</v>
      </c>
      <c r="Z2187" s="141"/>
      <c r="AA2187" s="0"/>
    </row>
    <row r="2188" customFormat="false" ht="22.05" hidden="false" customHeight="false" outlineLevel="0" collapsed="false">
      <c r="A2188" s="118" t="n">
        <v>2184</v>
      </c>
      <c r="B2188" s="213" t="s">
        <v>125</v>
      </c>
      <c r="C2188" s="237" t="s">
        <v>5972</v>
      </c>
      <c r="D2188" s="215" t="s">
        <v>189</v>
      </c>
      <c r="E2188" s="238" t="s">
        <v>6003</v>
      </c>
      <c r="F2188" s="239" t="s">
        <v>6004</v>
      </c>
      <c r="G2188" s="240" t="n">
        <v>294</v>
      </c>
      <c r="H2188" s="219" t="n">
        <f aca="true">INDIRECT("I" &amp; ROW())</f>
        <v>46107.5186032199</v>
      </c>
      <c r="I2188" s="220" t="n">
        <f aca="true">INDIRECT("I" &amp; ROW()-1) + J2188 * ((G2187/1000) * $M$5)</f>
        <v>46107.5186032199</v>
      </c>
      <c r="J2188" s="221" t="n">
        <v>6.5</v>
      </c>
      <c r="K2188" s="222" t="n">
        <f aca="true">INDIRECT("H" &amp; ROW())</f>
        <v>46107.5186032199</v>
      </c>
      <c r="L2188" s="128" t="s">
        <v>6005</v>
      </c>
      <c r="M2188" s="133"/>
      <c r="N2188" s="133"/>
      <c r="O2188" s="133"/>
      <c r="P2188" s="133"/>
      <c r="Q2188" s="133"/>
      <c r="R2188" s="133"/>
      <c r="S2188" s="133"/>
      <c r="T2188" s="133"/>
      <c r="U2188" s="134"/>
      <c r="V2188" s="133"/>
      <c r="W2188" s="135" t="n">
        <f aca="false">I2188</f>
        <v>46107.5186032199</v>
      </c>
      <c r="X2188" s="136" t="s">
        <v>174</v>
      </c>
      <c r="Y2188" s="137" t="n">
        <f aca="false">IF(AND($X2188=$X2189, $X2188&lt;&gt;""), $W2189-$W2188, 0)</f>
        <v>0.00132708332175926</v>
      </c>
      <c r="Z2188" s="141"/>
      <c r="AA2188" s="0"/>
    </row>
    <row r="2189" customFormat="false" ht="22.05" hidden="false" customHeight="false" outlineLevel="0" collapsed="false">
      <c r="A2189" s="118" t="n">
        <v>2185</v>
      </c>
      <c r="B2189" s="213" t="s">
        <v>125</v>
      </c>
      <c r="C2189" s="237" t="s">
        <v>5972</v>
      </c>
      <c r="D2189" s="215" t="s">
        <v>189</v>
      </c>
      <c r="E2189" s="238" t="s">
        <v>6006</v>
      </c>
      <c r="F2189" s="239" t="s">
        <v>6007</v>
      </c>
      <c r="G2189" s="240" t="n">
        <v>464</v>
      </c>
      <c r="H2189" s="219" t="n">
        <f aca="true">INDIRECT("I" &amp; ROW())</f>
        <v>46107.5199303033</v>
      </c>
      <c r="I2189" s="220" t="n">
        <f aca="true">INDIRECT("I" &amp; ROW()-1) + J2189 * ((G2188/1000) * $M$5)</f>
        <v>46107.5199303033</v>
      </c>
      <c r="J2189" s="221" t="n">
        <v>6.5</v>
      </c>
      <c r="K2189" s="222" t="n">
        <f aca="true">INDIRECT("H" &amp; ROW())</f>
        <v>46107.5199303033</v>
      </c>
      <c r="L2189" s="128" t="s">
        <v>6008</v>
      </c>
      <c r="M2189" s="133"/>
      <c r="N2189" s="133"/>
      <c r="O2189" s="133"/>
      <c r="P2189" s="133"/>
      <c r="Q2189" s="133"/>
      <c r="R2189" s="133"/>
      <c r="S2189" s="133"/>
      <c r="T2189" s="133"/>
      <c r="U2189" s="134"/>
      <c r="V2189" s="133"/>
      <c r="W2189" s="135" t="n">
        <f aca="false">I2189</f>
        <v>46107.5199303033</v>
      </c>
      <c r="X2189" s="136" t="s">
        <v>174</v>
      </c>
      <c r="Y2189" s="137" t="n">
        <f aca="false">IF(AND($X2189=$X2190, $X2189&lt;&gt;""), $W2190-$W2189, 0)</f>
        <v>0.0020944444212963</v>
      </c>
      <c r="Z2189" s="141"/>
      <c r="AA2189" s="0"/>
    </row>
    <row r="2190" customFormat="false" ht="22.05" hidden="false" customHeight="false" outlineLevel="0" collapsed="false">
      <c r="A2190" s="118" t="n">
        <v>2186</v>
      </c>
      <c r="B2190" s="213" t="s">
        <v>125</v>
      </c>
      <c r="C2190" s="237" t="s">
        <v>5972</v>
      </c>
      <c r="D2190" s="215" t="s">
        <v>189</v>
      </c>
      <c r="E2190" s="238" t="s">
        <v>6009</v>
      </c>
      <c r="F2190" s="239" t="s">
        <v>6010</v>
      </c>
      <c r="G2190" s="240" t="n">
        <v>354</v>
      </c>
      <c r="H2190" s="219" t="n">
        <f aca="true">INDIRECT("I" &amp; ROW())</f>
        <v>46107.5220247477</v>
      </c>
      <c r="I2190" s="220" t="n">
        <f aca="true">INDIRECT("I" &amp; ROW()-1) + J2190 * ((G2189/1000) * $M$5)</f>
        <v>46107.5220247477</v>
      </c>
      <c r="J2190" s="221" t="n">
        <v>6.5</v>
      </c>
      <c r="K2190" s="222" t="n">
        <f aca="true">INDIRECT("H" &amp; ROW())</f>
        <v>46107.5220247477</v>
      </c>
      <c r="L2190" s="128" t="s">
        <v>6011</v>
      </c>
      <c r="M2190" s="133"/>
      <c r="N2190" s="133"/>
      <c r="O2190" s="133"/>
      <c r="P2190" s="133"/>
      <c r="Q2190" s="133"/>
      <c r="R2190" s="133"/>
      <c r="S2190" s="133"/>
      <c r="T2190" s="133"/>
      <c r="U2190" s="134"/>
      <c r="V2190" s="133"/>
      <c r="W2190" s="135" t="n">
        <f aca="false">I2190</f>
        <v>46107.5220247477</v>
      </c>
      <c r="X2190" s="136" t="s">
        <v>174</v>
      </c>
      <c r="Y2190" s="137" t="n">
        <f aca="false">IF(AND($X2190=$X2191, $X2190&lt;&gt;""), $W2191-$W2190, 0)</f>
        <v>0.00159791665509259</v>
      </c>
      <c r="Z2190" s="141"/>
      <c r="AA2190" s="0"/>
    </row>
    <row r="2191" customFormat="false" ht="22.05" hidden="false" customHeight="false" outlineLevel="0" collapsed="false">
      <c r="A2191" s="118" t="n">
        <v>2187</v>
      </c>
      <c r="B2191" s="213" t="s">
        <v>125</v>
      </c>
      <c r="C2191" s="237" t="s">
        <v>5972</v>
      </c>
      <c r="D2191" s="215" t="s">
        <v>189</v>
      </c>
      <c r="E2191" s="238" t="s">
        <v>6012</v>
      </c>
      <c r="F2191" s="239" t="s">
        <v>6013</v>
      </c>
      <c r="G2191" s="240" t="n">
        <v>270</v>
      </c>
      <c r="H2191" s="219" t="n">
        <f aca="true">INDIRECT("I" &amp; ROW())</f>
        <v>46107.5236226643</v>
      </c>
      <c r="I2191" s="220" t="n">
        <f aca="true">INDIRECT("I" &amp; ROW()-1) + J2191 * ((G2190/1000) * $M$5)</f>
        <v>46107.5236226643</v>
      </c>
      <c r="J2191" s="221" t="n">
        <v>6.5</v>
      </c>
      <c r="K2191" s="222" t="n">
        <f aca="true">INDIRECT("H" &amp; ROW())</f>
        <v>46107.5236226643</v>
      </c>
      <c r="L2191" s="128" t="s">
        <v>6014</v>
      </c>
      <c r="M2191" s="133"/>
      <c r="N2191" s="133"/>
      <c r="O2191" s="133"/>
      <c r="P2191" s="133"/>
      <c r="Q2191" s="133"/>
      <c r="R2191" s="133"/>
      <c r="S2191" s="133"/>
      <c r="T2191" s="133"/>
      <c r="U2191" s="134"/>
      <c r="V2191" s="133"/>
      <c r="W2191" s="135" t="n">
        <f aca="false">I2191</f>
        <v>46107.5236226643</v>
      </c>
      <c r="X2191" s="136" t="s">
        <v>174</v>
      </c>
      <c r="Y2191" s="137" t="n">
        <f aca="false">IF(AND($X2191=$X2192, $X2191&lt;&gt;""), $W2192-$W2191, 0)</f>
        <v>0.00121874998842593</v>
      </c>
      <c r="Z2191" s="141"/>
      <c r="AA2191" s="0"/>
    </row>
    <row r="2192" customFormat="false" ht="22.05" hidden="false" customHeight="false" outlineLevel="0" collapsed="false">
      <c r="A2192" s="118" t="n">
        <v>2188</v>
      </c>
      <c r="B2192" s="213" t="s">
        <v>125</v>
      </c>
      <c r="C2192" s="237" t="s">
        <v>5972</v>
      </c>
      <c r="D2192" s="215" t="s">
        <v>189</v>
      </c>
      <c r="E2192" s="238" t="s">
        <v>6015</v>
      </c>
      <c r="F2192" s="239" t="s">
        <v>6016</v>
      </c>
      <c r="G2192" s="240" t="n">
        <v>370</v>
      </c>
      <c r="H2192" s="219" t="n">
        <f aca="true">INDIRECT("I" &amp; ROW())</f>
        <v>46107.5248414143</v>
      </c>
      <c r="I2192" s="220" t="n">
        <f aca="true">INDIRECT("I" &amp; ROW()-1) + J2192 * ((G2191/1000) * $M$5)</f>
        <v>46107.5248414143</v>
      </c>
      <c r="J2192" s="221" t="n">
        <v>6.5</v>
      </c>
      <c r="K2192" s="222" t="n">
        <f aca="true">INDIRECT("H" &amp; ROW())</f>
        <v>46107.5248414143</v>
      </c>
      <c r="L2192" s="128" t="s">
        <v>6017</v>
      </c>
      <c r="M2192" s="133"/>
      <c r="N2192" s="133"/>
      <c r="O2192" s="133"/>
      <c r="P2192" s="133"/>
      <c r="Q2192" s="133"/>
      <c r="R2192" s="133"/>
      <c r="S2192" s="133"/>
      <c r="T2192" s="133"/>
      <c r="U2192" s="134"/>
      <c r="V2192" s="133"/>
      <c r="W2192" s="135" t="n">
        <f aca="false">I2192</f>
        <v>46107.5248414143</v>
      </c>
      <c r="X2192" s="136" t="s">
        <v>174</v>
      </c>
      <c r="Y2192" s="137" t="n">
        <f aca="false">IF(AND($X2192=$X2193, $X2192&lt;&gt;""), $W2193-$W2192, 0)</f>
        <v>0.00167013887731482</v>
      </c>
      <c r="Z2192" s="141"/>
      <c r="AA2192" s="0"/>
    </row>
    <row r="2193" customFormat="false" ht="22.05" hidden="false" customHeight="false" outlineLevel="0" collapsed="false">
      <c r="A2193" s="118" t="n">
        <v>2189</v>
      </c>
      <c r="B2193" s="213" t="s">
        <v>125</v>
      </c>
      <c r="C2193" s="237" t="s">
        <v>5972</v>
      </c>
      <c r="D2193" s="215" t="s">
        <v>189</v>
      </c>
      <c r="E2193" s="238" t="s">
        <v>6018</v>
      </c>
      <c r="F2193" s="239" t="s">
        <v>6019</v>
      </c>
      <c r="G2193" s="240" t="n">
        <v>350</v>
      </c>
      <c r="H2193" s="219" t="n">
        <f aca="true">INDIRECT("I" &amp; ROW())</f>
        <v>46107.5265115532</v>
      </c>
      <c r="I2193" s="220" t="n">
        <f aca="true">INDIRECT("I" &amp; ROW()-1) + J2193 * ((G2192/1000) * $M$5)</f>
        <v>46107.5265115532</v>
      </c>
      <c r="J2193" s="221" t="n">
        <v>6.5</v>
      </c>
      <c r="K2193" s="222" t="n">
        <f aca="true">INDIRECT("H" &amp; ROW())</f>
        <v>46107.5265115532</v>
      </c>
      <c r="L2193" s="128" t="s">
        <v>6020</v>
      </c>
      <c r="M2193" s="133"/>
      <c r="N2193" s="133"/>
      <c r="O2193" s="133"/>
      <c r="P2193" s="133"/>
      <c r="Q2193" s="133"/>
      <c r="R2193" s="133"/>
      <c r="S2193" s="133"/>
      <c r="T2193" s="133"/>
      <c r="U2193" s="134"/>
      <c r="V2193" s="133"/>
      <c r="W2193" s="135" t="n">
        <f aca="false">I2193</f>
        <v>46107.5265115532</v>
      </c>
      <c r="X2193" s="136" t="s">
        <v>174</v>
      </c>
      <c r="Y2193" s="137" t="n">
        <f aca="false">IF(AND($X2193=$X2194, $X2193&lt;&gt;""), $W2194-$W2193, 0)</f>
        <v>0.00157986109953704</v>
      </c>
      <c r="Z2193" s="141"/>
      <c r="AA2193" s="0"/>
    </row>
    <row r="2194" customFormat="false" ht="22.05" hidden="false" customHeight="false" outlineLevel="0" collapsed="false">
      <c r="A2194" s="118" t="n">
        <v>2190</v>
      </c>
      <c r="B2194" s="213" t="s">
        <v>125</v>
      </c>
      <c r="C2194" s="237" t="s">
        <v>6021</v>
      </c>
      <c r="D2194" s="215" t="s">
        <v>189</v>
      </c>
      <c r="E2194" s="238" t="s">
        <v>6022</v>
      </c>
      <c r="F2194" s="239" t="s">
        <v>6023</v>
      </c>
      <c r="G2194" s="240" t="n">
        <v>258</v>
      </c>
      <c r="H2194" s="219" t="n">
        <f aca="true">INDIRECT("I" &amp; ROW())</f>
        <v>46107.5280914143</v>
      </c>
      <c r="I2194" s="220" t="n">
        <f aca="true">INDIRECT("I" &amp; ROW()-1) + J2194 * ((G2193/1000) * $M$5)</f>
        <v>46107.5280914143</v>
      </c>
      <c r="J2194" s="221" t="n">
        <v>6.5</v>
      </c>
      <c r="K2194" s="222" t="n">
        <f aca="true">INDIRECT("H" &amp; ROW())</f>
        <v>46107.5280914143</v>
      </c>
      <c r="L2194" s="128" t="s">
        <v>6024</v>
      </c>
      <c r="M2194" s="133"/>
      <c r="N2194" s="133"/>
      <c r="O2194" s="133"/>
      <c r="P2194" s="133"/>
      <c r="Q2194" s="133"/>
      <c r="R2194" s="133"/>
      <c r="S2194" s="133"/>
      <c r="T2194" s="133"/>
      <c r="U2194" s="134"/>
      <c r="V2194" s="133"/>
      <c r="W2194" s="135" t="n">
        <f aca="false">I2194</f>
        <v>46107.5280914143</v>
      </c>
      <c r="X2194" s="136" t="s">
        <v>174</v>
      </c>
      <c r="Y2194" s="137" t="n">
        <f aca="false">IF(AND($X2194=$X2195, $X2194&lt;&gt;""), $W2195-$W2194, 0)</f>
        <v>0.00116458332175926</v>
      </c>
      <c r="Z2194" s="141"/>
      <c r="AA2194" s="0"/>
    </row>
    <row r="2195" customFormat="false" ht="22.05" hidden="false" customHeight="false" outlineLevel="0" collapsed="false">
      <c r="A2195" s="118" t="n">
        <v>2191</v>
      </c>
      <c r="B2195" s="213" t="s">
        <v>125</v>
      </c>
      <c r="C2195" s="237" t="s">
        <v>6021</v>
      </c>
      <c r="D2195" s="215" t="s">
        <v>189</v>
      </c>
      <c r="E2195" s="238" t="s">
        <v>6025</v>
      </c>
      <c r="F2195" s="239" t="s">
        <v>6026</v>
      </c>
      <c r="G2195" s="240" t="n">
        <v>270</v>
      </c>
      <c r="H2195" s="219" t="n">
        <f aca="true">INDIRECT("I" &amp; ROW())</f>
        <v>46107.5292559976</v>
      </c>
      <c r="I2195" s="220" t="n">
        <f aca="true">INDIRECT("I" &amp; ROW()-1) + J2195 * ((G2194/1000) * $M$5)</f>
        <v>46107.5292559976</v>
      </c>
      <c r="J2195" s="221" t="n">
        <v>6.5</v>
      </c>
      <c r="K2195" s="222" t="n">
        <f aca="true">INDIRECT("H" &amp; ROW())</f>
        <v>46107.5292559976</v>
      </c>
      <c r="L2195" s="128" t="s">
        <v>6027</v>
      </c>
      <c r="M2195" s="133"/>
      <c r="N2195" s="133"/>
      <c r="O2195" s="133"/>
      <c r="P2195" s="133"/>
      <c r="Q2195" s="133"/>
      <c r="R2195" s="133"/>
      <c r="S2195" s="133"/>
      <c r="T2195" s="133"/>
      <c r="U2195" s="134"/>
      <c r="V2195" s="133"/>
      <c r="W2195" s="135" t="n">
        <f aca="false">I2195</f>
        <v>46107.5292559976</v>
      </c>
      <c r="X2195" s="136" t="s">
        <v>174</v>
      </c>
      <c r="Y2195" s="137" t="n">
        <f aca="false">IF(AND($X2195=$X2196, $X2195&lt;&gt;""), $W2196-$W2195, 0)</f>
        <v>0.00121874998842593</v>
      </c>
      <c r="Z2195" s="141"/>
      <c r="AA2195" s="0"/>
    </row>
    <row r="2196" customFormat="false" ht="22.05" hidden="false" customHeight="false" outlineLevel="0" collapsed="false">
      <c r="A2196" s="118" t="n">
        <v>2192</v>
      </c>
      <c r="B2196" s="213" t="s">
        <v>125</v>
      </c>
      <c r="C2196" s="237" t="s">
        <v>6021</v>
      </c>
      <c r="D2196" s="215" t="s">
        <v>189</v>
      </c>
      <c r="E2196" s="238" t="s">
        <v>6028</v>
      </c>
      <c r="F2196" s="239" t="s">
        <v>6029</v>
      </c>
      <c r="G2196" s="240" t="n">
        <v>330</v>
      </c>
      <c r="H2196" s="219" t="n">
        <f aca="true">INDIRECT("I" &amp; ROW())</f>
        <v>46107.5304747476</v>
      </c>
      <c r="I2196" s="220" t="n">
        <f aca="true">INDIRECT("I" &amp; ROW()-1) + J2196 * ((G2195/1000) * $M$5)</f>
        <v>46107.5304747476</v>
      </c>
      <c r="J2196" s="221" t="n">
        <v>6.5</v>
      </c>
      <c r="K2196" s="222" t="n">
        <f aca="true">INDIRECT("H" &amp; ROW())</f>
        <v>46107.5304747476</v>
      </c>
      <c r="L2196" s="128" t="s">
        <v>6030</v>
      </c>
      <c r="M2196" s="133"/>
      <c r="N2196" s="133"/>
      <c r="O2196" s="133"/>
      <c r="P2196" s="133"/>
      <c r="Q2196" s="133"/>
      <c r="R2196" s="133"/>
      <c r="S2196" s="133"/>
      <c r="T2196" s="133"/>
      <c r="U2196" s="134"/>
      <c r="V2196" s="133"/>
      <c r="W2196" s="135" t="n">
        <f aca="false">I2196</f>
        <v>46107.5304747476</v>
      </c>
      <c r="X2196" s="136" t="s">
        <v>174</v>
      </c>
      <c r="Y2196" s="137" t="n">
        <f aca="false">IF(AND($X2196=$X2197, $X2196&lt;&gt;""), $W2197-$W2196, 0)</f>
        <v>0.00148958332175926</v>
      </c>
      <c r="Z2196" s="141"/>
      <c r="AA2196" s="0"/>
    </row>
    <row r="2197" customFormat="false" ht="22.05" hidden="false" customHeight="false" outlineLevel="0" collapsed="false">
      <c r="A2197" s="118" t="n">
        <v>2193</v>
      </c>
      <c r="B2197" s="213" t="s">
        <v>125</v>
      </c>
      <c r="C2197" s="237" t="s">
        <v>6021</v>
      </c>
      <c r="D2197" s="215" t="s">
        <v>189</v>
      </c>
      <c r="E2197" s="241" t="s">
        <v>6031</v>
      </c>
      <c r="F2197" s="239" t="s">
        <v>6032</v>
      </c>
      <c r="G2197" s="240" t="n">
        <v>314</v>
      </c>
      <c r="H2197" s="219" t="n">
        <f aca="true">INDIRECT("I" &amp; ROW())</f>
        <v>46107.5319643309</v>
      </c>
      <c r="I2197" s="220" t="n">
        <f aca="true">INDIRECT("I" &amp; ROW()-1) + J2197 * ((G2196/1000) * $M$5)</f>
        <v>46107.5319643309</v>
      </c>
      <c r="J2197" s="221" t="n">
        <v>6.5</v>
      </c>
      <c r="K2197" s="222" t="n">
        <f aca="true">INDIRECT("H" &amp; ROW())</f>
        <v>46107.5319643309</v>
      </c>
      <c r="L2197" s="128" t="s">
        <v>6033</v>
      </c>
      <c r="M2197" s="133"/>
      <c r="N2197" s="133"/>
      <c r="O2197" s="133"/>
      <c r="P2197" s="133"/>
      <c r="Q2197" s="133"/>
      <c r="R2197" s="133"/>
      <c r="S2197" s="133"/>
      <c r="T2197" s="133"/>
      <c r="U2197" s="134"/>
      <c r="V2197" s="133"/>
      <c r="W2197" s="135" t="n">
        <f aca="false">I2197</f>
        <v>46107.5319643309</v>
      </c>
      <c r="X2197" s="136" t="s">
        <v>174</v>
      </c>
      <c r="Y2197" s="137" t="n">
        <f aca="false">IF(AND($X2197=$X2198, $X2197&lt;&gt;""), $W2198-$W2197, 0)</f>
        <v>0.00141736109953704</v>
      </c>
      <c r="Z2197" s="141"/>
      <c r="AA2197" s="0"/>
    </row>
    <row r="2198" customFormat="false" ht="22.05" hidden="false" customHeight="false" outlineLevel="0" collapsed="false">
      <c r="A2198" s="118" t="n">
        <v>2194</v>
      </c>
      <c r="B2198" s="213" t="s">
        <v>125</v>
      </c>
      <c r="C2198" s="237" t="s">
        <v>6021</v>
      </c>
      <c r="D2198" s="215" t="s">
        <v>189</v>
      </c>
      <c r="E2198" s="241" t="s">
        <v>6034</v>
      </c>
      <c r="F2198" s="239" t="s">
        <v>6035</v>
      </c>
      <c r="G2198" s="240" t="n">
        <v>285</v>
      </c>
      <c r="H2198" s="219" t="n">
        <f aca="true">INDIRECT("I" &amp; ROW())</f>
        <v>46107.533381692</v>
      </c>
      <c r="I2198" s="220" t="n">
        <f aca="true">INDIRECT("I" &amp; ROW()-1) + J2198 * ((G2197/1000) * $M$5)</f>
        <v>46107.533381692</v>
      </c>
      <c r="J2198" s="221" t="n">
        <v>6.5</v>
      </c>
      <c r="K2198" s="222" t="n">
        <f aca="true">INDIRECT("H" &amp; ROW())</f>
        <v>46107.533381692</v>
      </c>
      <c r="L2198" s="128" t="s">
        <v>6036</v>
      </c>
      <c r="M2198" s="133"/>
      <c r="N2198" s="133"/>
      <c r="O2198" s="133"/>
      <c r="P2198" s="133"/>
      <c r="Q2198" s="133"/>
      <c r="R2198" s="133"/>
      <c r="S2198" s="133"/>
      <c r="T2198" s="133"/>
      <c r="U2198" s="134"/>
      <c r="V2198" s="133"/>
      <c r="W2198" s="135" t="n">
        <f aca="false">I2198</f>
        <v>46107.533381692</v>
      </c>
      <c r="X2198" s="136" t="s">
        <v>174</v>
      </c>
      <c r="Y2198" s="137" t="n">
        <f aca="false">IF(AND($X2198=$X2199, $X2198&lt;&gt;""), $W2199-$W2198, 0)</f>
        <v>0.00128645832175926</v>
      </c>
      <c r="Z2198" s="141"/>
      <c r="AA2198" s="0"/>
    </row>
    <row r="2199" customFormat="false" ht="22.05" hidden="false" customHeight="false" outlineLevel="0" collapsed="false">
      <c r="A2199" s="118" t="n">
        <v>2195</v>
      </c>
      <c r="B2199" s="213" t="s">
        <v>125</v>
      </c>
      <c r="C2199" s="237" t="s">
        <v>6021</v>
      </c>
      <c r="D2199" s="215" t="s">
        <v>189</v>
      </c>
      <c r="E2199" s="238" t="s">
        <v>6037</v>
      </c>
      <c r="F2199" s="239" t="s">
        <v>6038</v>
      </c>
      <c r="G2199" s="240" t="n">
        <v>333</v>
      </c>
      <c r="H2199" s="219" t="n">
        <f aca="true">INDIRECT("I" &amp; ROW())</f>
        <v>46107.5346681504</v>
      </c>
      <c r="I2199" s="220" t="n">
        <f aca="true">INDIRECT("I" &amp; ROW()-1) + J2199 * ((G2198/1000) * $M$5)</f>
        <v>46107.5346681504</v>
      </c>
      <c r="J2199" s="221" t="n">
        <v>6.5</v>
      </c>
      <c r="K2199" s="222" t="n">
        <f aca="true">INDIRECT("H" &amp; ROW())</f>
        <v>46107.5346681504</v>
      </c>
      <c r="L2199" s="128" t="s">
        <v>6039</v>
      </c>
      <c r="M2199" s="133"/>
      <c r="N2199" s="133"/>
      <c r="O2199" s="133"/>
      <c r="P2199" s="133"/>
      <c r="Q2199" s="133"/>
      <c r="R2199" s="133"/>
      <c r="S2199" s="133"/>
      <c r="T2199" s="133"/>
      <c r="U2199" s="134"/>
      <c r="V2199" s="133"/>
      <c r="W2199" s="135" t="n">
        <f aca="false">I2199</f>
        <v>46107.5346681504</v>
      </c>
      <c r="X2199" s="136" t="s">
        <v>174</v>
      </c>
      <c r="Y2199" s="137" t="n">
        <f aca="false">IF(AND($X2199=$X2200, $X2199&lt;&gt;""), $W2200-$W2199, 0)</f>
        <v>0.00150312498842593</v>
      </c>
      <c r="Z2199" s="141"/>
      <c r="AA2199" s="0"/>
    </row>
    <row r="2200" customFormat="false" ht="22.05" hidden="false" customHeight="false" outlineLevel="0" collapsed="false">
      <c r="A2200" s="118" t="n">
        <v>2196</v>
      </c>
      <c r="B2200" s="213" t="s">
        <v>125</v>
      </c>
      <c r="C2200" s="237" t="s">
        <v>6021</v>
      </c>
      <c r="D2200" s="215" t="s">
        <v>189</v>
      </c>
      <c r="E2200" s="238" t="s">
        <v>6040</v>
      </c>
      <c r="F2200" s="239" t="s">
        <v>6041</v>
      </c>
      <c r="G2200" s="240" t="n">
        <v>324</v>
      </c>
      <c r="H2200" s="219" t="n">
        <f aca="true">INDIRECT("I" &amp; ROW())</f>
        <v>46107.5361712753</v>
      </c>
      <c r="I2200" s="220" t="n">
        <f aca="true">INDIRECT("I" &amp; ROW()-1) + J2200 * ((G2199/1000) * $M$5)</f>
        <v>46107.5361712753</v>
      </c>
      <c r="J2200" s="221" t="n">
        <v>6.5</v>
      </c>
      <c r="K2200" s="222" t="n">
        <f aca="true">INDIRECT("H" &amp; ROW())</f>
        <v>46107.5361712753</v>
      </c>
      <c r="L2200" s="128" t="s">
        <v>6042</v>
      </c>
      <c r="M2200" s="133"/>
      <c r="N2200" s="133"/>
      <c r="O2200" s="133"/>
      <c r="P2200" s="133"/>
      <c r="Q2200" s="133"/>
      <c r="R2200" s="133"/>
      <c r="S2200" s="133"/>
      <c r="T2200" s="133"/>
      <c r="U2200" s="134"/>
      <c r="V2200" s="133"/>
      <c r="W2200" s="135" t="n">
        <f aca="false">I2200</f>
        <v>46107.5361712753</v>
      </c>
      <c r="X2200" s="136" t="s">
        <v>174</v>
      </c>
      <c r="Y2200" s="137" t="n">
        <f aca="false">IF(AND($X2200=$X2201, $X2200&lt;&gt;""), $W2201-$W2200, 0)</f>
        <v>0.00146249998842593</v>
      </c>
      <c r="Z2200" s="141"/>
      <c r="AA2200" s="0"/>
    </row>
    <row r="2201" customFormat="false" ht="22.05" hidden="false" customHeight="false" outlineLevel="0" collapsed="false">
      <c r="A2201" s="118" t="n">
        <v>2197</v>
      </c>
      <c r="B2201" s="213" t="s">
        <v>125</v>
      </c>
      <c r="C2201" s="237" t="s">
        <v>6021</v>
      </c>
      <c r="D2201" s="215" t="s">
        <v>189</v>
      </c>
      <c r="E2201" s="238" t="s">
        <v>6043</v>
      </c>
      <c r="F2201" s="239" t="s">
        <v>6044</v>
      </c>
      <c r="G2201" s="240" t="n">
        <v>354</v>
      </c>
      <c r="H2201" s="219" t="n">
        <f aca="true">INDIRECT("I" &amp; ROW())</f>
        <v>46107.5376337753</v>
      </c>
      <c r="I2201" s="220" t="n">
        <f aca="true">INDIRECT("I" &amp; ROW()-1) + J2201 * ((G2200/1000) * $M$5)</f>
        <v>46107.5376337753</v>
      </c>
      <c r="J2201" s="221" t="n">
        <v>6.5</v>
      </c>
      <c r="K2201" s="222" t="n">
        <f aca="true">INDIRECT("H" &amp; ROW())</f>
        <v>46107.5376337753</v>
      </c>
      <c r="L2201" s="128" t="s">
        <v>6045</v>
      </c>
      <c r="M2201" s="133"/>
      <c r="N2201" s="133"/>
      <c r="O2201" s="133"/>
      <c r="P2201" s="133"/>
      <c r="Q2201" s="133"/>
      <c r="R2201" s="133"/>
      <c r="S2201" s="133"/>
      <c r="T2201" s="133"/>
      <c r="U2201" s="134"/>
      <c r="V2201" s="133"/>
      <c r="W2201" s="135" t="n">
        <f aca="false">I2201</f>
        <v>46107.5376337753</v>
      </c>
      <c r="X2201" s="136" t="s">
        <v>174</v>
      </c>
      <c r="Y2201" s="137" t="n">
        <f aca="false">IF(AND($X2201=$X2202, $X2201&lt;&gt;""), $W2202-$W2201, 0)</f>
        <v>0.00159791665509259</v>
      </c>
      <c r="Z2201" s="141"/>
      <c r="AA2201" s="0"/>
    </row>
    <row r="2202" customFormat="false" ht="22.05" hidden="false" customHeight="false" outlineLevel="0" collapsed="false">
      <c r="A2202" s="118" t="n">
        <v>2198</v>
      </c>
      <c r="B2202" s="213" t="s">
        <v>125</v>
      </c>
      <c r="C2202" s="237" t="s">
        <v>6021</v>
      </c>
      <c r="D2202" s="215" t="s">
        <v>189</v>
      </c>
      <c r="E2202" s="238" t="s">
        <v>6046</v>
      </c>
      <c r="F2202" s="239" t="s">
        <v>6047</v>
      </c>
      <c r="G2202" s="240" t="n">
        <v>332</v>
      </c>
      <c r="H2202" s="219" t="n">
        <f aca="true">INDIRECT("I" &amp; ROW())</f>
        <v>46107.539231692</v>
      </c>
      <c r="I2202" s="220" t="n">
        <f aca="true">INDIRECT("I" &amp; ROW()-1) + J2202 * ((G2201/1000) * $M$5)</f>
        <v>46107.539231692</v>
      </c>
      <c r="J2202" s="221" t="n">
        <v>6.5</v>
      </c>
      <c r="K2202" s="222" t="n">
        <f aca="true">INDIRECT("H" &amp; ROW())</f>
        <v>46107.539231692</v>
      </c>
      <c r="L2202" s="128" t="s">
        <v>6048</v>
      </c>
      <c r="M2202" s="133"/>
      <c r="N2202" s="133"/>
      <c r="O2202" s="133"/>
      <c r="P2202" s="133"/>
      <c r="Q2202" s="133"/>
      <c r="R2202" s="133"/>
      <c r="S2202" s="133"/>
      <c r="T2202" s="133"/>
      <c r="U2202" s="134"/>
      <c r="V2202" s="133"/>
      <c r="W2202" s="135" t="n">
        <f aca="false">I2202</f>
        <v>46107.539231692</v>
      </c>
      <c r="X2202" s="136" t="s">
        <v>174</v>
      </c>
      <c r="Y2202" s="137" t="n">
        <f aca="false">IF(AND($X2202=$X2203, $X2202&lt;&gt;""), $W2203-$W2202, 0)</f>
        <v>0.00149861109953704</v>
      </c>
      <c r="Z2202" s="141"/>
      <c r="AA2202" s="0"/>
    </row>
    <row r="2203" customFormat="false" ht="22.05" hidden="false" customHeight="false" outlineLevel="0" collapsed="false">
      <c r="A2203" s="118" t="n">
        <v>2199</v>
      </c>
      <c r="B2203" s="213" t="s">
        <v>125</v>
      </c>
      <c r="C2203" s="237" t="s">
        <v>6021</v>
      </c>
      <c r="D2203" s="215" t="s">
        <v>189</v>
      </c>
      <c r="E2203" s="238" t="s">
        <v>6049</v>
      </c>
      <c r="F2203" s="239" t="s">
        <v>6050</v>
      </c>
      <c r="G2203" s="240" t="n">
        <v>290</v>
      </c>
      <c r="H2203" s="219" t="n">
        <f aca="true">INDIRECT("I" &amp; ROW())</f>
        <v>46107.5407303031</v>
      </c>
      <c r="I2203" s="220" t="n">
        <f aca="true">INDIRECT("I" &amp; ROW()-1) + J2203 * ((G2202/1000) * $M$5)</f>
        <v>46107.5407303031</v>
      </c>
      <c r="J2203" s="221" t="n">
        <v>6.5</v>
      </c>
      <c r="K2203" s="222" t="n">
        <f aca="true">INDIRECT("H" &amp; ROW())</f>
        <v>46107.5407303031</v>
      </c>
      <c r="L2203" s="128" t="s">
        <v>6051</v>
      </c>
      <c r="M2203" s="133"/>
      <c r="N2203" s="133"/>
      <c r="O2203" s="133"/>
      <c r="P2203" s="133"/>
      <c r="Q2203" s="133"/>
      <c r="R2203" s="133"/>
      <c r="S2203" s="133"/>
      <c r="T2203" s="133"/>
      <c r="U2203" s="134"/>
      <c r="V2203" s="133"/>
      <c r="W2203" s="135" t="n">
        <f aca="false">I2203</f>
        <v>46107.5407303031</v>
      </c>
      <c r="X2203" s="136" t="s">
        <v>174</v>
      </c>
      <c r="Y2203" s="137" t="n">
        <f aca="false">IF(AND($X2203=$X2204, $X2203&lt;&gt;""), $W2204-$W2203, 0)</f>
        <v>0.0013090277662037</v>
      </c>
      <c r="Z2203" s="141"/>
      <c r="AA2203" s="0"/>
    </row>
    <row r="2204" customFormat="false" ht="22.05" hidden="false" customHeight="false" outlineLevel="0" collapsed="false">
      <c r="A2204" s="118" t="n">
        <v>2200</v>
      </c>
      <c r="B2204" s="213" t="s">
        <v>125</v>
      </c>
      <c r="C2204" s="237" t="s">
        <v>6021</v>
      </c>
      <c r="D2204" s="215" t="s">
        <v>189</v>
      </c>
      <c r="E2204" s="238" t="s">
        <v>6052</v>
      </c>
      <c r="F2204" s="239" t="s">
        <v>6053</v>
      </c>
      <c r="G2204" s="240" t="n">
        <v>245</v>
      </c>
      <c r="H2204" s="219" t="n">
        <f aca="true">INDIRECT("I" &amp; ROW())</f>
        <v>46107.5420393309</v>
      </c>
      <c r="I2204" s="220" t="n">
        <f aca="true">INDIRECT("I" &amp; ROW()-1) + J2204 * ((G2203/1000) * $M$5)</f>
        <v>46107.5420393309</v>
      </c>
      <c r="J2204" s="221" t="n">
        <v>6.5</v>
      </c>
      <c r="K2204" s="222" t="n">
        <f aca="true">INDIRECT("H" &amp; ROW())</f>
        <v>46107.5420393309</v>
      </c>
      <c r="L2204" s="128" t="s">
        <v>6054</v>
      </c>
      <c r="M2204" s="133"/>
      <c r="N2204" s="133"/>
      <c r="O2204" s="133"/>
      <c r="P2204" s="133"/>
      <c r="Q2204" s="133"/>
      <c r="R2204" s="133"/>
      <c r="S2204" s="133"/>
      <c r="T2204" s="133"/>
      <c r="U2204" s="134"/>
      <c r="V2204" s="133"/>
      <c r="W2204" s="135" t="n">
        <f aca="false">I2204</f>
        <v>46107.5420393309</v>
      </c>
      <c r="X2204" s="136" t="s">
        <v>174</v>
      </c>
      <c r="Y2204" s="137" t="n">
        <f aca="false">IF(AND($X2204=$X2205, $X2204&lt;&gt;""), $W2205-$W2204, 0)</f>
        <v>0.0011059027662037</v>
      </c>
      <c r="Z2204" s="141"/>
      <c r="AA2204" s="0"/>
    </row>
    <row r="2205" customFormat="false" ht="22.05" hidden="false" customHeight="false" outlineLevel="0" collapsed="false">
      <c r="A2205" s="118" t="n">
        <v>2201</v>
      </c>
      <c r="B2205" s="213" t="s">
        <v>125</v>
      </c>
      <c r="C2205" s="237" t="s">
        <v>6021</v>
      </c>
      <c r="D2205" s="215" t="s">
        <v>189</v>
      </c>
      <c r="E2205" s="238" t="s">
        <v>6055</v>
      </c>
      <c r="F2205" s="239" t="s">
        <v>6056</v>
      </c>
      <c r="G2205" s="240" t="n">
        <v>240</v>
      </c>
      <c r="H2205" s="219" t="n">
        <f aca="true">INDIRECT("I" &amp; ROW())</f>
        <v>46107.5431452336</v>
      </c>
      <c r="I2205" s="220" t="n">
        <f aca="true">INDIRECT("I" &amp; ROW()-1) + J2205 * ((G2204/1000) * $M$5)</f>
        <v>46107.5431452336</v>
      </c>
      <c r="J2205" s="221" t="n">
        <v>6.5</v>
      </c>
      <c r="K2205" s="222" t="n">
        <f aca="true">INDIRECT("H" &amp; ROW())</f>
        <v>46107.5431452336</v>
      </c>
      <c r="L2205" s="128" t="s">
        <v>6057</v>
      </c>
      <c r="M2205" s="133"/>
      <c r="N2205" s="133"/>
      <c r="O2205" s="133"/>
      <c r="P2205" s="133"/>
      <c r="Q2205" s="133"/>
      <c r="R2205" s="133"/>
      <c r="S2205" s="133"/>
      <c r="T2205" s="133"/>
      <c r="U2205" s="134"/>
      <c r="V2205" s="133"/>
      <c r="W2205" s="135" t="n">
        <f aca="false">I2205</f>
        <v>46107.5431452336</v>
      </c>
      <c r="X2205" s="136" t="s">
        <v>174</v>
      </c>
      <c r="Y2205" s="137" t="n">
        <f aca="false">IF(AND($X2205=$X2206, $X2205&lt;&gt;""), $W2206-$W2205, 0)</f>
        <v>0.00108333333333333</v>
      </c>
      <c r="Z2205" s="141"/>
      <c r="AA2205" s="0"/>
    </row>
    <row r="2206" customFormat="false" ht="22.05" hidden="false" customHeight="false" outlineLevel="0" collapsed="false">
      <c r="A2206" s="118" t="n">
        <v>2202</v>
      </c>
      <c r="B2206" s="213" t="s">
        <v>125</v>
      </c>
      <c r="C2206" s="237" t="s">
        <v>6021</v>
      </c>
      <c r="D2206" s="215" t="s">
        <v>189</v>
      </c>
      <c r="E2206" s="238" t="s">
        <v>6058</v>
      </c>
      <c r="F2206" s="239" t="s">
        <v>6059</v>
      </c>
      <c r="G2206" s="240" t="n">
        <v>310</v>
      </c>
      <c r="H2206" s="219" t="n">
        <f aca="true">INDIRECT("I" &amp; ROW())</f>
        <v>46107.544228567</v>
      </c>
      <c r="I2206" s="220" t="n">
        <f aca="true">INDIRECT("I" &amp; ROW()-1) + J2206 * ((G2205/1000) * $M$5)</f>
        <v>46107.544228567</v>
      </c>
      <c r="J2206" s="221" t="n">
        <v>6.5</v>
      </c>
      <c r="K2206" s="222" t="n">
        <f aca="true">INDIRECT("H" &amp; ROW())</f>
        <v>46107.544228567</v>
      </c>
      <c r="L2206" s="128" t="s">
        <v>6060</v>
      </c>
      <c r="M2206" s="133"/>
      <c r="N2206" s="133"/>
      <c r="O2206" s="133"/>
      <c r="P2206" s="133"/>
      <c r="Q2206" s="133"/>
      <c r="R2206" s="133"/>
      <c r="S2206" s="133"/>
      <c r="T2206" s="133"/>
      <c r="U2206" s="134"/>
      <c r="V2206" s="133"/>
      <c r="W2206" s="135" t="n">
        <f aca="false">I2206</f>
        <v>46107.544228567</v>
      </c>
      <c r="X2206" s="136" t="s">
        <v>174</v>
      </c>
      <c r="Y2206" s="137" t="n">
        <f aca="false">IF(AND($X2206=$X2207, $X2206&lt;&gt;""), $W2207-$W2206, 0)</f>
        <v>0.00139930554398148</v>
      </c>
      <c r="Z2206" s="141"/>
      <c r="AA2206" s="0"/>
    </row>
    <row r="2207" customFormat="false" ht="22.05" hidden="false" customHeight="false" outlineLevel="0" collapsed="false">
      <c r="A2207" s="118" t="n">
        <v>2203</v>
      </c>
      <c r="B2207" s="213" t="s">
        <v>125</v>
      </c>
      <c r="C2207" s="237" t="s">
        <v>6021</v>
      </c>
      <c r="D2207" s="215" t="s">
        <v>189</v>
      </c>
      <c r="E2207" s="238" t="s">
        <v>6061</v>
      </c>
      <c r="F2207" s="239" t="s">
        <v>6062</v>
      </c>
      <c r="G2207" s="240" t="n">
        <v>334</v>
      </c>
      <c r="H2207" s="219" t="n">
        <f aca="true">INDIRECT("I" &amp; ROW())</f>
        <v>46107.5456278725</v>
      </c>
      <c r="I2207" s="220" t="n">
        <f aca="true">INDIRECT("I" &amp; ROW()-1) + J2207 * ((G2206/1000) * $M$5)</f>
        <v>46107.5456278725</v>
      </c>
      <c r="J2207" s="221" t="n">
        <v>6.5</v>
      </c>
      <c r="K2207" s="222" t="n">
        <f aca="true">INDIRECT("H" &amp; ROW())</f>
        <v>46107.5456278725</v>
      </c>
      <c r="L2207" s="128" t="s">
        <v>6063</v>
      </c>
      <c r="M2207" s="133"/>
      <c r="N2207" s="133"/>
      <c r="O2207" s="133"/>
      <c r="P2207" s="133"/>
      <c r="Q2207" s="133"/>
      <c r="R2207" s="133"/>
      <c r="S2207" s="133"/>
      <c r="T2207" s="133"/>
      <c r="U2207" s="134"/>
      <c r="V2207" s="133"/>
      <c r="W2207" s="135" t="n">
        <f aca="false">I2207</f>
        <v>46107.5456278725</v>
      </c>
      <c r="X2207" s="136" t="s">
        <v>174</v>
      </c>
      <c r="Y2207" s="137" t="n">
        <f aca="false">IF(AND($X2207=$X2208, $X2207&lt;&gt;""), $W2208-$W2207, 0)</f>
        <v>0.00150763887731481</v>
      </c>
      <c r="Z2207" s="141"/>
      <c r="AA2207" s="0"/>
    </row>
    <row r="2208" customFormat="false" ht="22.05" hidden="false" customHeight="false" outlineLevel="0" collapsed="false">
      <c r="A2208" s="118" t="n">
        <v>2204</v>
      </c>
      <c r="B2208" s="213" t="s">
        <v>125</v>
      </c>
      <c r="C2208" s="237" t="s">
        <v>6021</v>
      </c>
      <c r="D2208" s="215" t="s">
        <v>189</v>
      </c>
      <c r="E2208" s="238" t="s">
        <v>6064</v>
      </c>
      <c r="F2208" s="239" t="s">
        <v>6065</v>
      </c>
      <c r="G2208" s="240" t="n">
        <v>390</v>
      </c>
      <c r="H2208" s="219" t="n">
        <f aca="true">INDIRECT("I" &amp; ROW())</f>
        <v>46107.5471355114</v>
      </c>
      <c r="I2208" s="220" t="n">
        <f aca="true">INDIRECT("I" &amp; ROW()-1) + J2208 * ((G2207/1000) * $M$5)</f>
        <v>46107.5471355114</v>
      </c>
      <c r="J2208" s="221" t="n">
        <v>6.5</v>
      </c>
      <c r="K2208" s="222" t="n">
        <f aca="true">INDIRECT("H" &amp; ROW())</f>
        <v>46107.5471355114</v>
      </c>
      <c r="L2208" s="128" t="s">
        <v>6066</v>
      </c>
      <c r="M2208" s="133"/>
      <c r="N2208" s="133"/>
      <c r="O2208" s="133"/>
      <c r="P2208" s="133"/>
      <c r="Q2208" s="133"/>
      <c r="R2208" s="133"/>
      <c r="S2208" s="133"/>
      <c r="T2208" s="133"/>
      <c r="U2208" s="134"/>
      <c r="V2208" s="133"/>
      <c r="W2208" s="135" t="n">
        <f aca="false">I2208</f>
        <v>46107.5471355114</v>
      </c>
      <c r="X2208" s="136" t="s">
        <v>174</v>
      </c>
      <c r="Y2208" s="137" t="n">
        <f aca="false">IF(AND($X2208=$X2209, $X2208&lt;&gt;""), $W2209-$W2208, 0)</f>
        <v>0.00176041665509259</v>
      </c>
      <c r="Z2208" s="141"/>
      <c r="AA2208" s="0"/>
    </row>
    <row r="2209" customFormat="false" ht="22.05" hidden="false" customHeight="false" outlineLevel="0" collapsed="false">
      <c r="A2209" s="118" t="n">
        <v>2205</v>
      </c>
      <c r="B2209" s="213" t="s">
        <v>125</v>
      </c>
      <c r="C2209" s="237" t="s">
        <v>6021</v>
      </c>
      <c r="D2209" s="215" t="s">
        <v>189</v>
      </c>
      <c r="E2209" s="238" t="s">
        <v>6067</v>
      </c>
      <c r="F2209" s="239" t="s">
        <v>6068</v>
      </c>
      <c r="G2209" s="240" t="n">
        <v>398</v>
      </c>
      <c r="H2209" s="219" t="n">
        <f aca="true">INDIRECT("I" &amp; ROW())</f>
        <v>46107.548895928</v>
      </c>
      <c r="I2209" s="220" t="n">
        <f aca="true">INDIRECT("I" &amp; ROW()-1) + J2209 * ((G2208/1000) * $M$5)</f>
        <v>46107.548895928</v>
      </c>
      <c r="J2209" s="221" t="n">
        <v>6.5</v>
      </c>
      <c r="K2209" s="222" t="n">
        <f aca="true">INDIRECT("H" &amp; ROW())</f>
        <v>46107.548895928</v>
      </c>
      <c r="L2209" s="128" t="s">
        <v>6069</v>
      </c>
      <c r="M2209" s="133"/>
      <c r="N2209" s="133"/>
      <c r="O2209" s="133"/>
      <c r="P2209" s="133"/>
      <c r="Q2209" s="133"/>
      <c r="R2209" s="133"/>
      <c r="S2209" s="133"/>
      <c r="T2209" s="133"/>
      <c r="U2209" s="134"/>
      <c r="V2209" s="133"/>
      <c r="W2209" s="135" t="n">
        <f aca="false">I2209</f>
        <v>46107.548895928</v>
      </c>
      <c r="X2209" s="136" t="s">
        <v>174</v>
      </c>
      <c r="Y2209" s="137" t="n">
        <f aca="false">IF(AND($X2209=$X2210, $X2209&lt;&gt;""), $W2210-$W2209, 0)</f>
        <v>0.0017965277662037</v>
      </c>
      <c r="Z2209" s="141"/>
      <c r="AA2209" s="0"/>
    </row>
    <row r="2210" customFormat="false" ht="22.05" hidden="false" customHeight="false" outlineLevel="0" collapsed="false">
      <c r="A2210" s="118" t="n">
        <v>2206</v>
      </c>
      <c r="B2210" s="213" t="s">
        <v>125</v>
      </c>
      <c r="C2210" s="237" t="s">
        <v>6021</v>
      </c>
      <c r="D2210" s="215" t="s">
        <v>189</v>
      </c>
      <c r="E2210" s="238" t="s">
        <v>6070</v>
      </c>
      <c r="F2210" s="239" t="s">
        <v>6071</v>
      </c>
      <c r="G2210" s="240" t="n">
        <v>350</v>
      </c>
      <c r="H2210" s="219" t="n">
        <f aca="true">INDIRECT("I" &amp; ROW())</f>
        <v>46107.5506924558</v>
      </c>
      <c r="I2210" s="220" t="n">
        <f aca="true">INDIRECT("I" &amp; ROW()-1) + J2210 * ((G2209/1000) * $M$5)</f>
        <v>46107.5506924558</v>
      </c>
      <c r="J2210" s="221" t="n">
        <v>6.5</v>
      </c>
      <c r="K2210" s="222" t="n">
        <f aca="true">INDIRECT("H" &amp; ROW())</f>
        <v>46107.5506924558</v>
      </c>
      <c r="L2210" s="128" t="s">
        <v>6072</v>
      </c>
      <c r="M2210" s="133"/>
      <c r="N2210" s="133"/>
      <c r="O2210" s="133"/>
      <c r="P2210" s="133"/>
      <c r="Q2210" s="133"/>
      <c r="R2210" s="133"/>
      <c r="S2210" s="133"/>
      <c r="T2210" s="133"/>
      <c r="U2210" s="134"/>
      <c r="V2210" s="133"/>
      <c r="W2210" s="135" t="n">
        <f aca="false">I2210</f>
        <v>46107.5506924558</v>
      </c>
      <c r="X2210" s="136" t="s">
        <v>174</v>
      </c>
      <c r="Y2210" s="137" t="n">
        <f aca="false">IF(AND($X2210=$X2211, $X2210&lt;&gt;""), $W2211-$W2210, 0)</f>
        <v>0.00157986109953704</v>
      </c>
      <c r="Z2210" s="141"/>
      <c r="AA2210" s="0"/>
    </row>
    <row r="2211" customFormat="false" ht="22.05" hidden="false" customHeight="false" outlineLevel="0" collapsed="false">
      <c r="A2211" s="118" t="n">
        <v>2207</v>
      </c>
      <c r="B2211" s="213" t="s">
        <v>125</v>
      </c>
      <c r="C2211" s="237" t="s">
        <v>6021</v>
      </c>
      <c r="D2211" s="215" t="s">
        <v>189</v>
      </c>
      <c r="E2211" s="238" t="s">
        <v>6073</v>
      </c>
      <c r="F2211" s="239" t="s">
        <v>6074</v>
      </c>
      <c r="G2211" s="240" t="n">
        <v>300</v>
      </c>
      <c r="H2211" s="219" t="n">
        <f aca="true">INDIRECT("I" &amp; ROW())</f>
        <v>46107.5522723169</v>
      </c>
      <c r="I2211" s="220" t="n">
        <f aca="true">INDIRECT("I" &amp; ROW()-1) + J2211 * ((G2210/1000) * $M$5)</f>
        <v>46107.5522723169</v>
      </c>
      <c r="J2211" s="221" t="n">
        <v>6.5</v>
      </c>
      <c r="K2211" s="222" t="n">
        <f aca="true">INDIRECT("H" &amp; ROW())</f>
        <v>46107.5522723169</v>
      </c>
      <c r="L2211" s="128" t="s">
        <v>6075</v>
      </c>
      <c r="M2211" s="133"/>
      <c r="N2211" s="133"/>
      <c r="O2211" s="133"/>
      <c r="P2211" s="133"/>
      <c r="Q2211" s="133"/>
      <c r="R2211" s="133"/>
      <c r="S2211" s="133"/>
      <c r="T2211" s="133"/>
      <c r="U2211" s="134"/>
      <c r="V2211" s="133"/>
      <c r="W2211" s="135" t="n">
        <f aca="false">I2211</f>
        <v>46107.5522723169</v>
      </c>
      <c r="X2211" s="136" t="s">
        <v>174</v>
      </c>
      <c r="Y2211" s="137" t="n">
        <f aca="false">IF(AND($X2211=$X2212, $X2211&lt;&gt;""), $W2212-$W2211, 0)</f>
        <v>0.00135416666666667</v>
      </c>
      <c r="Z2211" s="141"/>
      <c r="AA2211" s="0"/>
    </row>
    <row r="2212" customFormat="false" ht="22.05" hidden="false" customHeight="false" outlineLevel="0" collapsed="false">
      <c r="A2212" s="118" t="n">
        <v>2208</v>
      </c>
      <c r="B2212" s="213" t="s">
        <v>125</v>
      </c>
      <c r="C2212" s="237" t="s">
        <v>6021</v>
      </c>
      <c r="D2212" s="215" t="s">
        <v>189</v>
      </c>
      <c r="E2212" s="238" t="s">
        <v>6076</v>
      </c>
      <c r="F2212" s="239" t="s">
        <v>6077</v>
      </c>
      <c r="G2212" s="240" t="n">
        <v>1000</v>
      </c>
      <c r="H2212" s="219" t="n">
        <f aca="true">INDIRECT("I" &amp; ROW())</f>
        <v>46107.5536264836</v>
      </c>
      <c r="I2212" s="220" t="n">
        <f aca="true">INDIRECT("I" &amp; ROW()-1) + J2212 * ((G2211/1000) * $M$5)</f>
        <v>46107.5536264836</v>
      </c>
      <c r="J2212" s="221" t="n">
        <v>6.5</v>
      </c>
      <c r="K2212" s="222" t="n">
        <f aca="true">INDIRECT("H" &amp; ROW())</f>
        <v>46107.5536264836</v>
      </c>
      <c r="L2212" s="128" t="s">
        <v>6078</v>
      </c>
      <c r="M2212" s="133"/>
      <c r="N2212" s="133"/>
      <c r="O2212" s="133"/>
      <c r="P2212" s="133"/>
      <c r="Q2212" s="133"/>
      <c r="R2212" s="133"/>
      <c r="S2212" s="133"/>
      <c r="T2212" s="133"/>
      <c r="U2212" s="134"/>
      <c r="V2212" s="133"/>
      <c r="W2212" s="135" t="n">
        <f aca="false">I2212</f>
        <v>46107.5536264836</v>
      </c>
      <c r="X2212" s="136" t="s">
        <v>174</v>
      </c>
      <c r="Y2212" s="137" t="n">
        <f aca="false">IF(AND($X2212=$X2213, $X2212&lt;&gt;""), $W2213-$W2212, 0)</f>
        <v>0.00451388885416667</v>
      </c>
      <c r="Z2212" s="141"/>
      <c r="AA2212" s="0"/>
    </row>
    <row r="2213" customFormat="false" ht="22.05" hidden="false" customHeight="false" outlineLevel="0" collapsed="false">
      <c r="A2213" s="118" t="n">
        <v>2209</v>
      </c>
      <c r="B2213" s="213" t="s">
        <v>127</v>
      </c>
      <c r="C2213" s="214" t="s">
        <v>6079</v>
      </c>
      <c r="D2213" s="215" t="s">
        <v>189</v>
      </c>
      <c r="E2213" s="217" t="s">
        <v>6080</v>
      </c>
      <c r="F2213" s="217"/>
      <c r="G2213" s="243" t="n">
        <v>990</v>
      </c>
      <c r="H2213" s="219" t="n">
        <f aca="true">INDIRECT("I" &amp; ROW())</f>
        <v>46107.5581403724</v>
      </c>
      <c r="I2213" s="220" t="n">
        <f aca="true">INDIRECT("I" &amp; ROW()-1) + J2213 * ((G2212/1000) * $M$5)</f>
        <v>46107.5581403724</v>
      </c>
      <c r="J2213" s="221" t="n">
        <v>6.5</v>
      </c>
      <c r="K2213" s="222" t="n">
        <f aca="true">INDIRECT("H" &amp; ROW())</f>
        <v>46107.5581403724</v>
      </c>
      <c r="L2213" s="128" t="s">
        <v>6081</v>
      </c>
      <c r="M2213" s="133"/>
      <c r="N2213" s="133"/>
      <c r="O2213" s="133"/>
      <c r="P2213" s="133"/>
      <c r="Q2213" s="133"/>
      <c r="R2213" s="133"/>
      <c r="S2213" s="133"/>
      <c r="T2213" s="133"/>
      <c r="U2213" s="134"/>
      <c r="V2213" s="133"/>
      <c r="W2213" s="135" t="n">
        <f aca="false">I2213</f>
        <v>46107.5581403724</v>
      </c>
      <c r="X2213" s="136" t="s">
        <v>174</v>
      </c>
      <c r="Y2213" s="137" t="n">
        <f aca="false">IF(AND($X2213=$X2214, $X2213&lt;&gt;""), $W2214-$W2213, 0)</f>
        <v>0.00446874996527778</v>
      </c>
      <c r="Z2213" s="141"/>
      <c r="AA2213" s="0"/>
    </row>
    <row r="2214" customFormat="false" ht="22.05" hidden="false" customHeight="false" outlineLevel="0" collapsed="false">
      <c r="A2214" s="118" t="n">
        <v>2210</v>
      </c>
      <c r="B2214" s="213" t="s">
        <v>127</v>
      </c>
      <c r="C2214" s="214" t="s">
        <v>6079</v>
      </c>
      <c r="D2214" s="215" t="s">
        <v>189</v>
      </c>
      <c r="E2214" s="217" t="s">
        <v>6082</v>
      </c>
      <c r="F2214" s="217"/>
      <c r="G2214" s="243" t="n">
        <v>730</v>
      </c>
      <c r="H2214" s="219" t="n">
        <f aca="true">INDIRECT("I" &amp; ROW())</f>
        <v>46107.5626091224</v>
      </c>
      <c r="I2214" s="220" t="n">
        <f aca="true">INDIRECT("I" &amp; ROW()-1) + J2214 * ((G2213/1000) * $M$5)</f>
        <v>46107.5626091224</v>
      </c>
      <c r="J2214" s="221" t="n">
        <v>6.5</v>
      </c>
      <c r="K2214" s="222" t="n">
        <f aca="true">INDIRECT("H" &amp; ROW())</f>
        <v>46107.5626091224</v>
      </c>
      <c r="L2214" s="128" t="s">
        <v>6083</v>
      </c>
      <c r="M2214" s="133"/>
      <c r="N2214" s="133"/>
      <c r="O2214" s="133"/>
      <c r="P2214" s="133"/>
      <c r="Q2214" s="133"/>
      <c r="R2214" s="133"/>
      <c r="S2214" s="133"/>
      <c r="T2214" s="133"/>
      <c r="U2214" s="134"/>
      <c r="V2214" s="133"/>
      <c r="W2214" s="135" t="n">
        <f aca="false">I2214</f>
        <v>46107.5626091224</v>
      </c>
      <c r="X2214" s="136" t="s">
        <v>174</v>
      </c>
      <c r="Y2214" s="137" t="n">
        <f aca="false">IF(AND($X2214=$X2215, $X2214&lt;&gt;""), $W2215-$W2214, 0)</f>
        <v>0.00329513886574074</v>
      </c>
      <c r="Z2214" s="141"/>
      <c r="AA2214" s="0"/>
    </row>
    <row r="2215" customFormat="false" ht="22.05" hidden="false" customHeight="false" outlineLevel="0" collapsed="false">
      <c r="A2215" s="118" t="n">
        <v>2211</v>
      </c>
      <c r="B2215" s="213" t="s">
        <v>127</v>
      </c>
      <c r="C2215" s="214" t="s">
        <v>6079</v>
      </c>
      <c r="D2215" s="215" t="s">
        <v>189</v>
      </c>
      <c r="E2215" s="217" t="s">
        <v>6084</v>
      </c>
      <c r="F2215" s="217"/>
      <c r="G2215" s="243" t="n">
        <v>670</v>
      </c>
      <c r="H2215" s="219" t="n">
        <f aca="true">INDIRECT("I" &amp; ROW())</f>
        <v>46107.5659042612</v>
      </c>
      <c r="I2215" s="220" t="n">
        <f aca="true">INDIRECT("I" &amp; ROW()-1) + J2215 * ((G2214/1000) * $M$5)</f>
        <v>46107.5659042612</v>
      </c>
      <c r="J2215" s="221" t="n">
        <v>6.5</v>
      </c>
      <c r="K2215" s="222" t="n">
        <f aca="true">INDIRECT("H" &amp; ROW())</f>
        <v>46107.5659042612</v>
      </c>
      <c r="L2215" s="128" t="s">
        <v>6085</v>
      </c>
      <c r="M2215" s="133"/>
      <c r="N2215" s="133"/>
      <c r="O2215" s="133"/>
      <c r="P2215" s="133"/>
      <c r="Q2215" s="133"/>
      <c r="R2215" s="133"/>
      <c r="S2215" s="133"/>
      <c r="T2215" s="133"/>
      <c r="U2215" s="134"/>
      <c r="V2215" s="133"/>
      <c r="W2215" s="135" t="n">
        <f aca="false">I2215</f>
        <v>46107.5659042612</v>
      </c>
      <c r="X2215" s="136" t="s">
        <v>174</v>
      </c>
      <c r="Y2215" s="137" t="n">
        <f aca="false">IF(AND($X2215=$X2216, $X2215&lt;&gt;""), $W2216-$W2215, 0)</f>
        <v>0.00302430553240741</v>
      </c>
      <c r="Z2215" s="141"/>
      <c r="AA2215" s="0"/>
    </row>
    <row r="2216" customFormat="false" ht="22.05" hidden="false" customHeight="false" outlineLevel="0" collapsed="false">
      <c r="A2216" s="118" t="n">
        <v>2212</v>
      </c>
      <c r="B2216" s="213" t="s">
        <v>127</v>
      </c>
      <c r="C2216" s="214" t="s">
        <v>6079</v>
      </c>
      <c r="D2216" s="215" t="s">
        <v>189</v>
      </c>
      <c r="E2216" s="217" t="s">
        <v>6086</v>
      </c>
      <c r="F2216" s="217"/>
      <c r="G2216" s="243" t="n">
        <v>430</v>
      </c>
      <c r="H2216" s="219" t="n">
        <f aca="true">INDIRECT("I" &amp; ROW())</f>
        <v>46107.5689285668</v>
      </c>
      <c r="I2216" s="220" t="n">
        <f aca="true">INDIRECT("I" &amp; ROW()-1) + J2216 * ((G2215/1000) * $M$5)</f>
        <v>46107.5689285668</v>
      </c>
      <c r="J2216" s="221" t="n">
        <v>6.5</v>
      </c>
      <c r="K2216" s="222" t="n">
        <f aca="true">INDIRECT("H" &amp; ROW())</f>
        <v>46107.5689285668</v>
      </c>
      <c r="L2216" s="128" t="s">
        <v>6087</v>
      </c>
      <c r="M2216" s="133"/>
      <c r="N2216" s="133"/>
      <c r="O2216" s="133"/>
      <c r="P2216" s="133"/>
      <c r="Q2216" s="133"/>
      <c r="R2216" s="133"/>
      <c r="S2216" s="133"/>
      <c r="T2216" s="133"/>
      <c r="U2216" s="134"/>
      <c r="V2216" s="133"/>
      <c r="W2216" s="135" t="n">
        <f aca="false">I2216</f>
        <v>46107.5689285668</v>
      </c>
      <c r="X2216" s="136" t="s">
        <v>174</v>
      </c>
      <c r="Y2216" s="137" t="n">
        <f aca="false">IF(AND($X2216=$X2217, $X2216&lt;&gt;""), $W2217-$W2216, 0)</f>
        <v>0.00194097221064815</v>
      </c>
      <c r="Z2216" s="141"/>
      <c r="AA2216" s="0"/>
    </row>
    <row r="2217" customFormat="false" ht="22.05" hidden="false" customHeight="false" outlineLevel="0" collapsed="false">
      <c r="A2217" s="118" t="n">
        <v>2213</v>
      </c>
      <c r="B2217" s="213" t="s">
        <v>127</v>
      </c>
      <c r="C2217" s="214" t="s">
        <v>6079</v>
      </c>
      <c r="D2217" s="215" t="s">
        <v>189</v>
      </c>
      <c r="E2217" s="217" t="s">
        <v>6088</v>
      </c>
      <c r="F2217" s="217"/>
      <c r="G2217" s="243" t="n">
        <v>890</v>
      </c>
      <c r="H2217" s="219" t="n">
        <f aca="true">INDIRECT("I" &amp; ROW())</f>
        <v>46107.570869539</v>
      </c>
      <c r="I2217" s="220" t="n">
        <f aca="true">INDIRECT("I" &amp; ROW()-1) + J2217 * ((G2216/1000) * $M$5)</f>
        <v>46107.570869539</v>
      </c>
      <c r="J2217" s="221" t="n">
        <v>6.5</v>
      </c>
      <c r="K2217" s="222" t="n">
        <f aca="true">INDIRECT("H" &amp; ROW())</f>
        <v>46107.570869539</v>
      </c>
      <c r="L2217" s="128" t="s">
        <v>6089</v>
      </c>
      <c r="M2217" s="133"/>
      <c r="N2217" s="133"/>
      <c r="O2217" s="133"/>
      <c r="P2217" s="133"/>
      <c r="Q2217" s="133"/>
      <c r="R2217" s="133"/>
      <c r="S2217" s="133"/>
      <c r="T2217" s="133"/>
      <c r="U2217" s="134"/>
      <c r="V2217" s="133"/>
      <c r="W2217" s="135" t="n">
        <f aca="false">I2217</f>
        <v>46107.570869539</v>
      </c>
      <c r="X2217" s="136" t="s">
        <v>174</v>
      </c>
      <c r="Y2217" s="137" t="n">
        <f aca="false">IF(AND($X2217=$X2218, $X2217&lt;&gt;""), $W2218-$W2217, 0)</f>
        <v>0.00401736108796296</v>
      </c>
      <c r="Z2217" s="141"/>
      <c r="AA2217" s="0"/>
    </row>
    <row r="2218" customFormat="false" ht="22.05" hidden="false" customHeight="false" outlineLevel="0" collapsed="false">
      <c r="A2218" s="118" t="n">
        <v>2214</v>
      </c>
      <c r="B2218" s="213" t="s">
        <v>127</v>
      </c>
      <c r="C2218" s="214" t="s">
        <v>6079</v>
      </c>
      <c r="D2218" s="215" t="s">
        <v>189</v>
      </c>
      <c r="E2218" s="217" t="s">
        <v>6090</v>
      </c>
      <c r="F2218" s="217"/>
      <c r="G2218" s="243" t="n">
        <v>950</v>
      </c>
      <c r="H2218" s="219" t="n">
        <f aca="true">INDIRECT("I" &amp; ROW())</f>
        <v>46107.5748869001</v>
      </c>
      <c r="I2218" s="220" t="n">
        <f aca="true">INDIRECT("I" &amp; ROW()-1) + J2218 * ((G2217/1000) * $M$5)</f>
        <v>46107.5748869001</v>
      </c>
      <c r="J2218" s="221" t="n">
        <v>6.5</v>
      </c>
      <c r="K2218" s="222" t="n">
        <f aca="true">INDIRECT("H" &amp; ROW())</f>
        <v>46107.5748869001</v>
      </c>
      <c r="L2218" s="128" t="s">
        <v>6091</v>
      </c>
      <c r="M2218" s="133"/>
      <c r="N2218" s="133"/>
      <c r="O2218" s="133"/>
      <c r="P2218" s="133"/>
      <c r="Q2218" s="133"/>
      <c r="R2218" s="133"/>
      <c r="S2218" s="133"/>
      <c r="T2218" s="133"/>
      <c r="U2218" s="134"/>
      <c r="V2218" s="133"/>
      <c r="W2218" s="135" t="n">
        <f aca="false">I2218</f>
        <v>46107.5748869001</v>
      </c>
      <c r="X2218" s="136" t="s">
        <v>174</v>
      </c>
      <c r="Y2218" s="137" t="n">
        <f aca="false">IF(AND($X2218=$X2219, $X2218&lt;&gt;""), $W2219-$W2218, 0)</f>
        <v>0.00428819440972222</v>
      </c>
      <c r="Z2218" s="141"/>
      <c r="AA2218" s="0"/>
    </row>
    <row r="2219" customFormat="false" ht="22.05" hidden="false" customHeight="false" outlineLevel="0" collapsed="false">
      <c r="A2219" s="118" t="n">
        <v>2215</v>
      </c>
      <c r="B2219" s="213" t="s">
        <v>127</v>
      </c>
      <c r="C2219" s="214" t="s">
        <v>6079</v>
      </c>
      <c r="D2219" s="215" t="s">
        <v>189</v>
      </c>
      <c r="E2219" s="217" t="s">
        <v>6092</v>
      </c>
      <c r="F2219" s="217"/>
      <c r="G2219" s="243" t="n">
        <v>1100</v>
      </c>
      <c r="H2219" s="219" t="n">
        <f aca="true">INDIRECT("I" &amp; ROW())</f>
        <v>46107.5791750945</v>
      </c>
      <c r="I2219" s="220" t="n">
        <f aca="true">INDIRECT("I" &amp; ROW()-1) + J2219 * ((G2218/1000) * $M$5)</f>
        <v>46107.5791750945</v>
      </c>
      <c r="J2219" s="221" t="n">
        <v>6.5</v>
      </c>
      <c r="K2219" s="222" t="n">
        <f aca="true">INDIRECT("H" &amp; ROW())</f>
        <v>46107.5791750945</v>
      </c>
      <c r="L2219" s="128" t="s">
        <v>6093</v>
      </c>
      <c r="M2219" s="133"/>
      <c r="N2219" s="133"/>
      <c r="O2219" s="133"/>
      <c r="P2219" s="133"/>
      <c r="Q2219" s="133"/>
      <c r="R2219" s="133"/>
      <c r="S2219" s="133"/>
      <c r="T2219" s="133"/>
      <c r="U2219" s="134"/>
      <c r="V2219" s="133"/>
      <c r="W2219" s="135" t="n">
        <f aca="false">I2219</f>
        <v>46107.5791750945</v>
      </c>
      <c r="X2219" s="136" t="s">
        <v>174</v>
      </c>
      <c r="Y2219" s="137" t="n">
        <f aca="false">IF(AND($X2219=$X2220, $X2219&lt;&gt;""), $W2220-$W2219, 0)</f>
        <v>0.00496527774305556</v>
      </c>
      <c r="Z2219" s="141"/>
      <c r="AA2219" s="0"/>
    </row>
    <row r="2220" customFormat="false" ht="22.05" hidden="false" customHeight="false" outlineLevel="0" collapsed="false">
      <c r="A2220" s="118" t="n">
        <v>2216</v>
      </c>
      <c r="B2220" s="213" t="s">
        <v>127</v>
      </c>
      <c r="C2220" s="214" t="s">
        <v>6079</v>
      </c>
      <c r="D2220" s="215" t="s">
        <v>189</v>
      </c>
      <c r="E2220" s="217" t="s">
        <v>6094</v>
      </c>
      <c r="F2220" s="217"/>
      <c r="G2220" s="243" t="n">
        <v>680</v>
      </c>
      <c r="H2220" s="219" t="n">
        <f aca="true">INDIRECT("I" &amp; ROW())</f>
        <v>46107.5841403722</v>
      </c>
      <c r="I2220" s="220" t="n">
        <f aca="true">INDIRECT("I" &amp; ROW()-1) + J2220 * ((G2219/1000) * $M$5)</f>
        <v>46107.5841403722</v>
      </c>
      <c r="J2220" s="221" t="n">
        <v>6.5</v>
      </c>
      <c r="K2220" s="222" t="n">
        <f aca="true">INDIRECT("H" &amp; ROW())</f>
        <v>46107.5841403722</v>
      </c>
      <c r="L2220" s="128" t="s">
        <v>6095</v>
      </c>
      <c r="M2220" s="133"/>
      <c r="N2220" s="133"/>
      <c r="O2220" s="133"/>
      <c r="P2220" s="133"/>
      <c r="Q2220" s="133"/>
      <c r="R2220" s="133"/>
      <c r="S2220" s="133"/>
      <c r="T2220" s="133"/>
      <c r="U2220" s="134"/>
      <c r="V2220" s="133"/>
      <c r="W2220" s="135" t="n">
        <f aca="false">I2220</f>
        <v>46107.5841403722</v>
      </c>
      <c r="X2220" s="136" t="s">
        <v>174</v>
      </c>
      <c r="Y2220" s="137" t="n">
        <f aca="false">IF(AND($X2220=$X2221, $X2220&lt;&gt;""), $W2221-$W2220, 0)</f>
        <v>0.0030694444212963</v>
      </c>
      <c r="Z2220" s="141"/>
      <c r="AA2220" s="0"/>
    </row>
    <row r="2221" customFormat="false" ht="22.05" hidden="false" customHeight="false" outlineLevel="0" collapsed="false">
      <c r="A2221" s="118" t="n">
        <v>2217</v>
      </c>
      <c r="B2221" s="213" t="s">
        <v>127</v>
      </c>
      <c r="C2221" s="214" t="s">
        <v>6079</v>
      </c>
      <c r="D2221" s="215" t="s">
        <v>189</v>
      </c>
      <c r="E2221" s="217" t="s">
        <v>6096</v>
      </c>
      <c r="F2221" s="217"/>
      <c r="G2221" s="243" t="n">
        <v>510</v>
      </c>
      <c r="H2221" s="219" t="n">
        <f aca="true">INDIRECT("I" &amp; ROW())</f>
        <v>46107.5872098167</v>
      </c>
      <c r="I2221" s="220" t="n">
        <f aca="true">INDIRECT("I" &amp; ROW()-1) + J2221 * ((G2220/1000) * $M$5)</f>
        <v>46107.5872098167</v>
      </c>
      <c r="J2221" s="221" t="n">
        <v>6.5</v>
      </c>
      <c r="K2221" s="222" t="n">
        <f aca="true">INDIRECT("H" &amp; ROW())</f>
        <v>46107.5872098167</v>
      </c>
      <c r="L2221" s="128" t="s">
        <v>6097</v>
      </c>
      <c r="M2221" s="133"/>
      <c r="N2221" s="133"/>
      <c r="O2221" s="133"/>
      <c r="P2221" s="133"/>
      <c r="Q2221" s="133"/>
      <c r="R2221" s="133"/>
      <c r="S2221" s="133"/>
      <c r="T2221" s="133"/>
      <c r="U2221" s="134"/>
      <c r="V2221" s="133"/>
      <c r="W2221" s="135" t="n">
        <f aca="false">I2221</f>
        <v>46107.5872098167</v>
      </c>
      <c r="X2221" s="136" t="s">
        <v>174</v>
      </c>
      <c r="Y2221" s="137" t="n">
        <f aca="false">IF(AND($X2221=$X2222, $X2221&lt;&gt;""), $W2222-$W2221, 0)</f>
        <v>0.00230208332175926</v>
      </c>
      <c r="Z2221" s="141"/>
      <c r="AA2221" s="0"/>
    </row>
    <row r="2222" customFormat="false" ht="22.05" hidden="false" customHeight="false" outlineLevel="0" collapsed="false">
      <c r="A2222" s="118" t="n">
        <v>2218</v>
      </c>
      <c r="B2222" s="213" t="s">
        <v>127</v>
      </c>
      <c r="C2222" s="214" t="s">
        <v>6079</v>
      </c>
      <c r="D2222" s="215" t="s">
        <v>189</v>
      </c>
      <c r="E2222" s="217" t="s">
        <v>6098</v>
      </c>
      <c r="F2222" s="217"/>
      <c r="G2222" s="243" t="n">
        <v>570</v>
      </c>
      <c r="H2222" s="219" t="n">
        <f aca="true">INDIRECT("I" &amp; ROW())</f>
        <v>46107.5895119</v>
      </c>
      <c r="I2222" s="220" t="n">
        <f aca="true">INDIRECT("I" &amp; ROW()-1) + J2222 * ((G2221/1000) * $M$5)</f>
        <v>46107.5895119</v>
      </c>
      <c r="J2222" s="221" t="n">
        <v>6.5</v>
      </c>
      <c r="K2222" s="222" t="n">
        <f aca="true">INDIRECT("H" &amp; ROW())</f>
        <v>46107.5895119</v>
      </c>
      <c r="L2222" s="128" t="s">
        <v>6099</v>
      </c>
      <c r="M2222" s="133"/>
      <c r="N2222" s="133"/>
      <c r="O2222" s="133"/>
      <c r="P2222" s="133"/>
      <c r="Q2222" s="133"/>
      <c r="R2222" s="133"/>
      <c r="S2222" s="133"/>
      <c r="T2222" s="133"/>
      <c r="U2222" s="134"/>
      <c r="V2222" s="133"/>
      <c r="W2222" s="135" t="n">
        <f aca="false">I2222</f>
        <v>46107.5895119</v>
      </c>
      <c r="X2222" s="136" t="s">
        <v>174</v>
      </c>
      <c r="Y2222" s="137" t="n">
        <f aca="false">IF(AND($X2222=$X2223, $X2222&lt;&gt;""), $W2223-$W2222, 0)</f>
        <v>0.00257291664351852</v>
      </c>
      <c r="Z2222" s="141"/>
      <c r="AA2222" s="0"/>
    </row>
    <row r="2223" customFormat="false" ht="22.05" hidden="false" customHeight="false" outlineLevel="0" collapsed="false">
      <c r="A2223" s="118" t="n">
        <v>2219</v>
      </c>
      <c r="B2223" s="213" t="s">
        <v>127</v>
      </c>
      <c r="C2223" s="214" t="s">
        <v>6079</v>
      </c>
      <c r="D2223" s="215" t="s">
        <v>189</v>
      </c>
      <c r="E2223" s="217" t="s">
        <v>6100</v>
      </c>
      <c r="F2223" s="217"/>
      <c r="G2223" s="243" t="n">
        <v>1090</v>
      </c>
      <c r="H2223" s="219" t="n">
        <f aca="true">INDIRECT("I" &amp; ROW())</f>
        <v>46107.5920848166</v>
      </c>
      <c r="I2223" s="220" t="n">
        <f aca="true">INDIRECT("I" &amp; ROW()-1) + J2223 * ((G2222/1000) * $M$5)</f>
        <v>46107.5920848166</v>
      </c>
      <c r="J2223" s="221" t="n">
        <v>6.5</v>
      </c>
      <c r="K2223" s="222" t="n">
        <f aca="true">INDIRECT("H" &amp; ROW())</f>
        <v>46107.5920848166</v>
      </c>
      <c r="L2223" s="128" t="s">
        <v>6101</v>
      </c>
      <c r="M2223" s="133"/>
      <c r="N2223" s="133"/>
      <c r="O2223" s="133"/>
      <c r="P2223" s="133"/>
      <c r="Q2223" s="133"/>
      <c r="R2223" s="133"/>
      <c r="S2223" s="133"/>
      <c r="T2223" s="133"/>
      <c r="U2223" s="134"/>
      <c r="V2223" s="133"/>
      <c r="W2223" s="135" t="n">
        <f aca="false">I2223</f>
        <v>46107.5920848166</v>
      </c>
      <c r="X2223" s="136" t="s">
        <v>174</v>
      </c>
      <c r="Y2223" s="137" t="n">
        <f aca="false">IF(AND($X2223=$X2224, $X2223&lt;&gt;""), $W2224-$W2223, 0)</f>
        <v>0.00492013885416667</v>
      </c>
      <c r="Z2223" s="141"/>
      <c r="AA2223" s="0"/>
    </row>
    <row r="2224" customFormat="false" ht="22.05" hidden="false" customHeight="false" outlineLevel="0" collapsed="false">
      <c r="A2224" s="118" t="n">
        <v>2220</v>
      </c>
      <c r="B2224" s="213" t="s">
        <v>127</v>
      </c>
      <c r="C2224" s="214" t="s">
        <v>6079</v>
      </c>
      <c r="D2224" s="215" t="s">
        <v>189</v>
      </c>
      <c r="E2224" s="217" t="s">
        <v>6102</v>
      </c>
      <c r="F2224" s="217"/>
      <c r="G2224" s="243" t="n">
        <v>1140</v>
      </c>
      <c r="H2224" s="219" t="n">
        <f aca="true">INDIRECT("I" &amp; ROW())</f>
        <v>46107.5970049555</v>
      </c>
      <c r="I2224" s="220" t="n">
        <f aca="true">INDIRECT("I" &amp; ROW()-1) + J2224 * ((G2223/1000) * $M$5)</f>
        <v>46107.5970049555</v>
      </c>
      <c r="J2224" s="221" t="n">
        <v>6.5</v>
      </c>
      <c r="K2224" s="222" t="n">
        <f aca="true">INDIRECT("H" &amp; ROW())</f>
        <v>46107.5970049555</v>
      </c>
      <c r="L2224" s="128" t="s">
        <v>6103</v>
      </c>
      <c r="M2224" s="133"/>
      <c r="N2224" s="133"/>
      <c r="O2224" s="133"/>
      <c r="P2224" s="133"/>
      <c r="Q2224" s="133"/>
      <c r="R2224" s="133"/>
      <c r="S2224" s="133"/>
      <c r="T2224" s="133"/>
      <c r="U2224" s="134"/>
      <c r="V2224" s="133"/>
      <c r="W2224" s="135" t="n">
        <f aca="false">I2224</f>
        <v>46107.5970049555</v>
      </c>
      <c r="X2224" s="136" t="s">
        <v>174</v>
      </c>
      <c r="Y2224" s="137" t="n">
        <f aca="false">IF(AND($X2224=$X2225, $X2224&lt;&gt;""), $W2225-$W2224, 0)</f>
        <v>0.00514583329861111</v>
      </c>
      <c r="Z2224" s="141"/>
      <c r="AA2224" s="0"/>
    </row>
    <row r="2225" customFormat="false" ht="22.05" hidden="false" customHeight="false" outlineLevel="0" collapsed="false">
      <c r="A2225" s="118" t="n">
        <v>2221</v>
      </c>
      <c r="B2225" s="213" t="s">
        <v>127</v>
      </c>
      <c r="C2225" s="214" t="s">
        <v>6079</v>
      </c>
      <c r="D2225" s="215" t="s">
        <v>189</v>
      </c>
      <c r="E2225" s="217" t="s">
        <v>6104</v>
      </c>
      <c r="F2225" s="217"/>
      <c r="G2225" s="243" t="n">
        <v>820</v>
      </c>
      <c r="H2225" s="219" t="n">
        <f aca="true">INDIRECT("I" &amp; ROW())</f>
        <v>46107.6021507888</v>
      </c>
      <c r="I2225" s="220" t="n">
        <f aca="true">INDIRECT("I" &amp; ROW()-1) + J2225 * ((G2224/1000) * $M$5)</f>
        <v>46107.6021507888</v>
      </c>
      <c r="J2225" s="221" t="n">
        <v>6.5</v>
      </c>
      <c r="K2225" s="222" t="n">
        <f aca="true">INDIRECT("H" &amp; ROW())</f>
        <v>46107.6021507888</v>
      </c>
      <c r="L2225" s="128" t="s">
        <v>6105</v>
      </c>
      <c r="M2225" s="133"/>
      <c r="N2225" s="133"/>
      <c r="O2225" s="133"/>
      <c r="P2225" s="133"/>
      <c r="Q2225" s="133"/>
      <c r="R2225" s="133"/>
      <c r="S2225" s="133"/>
      <c r="T2225" s="133"/>
      <c r="U2225" s="134"/>
      <c r="V2225" s="133"/>
      <c r="W2225" s="135" t="n">
        <f aca="false">I2225</f>
        <v>46107.6021507888</v>
      </c>
      <c r="X2225" s="136" t="s">
        <v>174</v>
      </c>
      <c r="Y2225" s="137" t="n">
        <f aca="false">IF(AND($X2225=$X2226, $X2225&lt;&gt;""), $W2226-$W2225, 0)</f>
        <v>0.00370138886574074</v>
      </c>
      <c r="Z2225" s="141"/>
      <c r="AA2225" s="0"/>
    </row>
    <row r="2226" customFormat="false" ht="22.05" hidden="false" customHeight="false" outlineLevel="0" collapsed="false">
      <c r="A2226" s="118" t="n">
        <v>2222</v>
      </c>
      <c r="B2226" s="213" t="s">
        <v>127</v>
      </c>
      <c r="C2226" s="214" t="s">
        <v>6106</v>
      </c>
      <c r="D2226" s="215" t="s">
        <v>189</v>
      </c>
      <c r="E2226" s="217" t="s">
        <v>6107</v>
      </c>
      <c r="F2226" s="217"/>
      <c r="G2226" s="243" t="n">
        <v>490</v>
      </c>
      <c r="H2226" s="219" t="n">
        <f aca="true">INDIRECT("I" &amp; ROW())</f>
        <v>46107.6058521776</v>
      </c>
      <c r="I2226" s="220" t="n">
        <f aca="true">INDIRECT("I" &amp; ROW()-1) + J2226 * ((G2225/1000) * $M$5)</f>
        <v>46107.6058521776</v>
      </c>
      <c r="J2226" s="221" t="n">
        <v>6.5</v>
      </c>
      <c r="K2226" s="222" t="n">
        <f aca="true">INDIRECT("H" &amp; ROW())</f>
        <v>46107.6058521776</v>
      </c>
      <c r="L2226" s="128" t="s">
        <v>6108</v>
      </c>
      <c r="M2226" s="133"/>
      <c r="N2226" s="133"/>
      <c r="O2226" s="133"/>
      <c r="P2226" s="133"/>
      <c r="Q2226" s="133"/>
      <c r="R2226" s="133"/>
      <c r="S2226" s="133"/>
      <c r="T2226" s="133"/>
      <c r="U2226" s="134"/>
      <c r="V2226" s="133"/>
      <c r="W2226" s="135" t="n">
        <f aca="false">I2226</f>
        <v>46107.6058521776</v>
      </c>
      <c r="X2226" s="136" t="s">
        <v>174</v>
      </c>
      <c r="Y2226" s="137" t="n">
        <f aca="false">IF(AND($X2226=$X2227, $X2226&lt;&gt;""), $W2227-$W2226, 0)</f>
        <v>0.00221180554398148</v>
      </c>
      <c r="Z2226" s="141"/>
      <c r="AA2226" s="0"/>
    </row>
    <row r="2227" customFormat="false" ht="22.05" hidden="false" customHeight="false" outlineLevel="0" collapsed="false">
      <c r="A2227" s="118" t="n">
        <v>2223</v>
      </c>
      <c r="B2227" s="213" t="s">
        <v>127</v>
      </c>
      <c r="C2227" s="214" t="s">
        <v>6106</v>
      </c>
      <c r="D2227" s="215" t="s">
        <v>189</v>
      </c>
      <c r="E2227" s="217" t="s">
        <v>6109</v>
      </c>
      <c r="F2227" s="217"/>
      <c r="G2227" s="243" t="n">
        <v>920</v>
      </c>
      <c r="H2227" s="219" t="n">
        <f aca="true">INDIRECT("I" &amp; ROW())</f>
        <v>46107.6080639832</v>
      </c>
      <c r="I2227" s="220" t="n">
        <f aca="true">INDIRECT("I" &amp; ROW()-1) + J2227 * ((G2226/1000) * $M$5)</f>
        <v>46107.6080639832</v>
      </c>
      <c r="J2227" s="221" t="n">
        <v>6.5</v>
      </c>
      <c r="K2227" s="222" t="n">
        <f aca="true">INDIRECT("H" &amp; ROW())</f>
        <v>46107.6080639832</v>
      </c>
      <c r="L2227" s="128" t="s">
        <v>6110</v>
      </c>
      <c r="M2227" s="133"/>
      <c r="N2227" s="133"/>
      <c r="O2227" s="133"/>
      <c r="P2227" s="133"/>
      <c r="Q2227" s="133"/>
      <c r="R2227" s="133"/>
      <c r="S2227" s="133"/>
      <c r="T2227" s="133"/>
      <c r="U2227" s="134"/>
      <c r="V2227" s="133"/>
      <c r="W2227" s="135" t="n">
        <f aca="false">I2227</f>
        <v>46107.6080639832</v>
      </c>
      <c r="X2227" s="136" t="s">
        <v>174</v>
      </c>
      <c r="Y2227" s="137" t="n">
        <f aca="false">IF(AND($X2227=$X2228, $X2227&lt;&gt;""), $W2228-$W2227, 0)</f>
        <v>0.00415277775462963</v>
      </c>
      <c r="Z2227" s="141"/>
      <c r="AA2227" s="0"/>
    </row>
    <row r="2228" customFormat="false" ht="22.05" hidden="false" customHeight="false" outlineLevel="0" collapsed="false">
      <c r="A2228" s="118" t="n">
        <v>2224</v>
      </c>
      <c r="B2228" s="213" t="s">
        <v>127</v>
      </c>
      <c r="C2228" s="214" t="s">
        <v>6106</v>
      </c>
      <c r="D2228" s="215" t="s">
        <v>189</v>
      </c>
      <c r="E2228" s="217" t="s">
        <v>6111</v>
      </c>
      <c r="F2228" s="217"/>
      <c r="G2228" s="243" t="n">
        <v>380</v>
      </c>
      <c r="H2228" s="219" t="n">
        <f aca="true">INDIRECT("I" &amp; ROW())</f>
        <v>46107.6122167609</v>
      </c>
      <c r="I2228" s="220" t="n">
        <f aca="true">INDIRECT("I" &amp; ROW()-1) + J2228 * ((G2227/1000) * $M$5)</f>
        <v>46107.6122167609</v>
      </c>
      <c r="J2228" s="221" t="n">
        <v>6.5</v>
      </c>
      <c r="K2228" s="222" t="n">
        <f aca="true">INDIRECT("H" &amp; ROW())</f>
        <v>46107.6122167609</v>
      </c>
      <c r="L2228" s="128" t="s">
        <v>6112</v>
      </c>
      <c r="M2228" s="133"/>
      <c r="N2228" s="133"/>
      <c r="O2228" s="133"/>
      <c r="P2228" s="133"/>
      <c r="Q2228" s="133"/>
      <c r="R2228" s="133"/>
      <c r="S2228" s="133"/>
      <c r="T2228" s="133"/>
      <c r="U2228" s="134"/>
      <c r="V2228" s="133"/>
      <c r="W2228" s="135" t="n">
        <f aca="false">I2228</f>
        <v>46107.6122167609</v>
      </c>
      <c r="X2228" s="136" t="s">
        <v>174</v>
      </c>
      <c r="Y2228" s="137" t="n">
        <f aca="false">IF(AND($X2228=$X2229, $X2228&lt;&gt;""), $W2229-$W2228, 0)</f>
        <v>0.0017152777662037</v>
      </c>
      <c r="Z2228" s="141"/>
      <c r="AA2228" s="0"/>
    </row>
    <row r="2229" customFormat="false" ht="22.05" hidden="false" customHeight="false" outlineLevel="0" collapsed="false">
      <c r="A2229" s="118" t="n">
        <v>2225</v>
      </c>
      <c r="B2229" s="213" t="s">
        <v>127</v>
      </c>
      <c r="C2229" s="214" t="s">
        <v>6106</v>
      </c>
      <c r="D2229" s="215" t="s">
        <v>189</v>
      </c>
      <c r="E2229" s="217" t="s">
        <v>6113</v>
      </c>
      <c r="F2229" s="217"/>
      <c r="G2229" s="243" t="n">
        <v>180</v>
      </c>
      <c r="H2229" s="219" t="n">
        <f aca="true">INDIRECT("I" &amp; ROW())</f>
        <v>46107.6139320387</v>
      </c>
      <c r="I2229" s="220" t="n">
        <f aca="true">INDIRECT("I" &amp; ROW()-1) + J2229 * ((G2228/1000) * $M$5)</f>
        <v>46107.6139320387</v>
      </c>
      <c r="J2229" s="221" t="n">
        <v>6.5</v>
      </c>
      <c r="K2229" s="222" t="n">
        <f aca="true">INDIRECT("H" &amp; ROW())</f>
        <v>46107.6139320387</v>
      </c>
      <c r="L2229" s="128" t="s">
        <v>6114</v>
      </c>
      <c r="M2229" s="133"/>
      <c r="N2229" s="133"/>
      <c r="O2229" s="133"/>
      <c r="P2229" s="133"/>
      <c r="Q2229" s="133"/>
      <c r="R2229" s="133"/>
      <c r="S2229" s="133"/>
      <c r="T2229" s="133"/>
      <c r="U2229" s="134"/>
      <c r="V2229" s="133"/>
      <c r="W2229" s="135" t="n">
        <f aca="false">I2229</f>
        <v>46107.6139320387</v>
      </c>
      <c r="X2229" s="136" t="s">
        <v>174</v>
      </c>
      <c r="Y2229" s="137" t="n">
        <f aca="false">IF(AND($X2229=$X2230, $X2229&lt;&gt;""), $W2230-$W2229, 0)</f>
        <v>0.0008125</v>
      </c>
      <c r="Z2229" s="141"/>
      <c r="AA2229" s="0"/>
    </row>
    <row r="2230" customFormat="false" ht="22.05" hidden="false" customHeight="false" outlineLevel="0" collapsed="false">
      <c r="A2230" s="118" t="n">
        <v>2226</v>
      </c>
      <c r="B2230" s="213" t="s">
        <v>127</v>
      </c>
      <c r="C2230" s="214" t="s">
        <v>6106</v>
      </c>
      <c r="D2230" s="215" t="s">
        <v>189</v>
      </c>
      <c r="E2230" s="217" t="s">
        <v>6115</v>
      </c>
      <c r="F2230" s="217"/>
      <c r="G2230" s="243" t="n">
        <v>370</v>
      </c>
      <c r="H2230" s="219" t="n">
        <f aca="true">INDIRECT("I" &amp; ROW())</f>
        <v>46107.6147445387</v>
      </c>
      <c r="I2230" s="220" t="n">
        <f aca="true">INDIRECT("I" &amp; ROW()-1) + J2230 * ((G2229/1000) * $M$5)</f>
        <v>46107.6147445387</v>
      </c>
      <c r="J2230" s="221" t="n">
        <v>6.5</v>
      </c>
      <c r="K2230" s="222" t="n">
        <f aca="true">INDIRECT("H" &amp; ROW())</f>
        <v>46107.6147445387</v>
      </c>
      <c r="L2230" s="128" t="s">
        <v>6116</v>
      </c>
      <c r="M2230" s="133"/>
      <c r="N2230" s="133"/>
      <c r="O2230" s="133"/>
      <c r="P2230" s="133"/>
      <c r="Q2230" s="133"/>
      <c r="R2230" s="133"/>
      <c r="S2230" s="133"/>
      <c r="T2230" s="133"/>
      <c r="U2230" s="134"/>
      <c r="V2230" s="133"/>
      <c r="W2230" s="135" t="n">
        <f aca="false">I2230</f>
        <v>46107.6147445387</v>
      </c>
      <c r="X2230" s="136" t="s">
        <v>174</v>
      </c>
      <c r="Y2230" s="137" t="n">
        <f aca="false">IF(AND($X2230=$X2231, $X2230&lt;&gt;""), $W2231-$W2230, 0)</f>
        <v>0.00167013887731482</v>
      </c>
      <c r="Z2230" s="141"/>
      <c r="AA2230" s="0"/>
    </row>
    <row r="2231" customFormat="false" ht="22.05" hidden="false" customHeight="false" outlineLevel="0" collapsed="false">
      <c r="A2231" s="118" t="n">
        <v>2227</v>
      </c>
      <c r="B2231" s="213" t="s">
        <v>127</v>
      </c>
      <c r="C2231" s="214" t="s">
        <v>6106</v>
      </c>
      <c r="D2231" s="215" t="s">
        <v>189</v>
      </c>
      <c r="E2231" s="217" t="s">
        <v>6117</v>
      </c>
      <c r="F2231" s="217"/>
      <c r="G2231" s="243" t="n">
        <v>300</v>
      </c>
      <c r="H2231" s="219" t="n">
        <f aca="true">INDIRECT("I" &amp; ROW())</f>
        <v>46107.6164146776</v>
      </c>
      <c r="I2231" s="220" t="n">
        <f aca="true">INDIRECT("I" &amp; ROW()-1) + J2231 * ((G2230/1000) * $M$5)</f>
        <v>46107.6164146776</v>
      </c>
      <c r="J2231" s="221" t="n">
        <v>6.5</v>
      </c>
      <c r="K2231" s="222" t="n">
        <f aca="true">INDIRECT("H" &amp; ROW())</f>
        <v>46107.6164146776</v>
      </c>
      <c r="L2231" s="128" t="s">
        <v>6118</v>
      </c>
      <c r="M2231" s="133"/>
      <c r="N2231" s="133"/>
      <c r="O2231" s="133"/>
      <c r="P2231" s="133"/>
      <c r="Q2231" s="133"/>
      <c r="R2231" s="133"/>
      <c r="S2231" s="133"/>
      <c r="T2231" s="133"/>
      <c r="U2231" s="134"/>
      <c r="V2231" s="133"/>
      <c r="W2231" s="135" t="n">
        <f aca="false">I2231</f>
        <v>46107.6164146776</v>
      </c>
      <c r="X2231" s="136" t="s">
        <v>174</v>
      </c>
      <c r="Y2231" s="137" t="n">
        <f aca="false">IF(AND($X2231=$X2232, $X2231&lt;&gt;""), $W2232-$W2231, 0)</f>
        <v>0.00135416666666667</v>
      </c>
      <c r="Z2231" s="141"/>
      <c r="AA2231" s="0"/>
    </row>
    <row r="2232" customFormat="false" ht="22.05" hidden="false" customHeight="false" outlineLevel="0" collapsed="false">
      <c r="A2232" s="118" t="n">
        <v>2228</v>
      </c>
      <c r="B2232" s="213" t="s">
        <v>127</v>
      </c>
      <c r="C2232" s="214" t="s">
        <v>6106</v>
      </c>
      <c r="D2232" s="215" t="s">
        <v>189</v>
      </c>
      <c r="E2232" s="217" t="s">
        <v>6119</v>
      </c>
      <c r="F2232" s="217"/>
      <c r="G2232" s="243" t="n">
        <v>390</v>
      </c>
      <c r="H2232" s="219" t="n">
        <f aca="true">INDIRECT("I" &amp; ROW())</f>
        <v>46107.6177688442</v>
      </c>
      <c r="I2232" s="220" t="n">
        <f aca="true">INDIRECT("I" &amp; ROW()-1) + J2232 * ((G2231/1000) * $M$5)</f>
        <v>46107.6177688442</v>
      </c>
      <c r="J2232" s="221" t="n">
        <v>6.5</v>
      </c>
      <c r="K2232" s="222" t="n">
        <f aca="true">INDIRECT("H" &amp; ROW())</f>
        <v>46107.6177688442</v>
      </c>
      <c r="L2232" s="128" t="s">
        <v>6120</v>
      </c>
      <c r="M2232" s="133"/>
      <c r="N2232" s="133"/>
      <c r="O2232" s="133"/>
      <c r="P2232" s="133"/>
      <c r="Q2232" s="133"/>
      <c r="R2232" s="133"/>
      <c r="S2232" s="133"/>
      <c r="T2232" s="133"/>
      <c r="U2232" s="134"/>
      <c r="V2232" s="133"/>
      <c r="W2232" s="135" t="n">
        <f aca="false">I2232</f>
        <v>46107.6177688442</v>
      </c>
      <c r="X2232" s="136" t="s">
        <v>174</v>
      </c>
      <c r="Y2232" s="137" t="n">
        <f aca="false">IF(AND($X2232=$X2233, $X2232&lt;&gt;""), $W2233-$W2232, 0)</f>
        <v>0.00176041665509259</v>
      </c>
      <c r="Z2232" s="141"/>
      <c r="AA2232" s="0"/>
    </row>
    <row r="2233" customFormat="false" ht="22.05" hidden="false" customHeight="false" outlineLevel="0" collapsed="false">
      <c r="A2233" s="118" t="n">
        <v>2229</v>
      </c>
      <c r="B2233" s="213" t="s">
        <v>127</v>
      </c>
      <c r="C2233" s="214" t="s">
        <v>6106</v>
      </c>
      <c r="D2233" s="215" t="s">
        <v>189</v>
      </c>
      <c r="E2233" s="217" t="s">
        <v>6121</v>
      </c>
      <c r="F2233" s="217"/>
      <c r="G2233" s="243" t="n">
        <v>270</v>
      </c>
      <c r="H2233" s="219" t="n">
        <f aca="true">INDIRECT("I" &amp; ROW())</f>
        <v>46107.6195292609</v>
      </c>
      <c r="I2233" s="220" t="n">
        <f aca="true">INDIRECT("I" &amp; ROW()-1) + J2233 * ((G2232/1000) * $M$5)</f>
        <v>46107.6195292609</v>
      </c>
      <c r="J2233" s="221" t="n">
        <v>6.5</v>
      </c>
      <c r="K2233" s="222" t="n">
        <f aca="true">INDIRECT("H" &amp; ROW())</f>
        <v>46107.6195292609</v>
      </c>
      <c r="L2233" s="128" t="s">
        <v>6122</v>
      </c>
      <c r="M2233" s="133"/>
      <c r="N2233" s="133"/>
      <c r="O2233" s="133"/>
      <c r="P2233" s="133"/>
      <c r="Q2233" s="133"/>
      <c r="R2233" s="133"/>
      <c r="S2233" s="133"/>
      <c r="T2233" s="133"/>
      <c r="U2233" s="134"/>
      <c r="V2233" s="133"/>
      <c r="W2233" s="135" t="n">
        <f aca="false">I2233</f>
        <v>46107.6195292609</v>
      </c>
      <c r="X2233" s="136" t="s">
        <v>174</v>
      </c>
      <c r="Y2233" s="137" t="n">
        <f aca="false">IF(AND($X2233=$X2234, $X2233&lt;&gt;""), $W2234-$W2233, 0)</f>
        <v>0.00121874998842593</v>
      </c>
      <c r="Z2233" s="141"/>
      <c r="AA2233" s="0"/>
    </row>
    <row r="2234" customFormat="false" ht="22.05" hidden="false" customHeight="false" outlineLevel="0" collapsed="false">
      <c r="A2234" s="118" t="n">
        <v>2230</v>
      </c>
      <c r="B2234" s="213" t="s">
        <v>127</v>
      </c>
      <c r="C2234" s="214" t="s">
        <v>6106</v>
      </c>
      <c r="D2234" s="215" t="s">
        <v>189</v>
      </c>
      <c r="E2234" s="217" t="s">
        <v>6123</v>
      </c>
      <c r="F2234" s="217"/>
      <c r="G2234" s="243" t="n">
        <v>470</v>
      </c>
      <c r="H2234" s="219" t="n">
        <f aca="true">INDIRECT("I" &amp; ROW())</f>
        <v>46107.6207480109</v>
      </c>
      <c r="I2234" s="220" t="n">
        <f aca="true">INDIRECT("I" &amp; ROW()-1) + J2234 * ((G2233/1000) * $M$5)</f>
        <v>46107.6207480109</v>
      </c>
      <c r="J2234" s="221" t="n">
        <v>6.5</v>
      </c>
      <c r="K2234" s="222" t="n">
        <f aca="true">INDIRECT("H" &amp; ROW())</f>
        <v>46107.6207480109</v>
      </c>
      <c r="L2234" s="128" t="s">
        <v>6124</v>
      </c>
      <c r="M2234" s="133"/>
      <c r="N2234" s="133"/>
      <c r="O2234" s="133"/>
      <c r="P2234" s="133"/>
      <c r="Q2234" s="133"/>
      <c r="R2234" s="133"/>
      <c r="S2234" s="133"/>
      <c r="T2234" s="133"/>
      <c r="U2234" s="134"/>
      <c r="V2234" s="133"/>
      <c r="W2234" s="135" t="n">
        <f aca="false">I2234</f>
        <v>46107.6207480109</v>
      </c>
      <c r="X2234" s="136" t="s">
        <v>174</v>
      </c>
      <c r="Y2234" s="137" t="n">
        <f aca="false">IF(AND($X2234=$X2235, $X2234&lt;&gt;""), $W2235-$W2234, 0)</f>
        <v>0.00212152775462963</v>
      </c>
      <c r="Z2234" s="141"/>
      <c r="AA2234" s="0"/>
    </row>
    <row r="2235" customFormat="false" ht="22.05" hidden="false" customHeight="false" outlineLevel="0" collapsed="false">
      <c r="A2235" s="118" t="n">
        <v>2231</v>
      </c>
      <c r="B2235" s="213" t="s">
        <v>127</v>
      </c>
      <c r="C2235" s="214" t="s">
        <v>6106</v>
      </c>
      <c r="D2235" s="215" t="s">
        <v>189</v>
      </c>
      <c r="E2235" s="217" t="s">
        <v>6125</v>
      </c>
      <c r="F2235" s="217"/>
      <c r="G2235" s="243" t="n">
        <v>150</v>
      </c>
      <c r="H2235" s="219" t="n">
        <f aca="true">INDIRECT("I" &amp; ROW())</f>
        <v>46107.6228695386</v>
      </c>
      <c r="I2235" s="220" t="n">
        <f aca="true">INDIRECT("I" &amp; ROW()-1) + J2235 * ((G2234/1000) * $M$5)</f>
        <v>46107.6228695386</v>
      </c>
      <c r="J2235" s="221" t="n">
        <v>6.5</v>
      </c>
      <c r="K2235" s="222" t="n">
        <f aca="true">INDIRECT("H" &amp; ROW())</f>
        <v>46107.6228695386</v>
      </c>
      <c r="L2235" s="128" t="s">
        <v>6126</v>
      </c>
      <c r="M2235" s="133"/>
      <c r="N2235" s="133"/>
      <c r="O2235" s="133"/>
      <c r="P2235" s="133"/>
      <c r="Q2235" s="133"/>
      <c r="R2235" s="133"/>
      <c r="S2235" s="133"/>
      <c r="T2235" s="133"/>
      <c r="U2235" s="134"/>
      <c r="V2235" s="133"/>
      <c r="W2235" s="135" t="n">
        <f aca="false">I2235</f>
        <v>46107.6228695386</v>
      </c>
      <c r="X2235" s="136" t="s">
        <v>174</v>
      </c>
      <c r="Y2235" s="137" t="n">
        <f aca="false">IF(AND($X2235=$X2236, $X2235&lt;&gt;""), $W2236-$W2235, 0)</f>
        <v>0.000677083333333333</v>
      </c>
      <c r="Z2235" s="141"/>
      <c r="AA2235" s="0"/>
    </row>
    <row r="2236" customFormat="false" ht="22.05" hidden="false" customHeight="false" outlineLevel="0" collapsed="false">
      <c r="A2236" s="118" t="n">
        <v>2232</v>
      </c>
      <c r="B2236" s="213" t="s">
        <v>127</v>
      </c>
      <c r="C2236" s="214" t="s">
        <v>6106</v>
      </c>
      <c r="D2236" s="215" t="s">
        <v>189</v>
      </c>
      <c r="E2236" s="217" t="s">
        <v>6127</v>
      </c>
      <c r="F2236" s="217"/>
      <c r="G2236" s="243" t="n">
        <v>470</v>
      </c>
      <c r="H2236" s="219" t="n">
        <f aca="true">INDIRECT("I" &amp; ROW())</f>
        <v>46107.6235466219</v>
      </c>
      <c r="I2236" s="220" t="n">
        <f aca="true">INDIRECT("I" &amp; ROW()-1) + J2236 * ((G2235/1000) * $M$5)</f>
        <v>46107.6235466219</v>
      </c>
      <c r="J2236" s="221" t="n">
        <v>6.5</v>
      </c>
      <c r="K2236" s="222" t="n">
        <f aca="true">INDIRECT("H" &amp; ROW())</f>
        <v>46107.6235466219</v>
      </c>
      <c r="L2236" s="128" t="s">
        <v>6128</v>
      </c>
      <c r="M2236" s="133"/>
      <c r="N2236" s="133"/>
      <c r="O2236" s="133"/>
      <c r="P2236" s="133"/>
      <c r="Q2236" s="133"/>
      <c r="R2236" s="133"/>
      <c r="S2236" s="133"/>
      <c r="T2236" s="133"/>
      <c r="U2236" s="134"/>
      <c r="V2236" s="133"/>
      <c r="W2236" s="135" t="n">
        <f aca="false">I2236</f>
        <v>46107.6235466219</v>
      </c>
      <c r="X2236" s="136" t="s">
        <v>174</v>
      </c>
      <c r="Y2236" s="137" t="n">
        <f aca="false">IF(AND($X2236=$X2237, $X2236&lt;&gt;""), $W2237-$W2236, 0)</f>
        <v>0.00212152775462963</v>
      </c>
      <c r="Z2236" s="141"/>
      <c r="AA2236" s="0"/>
    </row>
    <row r="2237" customFormat="false" ht="22.05" hidden="false" customHeight="false" outlineLevel="0" collapsed="false">
      <c r="A2237" s="118" t="n">
        <v>2233</v>
      </c>
      <c r="B2237" s="213" t="s">
        <v>127</v>
      </c>
      <c r="C2237" s="214" t="s">
        <v>6106</v>
      </c>
      <c r="D2237" s="215" t="s">
        <v>189</v>
      </c>
      <c r="E2237" s="217" t="s">
        <v>6129</v>
      </c>
      <c r="F2237" s="217"/>
      <c r="G2237" s="243" t="n">
        <v>320</v>
      </c>
      <c r="H2237" s="219" t="n">
        <f aca="true">INDIRECT("I" &amp; ROW())</f>
        <v>46107.6256681497</v>
      </c>
      <c r="I2237" s="220" t="n">
        <f aca="true">INDIRECT("I" &amp; ROW()-1) + J2237 * ((G2236/1000) * $M$5)</f>
        <v>46107.6256681497</v>
      </c>
      <c r="J2237" s="221" t="n">
        <v>6.5</v>
      </c>
      <c r="K2237" s="222" t="n">
        <f aca="true">INDIRECT("H" &amp; ROW())</f>
        <v>46107.6256681497</v>
      </c>
      <c r="L2237" s="128" t="s">
        <v>6130</v>
      </c>
      <c r="M2237" s="133"/>
      <c r="N2237" s="133"/>
      <c r="O2237" s="133"/>
      <c r="P2237" s="133"/>
      <c r="Q2237" s="133"/>
      <c r="R2237" s="133"/>
      <c r="S2237" s="133"/>
      <c r="T2237" s="133"/>
      <c r="U2237" s="134"/>
      <c r="V2237" s="133"/>
      <c r="W2237" s="135" t="n">
        <f aca="false">I2237</f>
        <v>46107.6256681497</v>
      </c>
      <c r="X2237" s="136" t="s">
        <v>174</v>
      </c>
      <c r="Y2237" s="137" t="n">
        <f aca="false">IF(AND($X2237=$X2238, $X2237&lt;&gt;""), $W2238-$W2237, 0)</f>
        <v>0.00144444443287037</v>
      </c>
      <c r="Z2237" s="141"/>
      <c r="AA2237" s="0"/>
    </row>
    <row r="2238" customFormat="false" ht="22.05" hidden="false" customHeight="false" outlineLevel="0" collapsed="false">
      <c r="A2238" s="118" t="n">
        <v>2234</v>
      </c>
      <c r="B2238" s="213" t="s">
        <v>127</v>
      </c>
      <c r="C2238" s="214" t="s">
        <v>6131</v>
      </c>
      <c r="D2238" s="215" t="s">
        <v>189</v>
      </c>
      <c r="E2238" s="217" t="s">
        <v>6132</v>
      </c>
      <c r="F2238" s="217"/>
      <c r="G2238" s="243" t="n">
        <v>400</v>
      </c>
      <c r="H2238" s="219" t="n">
        <f aca="true">INDIRECT("I" &amp; ROW())</f>
        <v>46107.6271125941</v>
      </c>
      <c r="I2238" s="220" t="n">
        <f aca="true">INDIRECT("I" &amp; ROW()-1) + J2238 * ((G2237/1000) * $M$5)</f>
        <v>46107.6271125941</v>
      </c>
      <c r="J2238" s="221" t="n">
        <v>6.5</v>
      </c>
      <c r="K2238" s="222" t="n">
        <f aca="true">INDIRECT("H" &amp; ROW())</f>
        <v>46107.6271125941</v>
      </c>
      <c r="L2238" s="128" t="s">
        <v>6133</v>
      </c>
      <c r="M2238" s="133"/>
      <c r="N2238" s="133"/>
      <c r="O2238" s="133"/>
      <c r="P2238" s="133"/>
      <c r="Q2238" s="133"/>
      <c r="R2238" s="133"/>
      <c r="S2238" s="133"/>
      <c r="T2238" s="133"/>
      <c r="U2238" s="134"/>
      <c r="V2238" s="133"/>
      <c r="W2238" s="135" t="n">
        <f aca="false">I2238</f>
        <v>46107.6271125941</v>
      </c>
      <c r="X2238" s="136" t="s">
        <v>174</v>
      </c>
      <c r="Y2238" s="137" t="n">
        <f aca="false">IF(AND($X2238=$X2239, $X2238&lt;&gt;""), $W2239-$W2238, 0)</f>
        <v>0.00180555554398148</v>
      </c>
      <c r="Z2238" s="141"/>
      <c r="AA2238" s="0"/>
    </row>
    <row r="2239" customFormat="false" ht="22.05" hidden="false" customHeight="false" outlineLevel="0" collapsed="false">
      <c r="A2239" s="118" t="n">
        <v>2235</v>
      </c>
      <c r="B2239" s="213" t="s">
        <v>127</v>
      </c>
      <c r="C2239" s="214" t="s">
        <v>6131</v>
      </c>
      <c r="D2239" s="215" t="s">
        <v>189</v>
      </c>
      <c r="E2239" s="217" t="s">
        <v>6134</v>
      </c>
      <c r="F2239" s="217"/>
      <c r="G2239" s="243" t="n">
        <v>600</v>
      </c>
      <c r="H2239" s="219" t="n">
        <f aca="true">INDIRECT("I" &amp; ROW())</f>
        <v>46107.6289181497</v>
      </c>
      <c r="I2239" s="220" t="n">
        <f aca="true">INDIRECT("I" &amp; ROW()-1) + J2239 * ((G2238/1000) * $M$5)</f>
        <v>46107.6289181497</v>
      </c>
      <c r="J2239" s="221" t="n">
        <v>6.5</v>
      </c>
      <c r="K2239" s="222" t="n">
        <f aca="true">INDIRECT("H" &amp; ROW())</f>
        <v>46107.6289181497</v>
      </c>
      <c r="L2239" s="128" t="s">
        <v>6135</v>
      </c>
      <c r="M2239" s="133"/>
      <c r="N2239" s="133"/>
      <c r="O2239" s="133"/>
      <c r="P2239" s="133"/>
      <c r="Q2239" s="133"/>
      <c r="R2239" s="133"/>
      <c r="S2239" s="133"/>
      <c r="T2239" s="133"/>
      <c r="U2239" s="134"/>
      <c r="V2239" s="133"/>
      <c r="W2239" s="135" t="n">
        <f aca="false">I2239</f>
        <v>46107.6289181497</v>
      </c>
      <c r="X2239" s="136" t="s">
        <v>174</v>
      </c>
      <c r="Y2239" s="137" t="n">
        <f aca="false">IF(AND($X2239=$X2240, $X2239&lt;&gt;""), $W2240-$W2239, 0)</f>
        <v>0.00270833331018519</v>
      </c>
      <c r="Z2239" s="141"/>
      <c r="AA2239" s="0"/>
    </row>
    <row r="2240" customFormat="false" ht="22.05" hidden="false" customHeight="false" outlineLevel="0" collapsed="false">
      <c r="A2240" s="118" t="n">
        <v>2236</v>
      </c>
      <c r="B2240" s="213" t="s">
        <v>127</v>
      </c>
      <c r="C2240" s="214" t="s">
        <v>6131</v>
      </c>
      <c r="D2240" s="215" t="s">
        <v>189</v>
      </c>
      <c r="E2240" s="217" t="s">
        <v>6136</v>
      </c>
      <c r="F2240" s="217"/>
      <c r="G2240" s="243" t="n">
        <v>450</v>
      </c>
      <c r="H2240" s="219" t="n">
        <f aca="true">INDIRECT("I" &amp; ROW())</f>
        <v>46107.631626483</v>
      </c>
      <c r="I2240" s="220" t="n">
        <f aca="true">INDIRECT("I" &amp; ROW()-1) + J2240 * ((G2239/1000) * $M$5)</f>
        <v>46107.631626483</v>
      </c>
      <c r="J2240" s="221" t="n">
        <v>6.5</v>
      </c>
      <c r="K2240" s="222" t="n">
        <f aca="true">INDIRECT("H" &amp; ROW())</f>
        <v>46107.631626483</v>
      </c>
      <c r="L2240" s="128" t="s">
        <v>6137</v>
      </c>
      <c r="M2240" s="133"/>
      <c r="N2240" s="133"/>
      <c r="O2240" s="133"/>
      <c r="P2240" s="133"/>
      <c r="Q2240" s="133"/>
      <c r="R2240" s="133"/>
      <c r="S2240" s="133"/>
      <c r="T2240" s="133"/>
      <c r="U2240" s="134"/>
      <c r="V2240" s="133"/>
      <c r="W2240" s="135" t="n">
        <f aca="false">I2240</f>
        <v>46107.631626483</v>
      </c>
      <c r="X2240" s="136" t="s">
        <v>174</v>
      </c>
      <c r="Y2240" s="137" t="n">
        <f aca="false">IF(AND($X2240=$X2241, $X2240&lt;&gt;""), $W2241-$W2240, 0)</f>
        <v>0.00203124998842593</v>
      </c>
      <c r="Z2240" s="141"/>
      <c r="AA2240" s="0"/>
    </row>
    <row r="2241" customFormat="false" ht="22.05" hidden="false" customHeight="false" outlineLevel="0" collapsed="false">
      <c r="A2241" s="118" t="n">
        <v>2237</v>
      </c>
      <c r="B2241" s="213" t="s">
        <v>127</v>
      </c>
      <c r="C2241" s="214" t="s">
        <v>6131</v>
      </c>
      <c r="D2241" s="215" t="s">
        <v>189</v>
      </c>
      <c r="E2241" s="217" t="s">
        <v>6138</v>
      </c>
      <c r="F2241" s="217"/>
      <c r="G2241" s="243" t="n">
        <v>500</v>
      </c>
      <c r="H2241" s="219" t="n">
        <f aca="true">INDIRECT("I" &amp; ROW())</f>
        <v>46107.633657733</v>
      </c>
      <c r="I2241" s="220" t="n">
        <f aca="true">INDIRECT("I" &amp; ROW()-1) + J2241 * ((G2240/1000) * $M$5)</f>
        <v>46107.633657733</v>
      </c>
      <c r="J2241" s="221" t="n">
        <v>6.5</v>
      </c>
      <c r="K2241" s="222" t="n">
        <f aca="true">INDIRECT("H" &amp; ROW())</f>
        <v>46107.633657733</v>
      </c>
      <c r="L2241" s="128" t="s">
        <v>6139</v>
      </c>
      <c r="M2241" s="133"/>
      <c r="N2241" s="133"/>
      <c r="O2241" s="133"/>
      <c r="P2241" s="133"/>
      <c r="Q2241" s="133"/>
      <c r="R2241" s="133"/>
      <c r="S2241" s="133"/>
      <c r="T2241" s="133"/>
      <c r="U2241" s="134"/>
      <c r="V2241" s="133"/>
      <c r="W2241" s="135" t="n">
        <f aca="false">I2241</f>
        <v>46107.633657733</v>
      </c>
      <c r="X2241" s="136" t="s">
        <v>174</v>
      </c>
      <c r="Y2241" s="137" t="n">
        <f aca="false">IF(AND($X2241=$X2242, $X2241&lt;&gt;""), $W2242-$W2241, 0)</f>
        <v>0.0022569444212963</v>
      </c>
      <c r="Z2241" s="141"/>
      <c r="AA2241" s="0"/>
    </row>
    <row r="2242" customFormat="false" ht="22.05" hidden="false" customHeight="false" outlineLevel="0" collapsed="false">
      <c r="A2242" s="118" t="n">
        <v>2238</v>
      </c>
      <c r="B2242" s="213" t="s">
        <v>127</v>
      </c>
      <c r="C2242" s="214" t="s">
        <v>6131</v>
      </c>
      <c r="D2242" s="215" t="s">
        <v>189</v>
      </c>
      <c r="E2242" s="217" t="s">
        <v>6140</v>
      </c>
      <c r="F2242" s="217"/>
      <c r="G2242" s="243" t="n">
        <v>550</v>
      </c>
      <c r="H2242" s="219" t="n">
        <f aca="true">INDIRECT("I" &amp; ROW())</f>
        <v>46107.6359146774</v>
      </c>
      <c r="I2242" s="220" t="n">
        <f aca="true">INDIRECT("I" &amp; ROW()-1) + J2242 * ((G2241/1000) * $M$5)</f>
        <v>46107.6359146774</v>
      </c>
      <c r="J2242" s="221" t="n">
        <v>6.5</v>
      </c>
      <c r="K2242" s="222" t="n">
        <f aca="true">INDIRECT("H" &amp; ROW())</f>
        <v>46107.6359146774</v>
      </c>
      <c r="L2242" s="128" t="s">
        <v>6141</v>
      </c>
      <c r="M2242" s="133"/>
      <c r="N2242" s="133"/>
      <c r="O2242" s="133"/>
      <c r="P2242" s="133"/>
      <c r="Q2242" s="133"/>
      <c r="R2242" s="133"/>
      <c r="S2242" s="133"/>
      <c r="T2242" s="133"/>
      <c r="U2242" s="134"/>
      <c r="V2242" s="133"/>
      <c r="W2242" s="135" t="n">
        <f aca="false">I2242</f>
        <v>46107.6359146774</v>
      </c>
      <c r="X2242" s="136" t="s">
        <v>174</v>
      </c>
      <c r="Y2242" s="137" t="n">
        <f aca="false">IF(AND($X2242=$X2243, $X2242&lt;&gt;""), $W2243-$W2242, 0)</f>
        <v>0.00248263886574074</v>
      </c>
      <c r="Z2242" s="141"/>
      <c r="AA2242" s="0"/>
    </row>
    <row r="2243" customFormat="false" ht="22.05" hidden="false" customHeight="false" outlineLevel="0" collapsed="false">
      <c r="A2243" s="118" t="n">
        <v>2239</v>
      </c>
      <c r="B2243" s="213" t="s">
        <v>127</v>
      </c>
      <c r="C2243" s="214" t="s">
        <v>6131</v>
      </c>
      <c r="D2243" s="215" t="s">
        <v>189</v>
      </c>
      <c r="E2243" s="217" t="s">
        <v>6142</v>
      </c>
      <c r="F2243" s="217"/>
      <c r="G2243" s="243" t="n">
        <v>500</v>
      </c>
      <c r="H2243" s="219" t="n">
        <f aca="true">INDIRECT("I" &amp; ROW())</f>
        <v>46107.6383973163</v>
      </c>
      <c r="I2243" s="220" t="n">
        <f aca="true">INDIRECT("I" &amp; ROW()-1) + J2243 * ((G2242/1000) * $M$5)</f>
        <v>46107.6383973163</v>
      </c>
      <c r="J2243" s="221" t="n">
        <v>6.5</v>
      </c>
      <c r="K2243" s="222" t="n">
        <f aca="true">INDIRECT("H" &amp; ROW())</f>
        <v>46107.6383973163</v>
      </c>
      <c r="L2243" s="128" t="s">
        <v>6143</v>
      </c>
      <c r="M2243" s="133"/>
      <c r="N2243" s="133"/>
      <c r="O2243" s="133"/>
      <c r="P2243" s="133"/>
      <c r="Q2243" s="133"/>
      <c r="R2243" s="133"/>
      <c r="S2243" s="133"/>
      <c r="T2243" s="133"/>
      <c r="U2243" s="134"/>
      <c r="V2243" s="133"/>
      <c r="W2243" s="135" t="n">
        <f aca="false">I2243</f>
        <v>46107.6383973163</v>
      </c>
      <c r="X2243" s="136" t="s">
        <v>174</v>
      </c>
      <c r="Y2243" s="137" t="n">
        <f aca="false">IF(AND($X2243=$X2244, $X2243&lt;&gt;""), $W2244-$W2243, 0)</f>
        <v>0.0022569444212963</v>
      </c>
      <c r="Z2243" s="141"/>
      <c r="AA2243" s="0"/>
    </row>
    <row r="2244" customFormat="false" ht="22.05" hidden="false" customHeight="false" outlineLevel="0" collapsed="false">
      <c r="A2244" s="118" t="n">
        <v>2240</v>
      </c>
      <c r="B2244" s="213" t="s">
        <v>127</v>
      </c>
      <c r="C2244" s="214" t="s">
        <v>6131</v>
      </c>
      <c r="D2244" s="215" t="s">
        <v>189</v>
      </c>
      <c r="E2244" s="217" t="s">
        <v>6144</v>
      </c>
      <c r="F2244" s="217"/>
      <c r="G2244" s="243" t="n">
        <v>300</v>
      </c>
      <c r="H2244" s="219" t="n">
        <f aca="true">INDIRECT("I" &amp; ROW())</f>
        <v>46107.6406542607</v>
      </c>
      <c r="I2244" s="220" t="n">
        <f aca="true">INDIRECT("I" &amp; ROW()-1) + J2244 * ((G2243/1000) * $M$5)</f>
        <v>46107.6406542607</v>
      </c>
      <c r="J2244" s="221" t="n">
        <v>6.5</v>
      </c>
      <c r="K2244" s="222" t="n">
        <f aca="true">INDIRECT("H" &amp; ROW())</f>
        <v>46107.6406542607</v>
      </c>
      <c r="L2244" s="128" t="s">
        <v>6145</v>
      </c>
      <c r="M2244" s="133"/>
      <c r="N2244" s="133"/>
      <c r="O2244" s="133"/>
      <c r="P2244" s="133"/>
      <c r="Q2244" s="133"/>
      <c r="R2244" s="133"/>
      <c r="S2244" s="133"/>
      <c r="T2244" s="133"/>
      <c r="U2244" s="134"/>
      <c r="V2244" s="133"/>
      <c r="W2244" s="135" t="n">
        <f aca="false">I2244</f>
        <v>46107.6406542607</v>
      </c>
      <c r="X2244" s="136" t="s">
        <v>174</v>
      </c>
      <c r="Y2244" s="137" t="n">
        <f aca="false">IF(AND($X2244=$X2245, $X2244&lt;&gt;""), $W2245-$W2244, 0)</f>
        <v>0.00135416666666667</v>
      </c>
      <c r="Z2244" s="141"/>
      <c r="AA2244" s="0"/>
    </row>
    <row r="2245" customFormat="false" ht="22.05" hidden="false" customHeight="false" outlineLevel="0" collapsed="false">
      <c r="A2245" s="118" t="n">
        <v>2241</v>
      </c>
      <c r="B2245" s="213" t="s">
        <v>127</v>
      </c>
      <c r="C2245" s="214" t="s">
        <v>6146</v>
      </c>
      <c r="D2245" s="215" t="s">
        <v>189</v>
      </c>
      <c r="E2245" s="217" t="s">
        <v>6147</v>
      </c>
      <c r="F2245" s="217"/>
      <c r="G2245" s="243" t="n">
        <v>350</v>
      </c>
      <c r="H2245" s="219" t="n">
        <f aca="true">INDIRECT("I" &amp; ROW())</f>
        <v>46107.6420084274</v>
      </c>
      <c r="I2245" s="220" t="n">
        <f aca="true">INDIRECT("I" &amp; ROW()-1) + J2245 * ((G2244/1000) * $M$5)</f>
        <v>46107.6420084274</v>
      </c>
      <c r="J2245" s="221" t="n">
        <v>6.5</v>
      </c>
      <c r="K2245" s="222" t="n">
        <f aca="true">INDIRECT("H" &amp; ROW())</f>
        <v>46107.6420084274</v>
      </c>
      <c r="L2245" s="128" t="s">
        <v>6148</v>
      </c>
      <c r="M2245" s="133"/>
      <c r="N2245" s="133"/>
      <c r="O2245" s="133"/>
      <c r="P2245" s="133"/>
      <c r="Q2245" s="133"/>
      <c r="R2245" s="133"/>
      <c r="S2245" s="133"/>
      <c r="T2245" s="133"/>
      <c r="U2245" s="134"/>
      <c r="V2245" s="133"/>
      <c r="W2245" s="135" t="n">
        <f aca="false">I2245</f>
        <v>46107.6420084274</v>
      </c>
      <c r="X2245" s="136" t="s">
        <v>174</v>
      </c>
      <c r="Y2245" s="137" t="n">
        <f aca="false">IF(AND($X2245=$X2246, $X2245&lt;&gt;""), $W2246-$W2245, 0)</f>
        <v>0.00157986109953704</v>
      </c>
      <c r="Z2245" s="141"/>
      <c r="AA2245" s="0"/>
    </row>
    <row r="2246" customFormat="false" ht="22.05" hidden="false" customHeight="false" outlineLevel="0" collapsed="false">
      <c r="A2246" s="118" t="n">
        <v>2242</v>
      </c>
      <c r="B2246" s="213" t="s">
        <v>127</v>
      </c>
      <c r="C2246" s="214" t="s">
        <v>6146</v>
      </c>
      <c r="D2246" s="215" t="s">
        <v>189</v>
      </c>
      <c r="E2246" s="217" t="s">
        <v>6149</v>
      </c>
      <c r="F2246" s="217"/>
      <c r="G2246" s="243" t="n">
        <v>590</v>
      </c>
      <c r="H2246" s="219" t="n">
        <f aca="true">INDIRECT("I" &amp; ROW())</f>
        <v>46107.6435882885</v>
      </c>
      <c r="I2246" s="220" t="n">
        <f aca="true">INDIRECT("I" &amp; ROW()-1) + J2246 * ((G2245/1000) * $M$5)</f>
        <v>46107.6435882885</v>
      </c>
      <c r="J2246" s="221" t="n">
        <v>6.5</v>
      </c>
      <c r="K2246" s="222" t="n">
        <f aca="true">INDIRECT("H" &amp; ROW())</f>
        <v>46107.6435882885</v>
      </c>
      <c r="L2246" s="128" t="s">
        <v>6150</v>
      </c>
      <c r="M2246" s="133"/>
      <c r="N2246" s="133"/>
      <c r="O2246" s="133"/>
      <c r="P2246" s="133"/>
      <c r="Q2246" s="133"/>
      <c r="R2246" s="133"/>
      <c r="S2246" s="133"/>
      <c r="T2246" s="133"/>
      <c r="U2246" s="134"/>
      <c r="V2246" s="133"/>
      <c r="W2246" s="135" t="n">
        <f aca="false">I2246</f>
        <v>46107.6435882885</v>
      </c>
      <c r="X2246" s="136" t="s">
        <v>174</v>
      </c>
      <c r="Y2246" s="137" t="n">
        <f aca="false">IF(AND($X2246=$X2247, $X2246&lt;&gt;""), $W2247-$W2246, 0)</f>
        <v>0.00266319443287037</v>
      </c>
      <c r="Z2246" s="141"/>
      <c r="AA2246" s="0"/>
    </row>
    <row r="2247" customFormat="false" ht="22.05" hidden="false" customHeight="false" outlineLevel="0" collapsed="false">
      <c r="A2247" s="118" t="n">
        <v>2243</v>
      </c>
      <c r="B2247" s="213" t="s">
        <v>127</v>
      </c>
      <c r="C2247" s="214" t="s">
        <v>6146</v>
      </c>
      <c r="D2247" s="215" t="s">
        <v>189</v>
      </c>
      <c r="E2247" s="217" t="s">
        <v>6151</v>
      </c>
      <c r="F2247" s="217"/>
      <c r="G2247" s="243" t="n">
        <v>440</v>
      </c>
      <c r="H2247" s="219" t="n">
        <f aca="true">INDIRECT("I" &amp; ROW())</f>
        <v>46107.6462514829</v>
      </c>
      <c r="I2247" s="220" t="n">
        <f aca="true">INDIRECT("I" &amp; ROW()-1) + J2247 * ((G2246/1000) * $M$5)</f>
        <v>46107.6462514829</v>
      </c>
      <c r="J2247" s="221" t="n">
        <v>6.5</v>
      </c>
      <c r="K2247" s="222" t="n">
        <f aca="true">INDIRECT("H" &amp; ROW())</f>
        <v>46107.6462514829</v>
      </c>
      <c r="L2247" s="128" t="s">
        <v>6152</v>
      </c>
      <c r="M2247" s="133"/>
      <c r="N2247" s="133"/>
      <c r="O2247" s="133"/>
      <c r="P2247" s="133"/>
      <c r="Q2247" s="133"/>
      <c r="R2247" s="133"/>
      <c r="S2247" s="133"/>
      <c r="T2247" s="133"/>
      <c r="U2247" s="134"/>
      <c r="V2247" s="133"/>
      <c r="W2247" s="135" t="n">
        <f aca="false">I2247</f>
        <v>46107.6462514829</v>
      </c>
      <c r="X2247" s="136" t="s">
        <v>174</v>
      </c>
      <c r="Y2247" s="137" t="n">
        <f aca="false">IF(AND($X2247=$X2248, $X2247&lt;&gt;""), $W2248-$W2247, 0)</f>
        <v>0.00198611109953704</v>
      </c>
      <c r="Z2247" s="141"/>
      <c r="AA2247" s="0"/>
    </row>
    <row r="2248" customFormat="false" ht="22.05" hidden="false" customHeight="false" outlineLevel="0" collapsed="false">
      <c r="A2248" s="118" t="n">
        <v>2244</v>
      </c>
      <c r="B2248" s="213" t="s">
        <v>127</v>
      </c>
      <c r="C2248" s="214" t="s">
        <v>6146</v>
      </c>
      <c r="D2248" s="215" t="s">
        <v>189</v>
      </c>
      <c r="E2248" s="217" t="s">
        <v>6153</v>
      </c>
      <c r="F2248" s="217"/>
      <c r="G2248" s="243" t="n">
        <v>670</v>
      </c>
      <c r="H2248" s="219" t="n">
        <f aca="true">INDIRECT("I" &amp; ROW())</f>
        <v>46107.648237594</v>
      </c>
      <c r="I2248" s="220" t="n">
        <f aca="true">INDIRECT("I" &amp; ROW()-1) + J2248 * ((G2247/1000) * $M$5)</f>
        <v>46107.648237594</v>
      </c>
      <c r="J2248" s="221" t="n">
        <v>6.5</v>
      </c>
      <c r="K2248" s="222" t="n">
        <f aca="true">INDIRECT("H" &amp; ROW())</f>
        <v>46107.648237594</v>
      </c>
      <c r="L2248" s="128" t="s">
        <v>6154</v>
      </c>
      <c r="M2248" s="133"/>
      <c r="N2248" s="133"/>
      <c r="O2248" s="133"/>
      <c r="P2248" s="133"/>
      <c r="Q2248" s="133"/>
      <c r="R2248" s="133"/>
      <c r="S2248" s="133"/>
      <c r="T2248" s="133"/>
      <c r="U2248" s="134"/>
      <c r="V2248" s="133"/>
      <c r="W2248" s="135" t="n">
        <f aca="false">I2248</f>
        <v>46107.648237594</v>
      </c>
      <c r="X2248" s="136" t="s">
        <v>174</v>
      </c>
      <c r="Y2248" s="137" t="n">
        <f aca="false">IF(AND($X2248=$X2249, $X2248&lt;&gt;""), $W2249-$W2248, 0)</f>
        <v>0.00302430553240741</v>
      </c>
      <c r="Z2248" s="141"/>
      <c r="AA2248" s="0"/>
    </row>
    <row r="2249" customFormat="false" ht="22.05" hidden="false" customHeight="false" outlineLevel="0" collapsed="false">
      <c r="A2249" s="118" t="n">
        <v>2245</v>
      </c>
      <c r="B2249" s="213" t="s">
        <v>127</v>
      </c>
      <c r="C2249" s="214" t="s">
        <v>6146</v>
      </c>
      <c r="D2249" s="215" t="s">
        <v>189</v>
      </c>
      <c r="E2249" s="217" t="s">
        <v>6155</v>
      </c>
      <c r="F2249" s="217"/>
      <c r="G2249" s="243" t="n">
        <v>660</v>
      </c>
      <c r="H2249" s="219" t="n">
        <f aca="true">INDIRECT("I" &amp; ROW())</f>
        <v>46107.6512618995</v>
      </c>
      <c r="I2249" s="220" t="n">
        <f aca="true">INDIRECT("I" &amp; ROW()-1) + J2249 * ((G2248/1000) * $M$5)</f>
        <v>46107.6512618995</v>
      </c>
      <c r="J2249" s="221" t="n">
        <v>6.5</v>
      </c>
      <c r="K2249" s="222" t="n">
        <f aca="true">INDIRECT("H" &amp; ROW())</f>
        <v>46107.6512618995</v>
      </c>
      <c r="L2249" s="128" t="s">
        <v>6156</v>
      </c>
      <c r="M2249" s="133"/>
      <c r="N2249" s="133"/>
      <c r="O2249" s="133"/>
      <c r="P2249" s="133"/>
      <c r="Q2249" s="133"/>
      <c r="R2249" s="133"/>
      <c r="S2249" s="133"/>
      <c r="T2249" s="133"/>
      <c r="U2249" s="134"/>
      <c r="V2249" s="133"/>
      <c r="W2249" s="135" t="n">
        <f aca="false">I2249</f>
        <v>46107.6512618995</v>
      </c>
      <c r="X2249" s="136" t="s">
        <v>174</v>
      </c>
      <c r="Y2249" s="137" t="n">
        <f aca="false">IF(AND($X2249=$X2250, $X2249&lt;&gt;""), $W2250-$W2249, 0)</f>
        <v>0.00297916664351852</v>
      </c>
      <c r="Z2249" s="141"/>
      <c r="AA2249" s="0"/>
    </row>
    <row r="2250" customFormat="false" ht="22.05" hidden="false" customHeight="false" outlineLevel="0" collapsed="false">
      <c r="A2250" s="118" t="n">
        <v>2246</v>
      </c>
      <c r="B2250" s="213" t="s">
        <v>127</v>
      </c>
      <c r="C2250" s="214" t="s">
        <v>6146</v>
      </c>
      <c r="D2250" s="215" t="s">
        <v>189</v>
      </c>
      <c r="E2250" s="217" t="s">
        <v>6157</v>
      </c>
      <c r="F2250" s="217"/>
      <c r="G2250" s="243" t="n">
        <v>450</v>
      </c>
      <c r="H2250" s="219" t="n">
        <f aca="true">INDIRECT("I" &amp; ROW())</f>
        <v>46107.6542410662</v>
      </c>
      <c r="I2250" s="220" t="n">
        <f aca="true">INDIRECT("I" &amp; ROW()-1) + J2250 * ((G2249/1000) * $M$5)</f>
        <v>46107.6542410662</v>
      </c>
      <c r="J2250" s="221" t="n">
        <v>6.5</v>
      </c>
      <c r="K2250" s="222" t="n">
        <f aca="true">INDIRECT("H" &amp; ROW())</f>
        <v>46107.6542410662</v>
      </c>
      <c r="L2250" s="128" t="s">
        <v>6158</v>
      </c>
      <c r="M2250" s="133"/>
      <c r="N2250" s="133"/>
      <c r="O2250" s="133"/>
      <c r="P2250" s="133"/>
      <c r="Q2250" s="133"/>
      <c r="R2250" s="133"/>
      <c r="S2250" s="133"/>
      <c r="T2250" s="133"/>
      <c r="U2250" s="134"/>
      <c r="V2250" s="133"/>
      <c r="W2250" s="135" t="n">
        <f aca="false">I2250</f>
        <v>46107.6542410662</v>
      </c>
      <c r="X2250" s="136" t="s">
        <v>174</v>
      </c>
      <c r="Y2250" s="137" t="n">
        <f aca="false">IF(AND($X2250=$X2251, $X2250&lt;&gt;""), $W2251-$W2250, 0)</f>
        <v>0.00203124998842593</v>
      </c>
      <c r="Z2250" s="141"/>
      <c r="AA2250" s="0"/>
    </row>
    <row r="2251" customFormat="false" ht="22.05" hidden="false" customHeight="false" outlineLevel="0" collapsed="false">
      <c r="A2251" s="118" t="n">
        <v>2247</v>
      </c>
      <c r="B2251" s="213" t="s">
        <v>127</v>
      </c>
      <c r="C2251" s="214" t="s">
        <v>6146</v>
      </c>
      <c r="D2251" s="215" t="s">
        <v>189</v>
      </c>
      <c r="E2251" s="217" t="s">
        <v>6159</v>
      </c>
      <c r="F2251" s="217"/>
      <c r="G2251" s="243" t="n">
        <v>510</v>
      </c>
      <c r="H2251" s="219" t="n">
        <f aca="true">INDIRECT("I" &amp; ROW())</f>
        <v>46107.6562723161</v>
      </c>
      <c r="I2251" s="220" t="n">
        <f aca="true">INDIRECT("I" &amp; ROW()-1) + J2251 * ((G2250/1000) * $M$5)</f>
        <v>46107.6562723161</v>
      </c>
      <c r="J2251" s="221" t="n">
        <v>6.5</v>
      </c>
      <c r="K2251" s="222" t="n">
        <f aca="true">INDIRECT("H" &amp; ROW())</f>
        <v>46107.6562723161</v>
      </c>
      <c r="L2251" s="128" t="s">
        <v>6160</v>
      </c>
      <c r="M2251" s="133"/>
      <c r="N2251" s="133"/>
      <c r="O2251" s="133"/>
      <c r="P2251" s="133"/>
      <c r="Q2251" s="133"/>
      <c r="R2251" s="133"/>
      <c r="S2251" s="133"/>
      <c r="T2251" s="133"/>
      <c r="U2251" s="134"/>
      <c r="V2251" s="133"/>
      <c r="W2251" s="135" t="n">
        <f aca="false">I2251</f>
        <v>46107.6562723161</v>
      </c>
      <c r="X2251" s="136" t="s">
        <v>174</v>
      </c>
      <c r="Y2251" s="137" t="n">
        <f aca="false">IF(AND($X2251=$X2252, $X2251&lt;&gt;""), $W2252-$W2251, 0)</f>
        <v>0.00230208332175926</v>
      </c>
      <c r="Z2251" s="141"/>
      <c r="AA2251" s="0"/>
    </row>
    <row r="2252" customFormat="false" ht="22.05" hidden="false" customHeight="false" outlineLevel="0" collapsed="false">
      <c r="A2252" s="118" t="n">
        <v>2248</v>
      </c>
      <c r="B2252" s="213" t="s">
        <v>127</v>
      </c>
      <c r="C2252" s="214" t="s">
        <v>6146</v>
      </c>
      <c r="D2252" s="215" t="s">
        <v>189</v>
      </c>
      <c r="E2252" s="217" t="s">
        <v>6161</v>
      </c>
      <c r="F2252" s="217"/>
      <c r="G2252" s="243" t="n">
        <v>630</v>
      </c>
      <c r="H2252" s="219" t="n">
        <f aca="true">INDIRECT("I" &amp; ROW())</f>
        <v>46107.6585743995</v>
      </c>
      <c r="I2252" s="220" t="n">
        <f aca="true">INDIRECT("I" &amp; ROW()-1) + J2252 * ((G2251/1000) * $M$5)</f>
        <v>46107.6585743995</v>
      </c>
      <c r="J2252" s="221" t="n">
        <v>6.5</v>
      </c>
      <c r="K2252" s="222" t="n">
        <f aca="true">INDIRECT("H" &amp; ROW())</f>
        <v>46107.6585743995</v>
      </c>
      <c r="L2252" s="128" t="s">
        <v>6162</v>
      </c>
      <c r="M2252" s="133"/>
      <c r="N2252" s="133"/>
      <c r="O2252" s="133"/>
      <c r="P2252" s="133"/>
      <c r="Q2252" s="133"/>
      <c r="R2252" s="133"/>
      <c r="S2252" s="133"/>
      <c r="T2252" s="133"/>
      <c r="U2252" s="134"/>
      <c r="V2252" s="133"/>
      <c r="W2252" s="135" t="n">
        <f aca="false">I2252</f>
        <v>46107.6585743995</v>
      </c>
      <c r="X2252" s="136" t="s">
        <v>174</v>
      </c>
      <c r="Y2252" s="137" t="n">
        <f aca="false">IF(AND($X2252=$X2253, $X2252&lt;&gt;""), $W2253-$W2252, 0)</f>
        <v>0.00284374997685185</v>
      </c>
      <c r="Z2252" s="141"/>
      <c r="AA2252" s="0"/>
    </row>
    <row r="2253" customFormat="false" ht="22.05" hidden="false" customHeight="false" outlineLevel="0" collapsed="false">
      <c r="A2253" s="118" t="n">
        <v>2249</v>
      </c>
      <c r="B2253" s="213" t="s">
        <v>127</v>
      </c>
      <c r="C2253" s="214" t="s">
        <v>6146</v>
      </c>
      <c r="D2253" s="215" t="s">
        <v>189</v>
      </c>
      <c r="E2253" s="217" t="s">
        <v>6163</v>
      </c>
      <c r="F2253" s="217"/>
      <c r="G2253" s="243" t="n">
        <v>390</v>
      </c>
      <c r="H2253" s="219" t="n">
        <f aca="true">INDIRECT("I" &amp; ROW())</f>
        <v>46107.6614181494</v>
      </c>
      <c r="I2253" s="220" t="n">
        <f aca="true">INDIRECT("I" &amp; ROW()-1) + J2253 * ((G2252/1000) * $M$5)</f>
        <v>46107.6614181494</v>
      </c>
      <c r="J2253" s="221" t="n">
        <v>6.5</v>
      </c>
      <c r="K2253" s="222" t="n">
        <f aca="true">INDIRECT("H" &amp; ROW())</f>
        <v>46107.6614181494</v>
      </c>
      <c r="L2253" s="128" t="s">
        <v>6164</v>
      </c>
      <c r="M2253" s="133"/>
      <c r="N2253" s="133"/>
      <c r="O2253" s="133"/>
      <c r="P2253" s="133"/>
      <c r="Q2253" s="133"/>
      <c r="R2253" s="133"/>
      <c r="S2253" s="133"/>
      <c r="T2253" s="133"/>
      <c r="U2253" s="134"/>
      <c r="V2253" s="133"/>
      <c r="W2253" s="135" t="n">
        <f aca="false">I2253</f>
        <v>46107.6614181494</v>
      </c>
      <c r="X2253" s="136" t="s">
        <v>174</v>
      </c>
      <c r="Y2253" s="137" t="n">
        <f aca="false">IF(AND($X2253=$X2254, $X2253&lt;&gt;""), $W2254-$W2253, 0)</f>
        <v>0.00176041665509259</v>
      </c>
      <c r="Z2253" s="141"/>
      <c r="AA2253" s="0"/>
    </row>
    <row r="2254" customFormat="false" ht="22.05" hidden="false" customHeight="false" outlineLevel="0" collapsed="false">
      <c r="A2254" s="118" t="n">
        <v>2250</v>
      </c>
      <c r="B2254" s="213" t="s">
        <v>127</v>
      </c>
      <c r="C2254" s="214" t="s">
        <v>6146</v>
      </c>
      <c r="D2254" s="215" t="s">
        <v>189</v>
      </c>
      <c r="E2254" s="217" t="s">
        <v>6165</v>
      </c>
      <c r="F2254" s="217"/>
      <c r="G2254" s="243" t="n">
        <v>600</v>
      </c>
      <c r="H2254" s="219" t="n">
        <f aca="true">INDIRECT("I" &amp; ROW())</f>
        <v>46107.6631785661</v>
      </c>
      <c r="I2254" s="220" t="n">
        <f aca="true">INDIRECT("I" &amp; ROW()-1) + J2254 * ((G2253/1000) * $M$5)</f>
        <v>46107.6631785661</v>
      </c>
      <c r="J2254" s="221" t="n">
        <v>6.5</v>
      </c>
      <c r="K2254" s="222" t="n">
        <f aca="true">INDIRECT("H" &amp; ROW())</f>
        <v>46107.6631785661</v>
      </c>
      <c r="L2254" s="128" t="s">
        <v>6166</v>
      </c>
      <c r="M2254" s="133"/>
      <c r="N2254" s="133"/>
      <c r="O2254" s="133"/>
      <c r="P2254" s="133"/>
      <c r="Q2254" s="133"/>
      <c r="R2254" s="133"/>
      <c r="S2254" s="133"/>
      <c r="T2254" s="133"/>
      <c r="U2254" s="134"/>
      <c r="V2254" s="133"/>
      <c r="W2254" s="135" t="n">
        <f aca="false">I2254</f>
        <v>46107.6631785661</v>
      </c>
      <c r="X2254" s="136" t="s">
        <v>174</v>
      </c>
      <c r="Y2254" s="137" t="n">
        <f aca="false">IF(AND($X2254=$X2255, $X2254&lt;&gt;""), $W2255-$W2254, 0)</f>
        <v>0.00270833331018519</v>
      </c>
      <c r="Z2254" s="141"/>
      <c r="AA2254" s="0"/>
    </row>
    <row r="2255" customFormat="false" ht="22.05" hidden="false" customHeight="false" outlineLevel="0" collapsed="false">
      <c r="A2255" s="118" t="n">
        <v>2251</v>
      </c>
      <c r="B2255" s="213" t="s">
        <v>127</v>
      </c>
      <c r="C2255" s="214" t="s">
        <v>6146</v>
      </c>
      <c r="D2255" s="215" t="s">
        <v>189</v>
      </c>
      <c r="E2255" s="217" t="s">
        <v>6167</v>
      </c>
      <c r="F2255" s="217"/>
      <c r="G2255" s="243" t="n">
        <v>350</v>
      </c>
      <c r="H2255" s="219" t="n">
        <f aca="true">INDIRECT("I" &amp; ROW())</f>
        <v>46107.6658868994</v>
      </c>
      <c r="I2255" s="220" t="n">
        <f aca="true">INDIRECT("I" &amp; ROW()-1) + J2255 * ((G2254/1000) * $M$5)</f>
        <v>46107.6658868994</v>
      </c>
      <c r="J2255" s="221" t="n">
        <v>6.5</v>
      </c>
      <c r="K2255" s="222" t="n">
        <f aca="true">INDIRECT("H" &amp; ROW())</f>
        <v>46107.6658868994</v>
      </c>
      <c r="L2255" s="128" t="s">
        <v>6168</v>
      </c>
      <c r="M2255" s="133"/>
      <c r="N2255" s="133"/>
      <c r="O2255" s="133"/>
      <c r="P2255" s="133"/>
      <c r="Q2255" s="133"/>
      <c r="R2255" s="133"/>
      <c r="S2255" s="133"/>
      <c r="T2255" s="133"/>
      <c r="U2255" s="134"/>
      <c r="V2255" s="133"/>
      <c r="W2255" s="135" t="n">
        <f aca="false">I2255</f>
        <v>46107.6658868994</v>
      </c>
      <c r="X2255" s="136" t="s">
        <v>174</v>
      </c>
      <c r="Y2255" s="137" t="n">
        <f aca="false">IF(AND($X2255=$X2256, $X2255&lt;&gt;""), $W2256-$W2255, 0)</f>
        <v>0.00157986109953704</v>
      </c>
      <c r="Z2255" s="141"/>
      <c r="AA2255" s="0"/>
    </row>
    <row r="2256" customFormat="false" ht="22.05" hidden="false" customHeight="false" outlineLevel="0" collapsed="false">
      <c r="A2256" s="118" t="n">
        <v>2252</v>
      </c>
      <c r="B2256" s="213" t="s">
        <v>127</v>
      </c>
      <c r="C2256" s="214" t="s">
        <v>6131</v>
      </c>
      <c r="D2256" s="215" t="s">
        <v>189</v>
      </c>
      <c r="E2256" s="217" t="s">
        <v>6169</v>
      </c>
      <c r="F2256" s="217"/>
      <c r="G2256" s="243" t="n">
        <v>550</v>
      </c>
      <c r="H2256" s="219" t="n">
        <f aca="true">INDIRECT("I" &amp; ROW())</f>
        <v>46107.6674667605</v>
      </c>
      <c r="I2256" s="220" t="n">
        <f aca="true">INDIRECT("I" &amp; ROW()-1) + J2256 * ((G2255/1000) * $M$5)</f>
        <v>46107.6674667605</v>
      </c>
      <c r="J2256" s="221" t="n">
        <v>6.5</v>
      </c>
      <c r="K2256" s="222" t="n">
        <f aca="true">INDIRECT("H" &amp; ROW())</f>
        <v>46107.6674667605</v>
      </c>
      <c r="L2256" s="128" t="s">
        <v>6170</v>
      </c>
      <c r="M2256" s="133"/>
      <c r="N2256" s="133"/>
      <c r="O2256" s="133"/>
      <c r="P2256" s="133"/>
      <c r="Q2256" s="133"/>
      <c r="R2256" s="133"/>
      <c r="S2256" s="133"/>
      <c r="T2256" s="133"/>
      <c r="U2256" s="134"/>
      <c r="V2256" s="133"/>
      <c r="W2256" s="135" t="n">
        <f aca="false">I2256</f>
        <v>46107.6674667605</v>
      </c>
      <c r="X2256" s="136" t="s">
        <v>174</v>
      </c>
      <c r="Y2256" s="137" t="n">
        <f aca="false">IF(AND($X2256=$X2257, $X2256&lt;&gt;""), $W2257-$W2256, 0)</f>
        <v>0.00248263886574074</v>
      </c>
      <c r="Z2256" s="141"/>
      <c r="AA2256" s="0"/>
    </row>
    <row r="2257" customFormat="false" ht="22.05" hidden="false" customHeight="false" outlineLevel="0" collapsed="false">
      <c r="A2257" s="118" t="n">
        <v>2253</v>
      </c>
      <c r="B2257" s="213" t="s">
        <v>127</v>
      </c>
      <c r="C2257" s="214" t="s">
        <v>6131</v>
      </c>
      <c r="D2257" s="215" t="s">
        <v>189</v>
      </c>
      <c r="E2257" s="217" t="s">
        <v>6171</v>
      </c>
      <c r="F2257" s="217"/>
      <c r="G2257" s="243" t="n">
        <v>550</v>
      </c>
      <c r="H2257" s="219" t="n">
        <f aca="true">INDIRECT("I" &amp; ROW())</f>
        <v>46107.6699493994</v>
      </c>
      <c r="I2257" s="220" t="n">
        <f aca="true">INDIRECT("I" &amp; ROW()-1) + J2257 * ((G2256/1000) * $M$5)</f>
        <v>46107.6699493994</v>
      </c>
      <c r="J2257" s="221" t="n">
        <v>6.5</v>
      </c>
      <c r="K2257" s="222" t="n">
        <f aca="true">INDIRECT("H" &amp; ROW())</f>
        <v>46107.6699493994</v>
      </c>
      <c r="L2257" s="128" t="s">
        <v>6172</v>
      </c>
      <c r="M2257" s="133"/>
      <c r="N2257" s="133"/>
      <c r="O2257" s="133"/>
      <c r="P2257" s="133"/>
      <c r="Q2257" s="133"/>
      <c r="R2257" s="133"/>
      <c r="S2257" s="133"/>
      <c r="T2257" s="133"/>
      <c r="U2257" s="134"/>
      <c r="V2257" s="133"/>
      <c r="W2257" s="135" t="n">
        <f aca="false">I2257</f>
        <v>46107.6699493994</v>
      </c>
      <c r="X2257" s="136" t="s">
        <v>174</v>
      </c>
      <c r="Y2257" s="137" t="n">
        <f aca="false">IF(AND($X2257=$X2258, $X2257&lt;&gt;""), $W2258-$W2257, 0)</f>
        <v>0.00248263886574074</v>
      </c>
      <c r="Z2257" s="141"/>
      <c r="AA2257" s="0"/>
    </row>
    <row r="2258" customFormat="false" ht="22.05" hidden="false" customHeight="false" outlineLevel="0" collapsed="false">
      <c r="A2258" s="118" t="n">
        <v>2254</v>
      </c>
      <c r="B2258" s="213" t="s">
        <v>127</v>
      </c>
      <c r="C2258" s="214" t="s">
        <v>6131</v>
      </c>
      <c r="D2258" s="215" t="s">
        <v>189</v>
      </c>
      <c r="E2258" s="217" t="s">
        <v>6173</v>
      </c>
      <c r="F2258" s="217"/>
      <c r="G2258" s="243" t="n">
        <v>600</v>
      </c>
      <c r="H2258" s="219" t="n">
        <f aca="true">INDIRECT("I" &amp; ROW())</f>
        <v>46107.6724320382</v>
      </c>
      <c r="I2258" s="220" t="n">
        <f aca="true">INDIRECT("I" &amp; ROW()-1) + J2258 * ((G2257/1000) * $M$5)</f>
        <v>46107.6724320382</v>
      </c>
      <c r="J2258" s="221" t="n">
        <v>6.5</v>
      </c>
      <c r="K2258" s="222" t="n">
        <f aca="true">INDIRECT("H" &amp; ROW())</f>
        <v>46107.6724320382</v>
      </c>
      <c r="L2258" s="128" t="s">
        <v>6174</v>
      </c>
      <c r="M2258" s="133"/>
      <c r="N2258" s="133"/>
      <c r="O2258" s="133"/>
      <c r="P2258" s="133"/>
      <c r="Q2258" s="133"/>
      <c r="R2258" s="133"/>
      <c r="S2258" s="133"/>
      <c r="T2258" s="133"/>
      <c r="U2258" s="134"/>
      <c r="V2258" s="133"/>
      <c r="W2258" s="135" t="n">
        <f aca="false">I2258</f>
        <v>46107.6724320382</v>
      </c>
      <c r="X2258" s="136" t="s">
        <v>174</v>
      </c>
      <c r="Y2258" s="137" t="n">
        <f aca="false">IF(AND($X2258=$X2259, $X2258&lt;&gt;""), $W2259-$W2258, 0)</f>
        <v>0.00270833331018519</v>
      </c>
      <c r="Z2258" s="141"/>
      <c r="AA2258" s="0"/>
    </row>
    <row r="2259" customFormat="false" ht="22.05" hidden="false" customHeight="false" outlineLevel="0" collapsed="false">
      <c r="A2259" s="118" t="n">
        <v>2255</v>
      </c>
      <c r="B2259" s="213" t="s">
        <v>127</v>
      </c>
      <c r="C2259" s="214" t="s">
        <v>6131</v>
      </c>
      <c r="D2259" s="215" t="s">
        <v>189</v>
      </c>
      <c r="E2259" s="217" t="s">
        <v>6175</v>
      </c>
      <c r="F2259" s="217"/>
      <c r="G2259" s="243" t="n">
        <v>500</v>
      </c>
      <c r="H2259" s="219" t="n">
        <f aca="true">INDIRECT("I" &amp; ROW())</f>
        <v>46107.6751403716</v>
      </c>
      <c r="I2259" s="220" t="n">
        <f aca="true">INDIRECT("I" &amp; ROW()-1) + J2259 * ((G2258/1000) * $M$5)</f>
        <v>46107.6751403716</v>
      </c>
      <c r="J2259" s="221" t="n">
        <v>6.5</v>
      </c>
      <c r="K2259" s="222" t="n">
        <f aca="true">INDIRECT("H" &amp; ROW())</f>
        <v>46107.6751403716</v>
      </c>
      <c r="L2259" s="128" t="s">
        <v>6176</v>
      </c>
      <c r="M2259" s="133"/>
      <c r="N2259" s="133"/>
      <c r="O2259" s="133"/>
      <c r="P2259" s="133"/>
      <c r="Q2259" s="133"/>
      <c r="R2259" s="133"/>
      <c r="S2259" s="133"/>
      <c r="T2259" s="133"/>
      <c r="U2259" s="134"/>
      <c r="V2259" s="133"/>
      <c r="W2259" s="135" t="n">
        <f aca="false">I2259</f>
        <v>46107.6751403716</v>
      </c>
      <c r="X2259" s="136" t="s">
        <v>174</v>
      </c>
      <c r="Y2259" s="137" t="n">
        <f aca="false">IF(AND($X2259=$X2260, $X2259&lt;&gt;""), $W2260-$W2259, 0)</f>
        <v>0.0022569444212963</v>
      </c>
      <c r="Z2259" s="141"/>
      <c r="AA2259" s="0"/>
    </row>
    <row r="2260" customFormat="false" ht="22.05" hidden="false" customHeight="false" outlineLevel="0" collapsed="false">
      <c r="A2260" s="118" t="n">
        <v>2256</v>
      </c>
      <c r="B2260" s="213" t="s">
        <v>129</v>
      </c>
      <c r="C2260" s="214" t="s">
        <v>6177</v>
      </c>
      <c r="D2260" s="215" t="s">
        <v>189</v>
      </c>
      <c r="E2260" s="217" t="s">
        <v>6178</v>
      </c>
      <c r="F2260" s="217"/>
      <c r="G2260" s="243" t="n">
        <v>750</v>
      </c>
      <c r="H2260" s="219" t="n">
        <f aca="true">INDIRECT("I" &amp; ROW())</f>
        <v>46107.677397316</v>
      </c>
      <c r="I2260" s="220" t="n">
        <f aca="true">INDIRECT("I" &amp; ROW()-1) + J2260 * ((G2259/1000) * $M$5)</f>
        <v>46107.677397316</v>
      </c>
      <c r="J2260" s="221" t="n">
        <v>6.5</v>
      </c>
      <c r="K2260" s="222" t="n">
        <f aca="true">INDIRECT("H" &amp; ROW())</f>
        <v>46107.677397316</v>
      </c>
      <c r="L2260" s="128" t="s">
        <v>6179</v>
      </c>
      <c r="M2260" s="133"/>
      <c r="N2260" s="133"/>
      <c r="O2260" s="133"/>
      <c r="P2260" s="133"/>
      <c r="Q2260" s="133"/>
      <c r="R2260" s="133"/>
      <c r="S2260" s="133"/>
      <c r="T2260" s="133"/>
      <c r="U2260" s="134"/>
      <c r="V2260" s="133"/>
      <c r="W2260" s="135" t="n">
        <f aca="false">I2260</f>
        <v>46107.677397316</v>
      </c>
      <c r="X2260" s="136" t="s">
        <v>174</v>
      </c>
      <c r="Y2260" s="137" t="n">
        <f aca="false">IF(AND($X2260=$X2261, $X2260&lt;&gt;""), $W2261-$W2260, 0)</f>
        <v>0.00338541664351852</v>
      </c>
      <c r="Z2260" s="141"/>
      <c r="AA2260" s="0"/>
    </row>
    <row r="2261" customFormat="false" ht="22.05" hidden="false" customHeight="false" outlineLevel="0" collapsed="false">
      <c r="A2261" s="118" t="n">
        <v>2257</v>
      </c>
      <c r="B2261" s="213" t="s">
        <v>129</v>
      </c>
      <c r="C2261" s="214" t="s">
        <v>6177</v>
      </c>
      <c r="D2261" s="215" t="s">
        <v>189</v>
      </c>
      <c r="E2261" s="217" t="s">
        <v>6180</v>
      </c>
      <c r="F2261" s="217"/>
      <c r="G2261" s="243" t="n">
        <v>550</v>
      </c>
      <c r="H2261" s="219" t="n">
        <f aca="true">INDIRECT("I" &amp; ROW())</f>
        <v>46107.6807827326</v>
      </c>
      <c r="I2261" s="220" t="n">
        <f aca="true">INDIRECT("I" &amp; ROW()-1) + J2261 * ((G2260/1000) * $M$5)</f>
        <v>46107.6807827326</v>
      </c>
      <c r="J2261" s="221" t="n">
        <v>6.5</v>
      </c>
      <c r="K2261" s="222" t="n">
        <f aca="true">INDIRECT("H" &amp; ROW())</f>
        <v>46107.6807827326</v>
      </c>
      <c r="L2261" s="128" t="s">
        <v>6181</v>
      </c>
      <c r="M2261" s="133"/>
      <c r="N2261" s="133"/>
      <c r="O2261" s="133"/>
      <c r="P2261" s="133"/>
      <c r="Q2261" s="133"/>
      <c r="R2261" s="133"/>
      <c r="S2261" s="133"/>
      <c r="T2261" s="133"/>
      <c r="U2261" s="134"/>
      <c r="V2261" s="133"/>
      <c r="W2261" s="135" t="n">
        <f aca="false">I2261</f>
        <v>46107.6807827326</v>
      </c>
      <c r="X2261" s="136" t="s">
        <v>174</v>
      </c>
      <c r="Y2261" s="137" t="n">
        <f aca="false">IF(AND($X2261=$X2262, $X2261&lt;&gt;""), $W2262-$W2261, 0)</f>
        <v>0.00248263886574074</v>
      </c>
      <c r="Z2261" s="141"/>
      <c r="AA2261" s="0"/>
    </row>
    <row r="2262" customFormat="false" ht="22.05" hidden="false" customHeight="false" outlineLevel="0" collapsed="false">
      <c r="A2262" s="118" t="n">
        <v>2258</v>
      </c>
      <c r="B2262" s="213" t="s">
        <v>129</v>
      </c>
      <c r="C2262" s="214" t="s">
        <v>6177</v>
      </c>
      <c r="D2262" s="215" t="s">
        <v>189</v>
      </c>
      <c r="E2262" s="217" t="s">
        <v>6182</v>
      </c>
      <c r="F2262" s="217"/>
      <c r="G2262" s="243" t="n">
        <v>400</v>
      </c>
      <c r="H2262" s="219" t="n">
        <f aca="true">INDIRECT("I" &amp; ROW())</f>
        <v>46107.6832653715</v>
      </c>
      <c r="I2262" s="220" t="n">
        <f aca="true">INDIRECT("I" &amp; ROW()-1) + J2262 * ((G2261/1000) * $M$5)</f>
        <v>46107.6832653715</v>
      </c>
      <c r="J2262" s="221" t="n">
        <v>6.5</v>
      </c>
      <c r="K2262" s="222" t="n">
        <f aca="true">INDIRECT("H" &amp; ROW())</f>
        <v>46107.6832653715</v>
      </c>
      <c r="L2262" s="128" t="s">
        <v>6183</v>
      </c>
      <c r="M2262" s="133"/>
      <c r="N2262" s="133"/>
      <c r="O2262" s="133"/>
      <c r="P2262" s="133"/>
      <c r="Q2262" s="133"/>
      <c r="R2262" s="133"/>
      <c r="S2262" s="133"/>
      <c r="T2262" s="133"/>
      <c r="U2262" s="134"/>
      <c r="V2262" s="133"/>
      <c r="W2262" s="135" t="n">
        <f aca="false">I2262</f>
        <v>46107.6832653715</v>
      </c>
      <c r="X2262" s="136" t="s">
        <v>174</v>
      </c>
      <c r="Y2262" s="137" t="n">
        <f aca="false">IF(AND($X2262=$X2263, $X2262&lt;&gt;""), $W2263-$W2262, 0)</f>
        <v>0.00180555554398148</v>
      </c>
      <c r="Z2262" s="141"/>
      <c r="AA2262" s="0"/>
    </row>
    <row r="2263" customFormat="false" ht="22.05" hidden="false" customHeight="false" outlineLevel="0" collapsed="false">
      <c r="A2263" s="118" t="n">
        <v>2259</v>
      </c>
      <c r="B2263" s="213" t="s">
        <v>129</v>
      </c>
      <c r="C2263" s="214" t="s">
        <v>6177</v>
      </c>
      <c r="D2263" s="215" t="s">
        <v>189</v>
      </c>
      <c r="E2263" s="217" t="s">
        <v>6184</v>
      </c>
      <c r="F2263" s="217"/>
      <c r="G2263" s="243" t="n">
        <v>350</v>
      </c>
      <c r="H2263" s="219" t="n">
        <f aca="true">INDIRECT("I" &amp; ROW())</f>
        <v>46107.685070927</v>
      </c>
      <c r="I2263" s="220" t="n">
        <f aca="true">INDIRECT("I" &amp; ROW()-1) + J2263 * ((G2262/1000) * $M$5)</f>
        <v>46107.685070927</v>
      </c>
      <c r="J2263" s="221" t="n">
        <v>6.5</v>
      </c>
      <c r="K2263" s="222" t="n">
        <f aca="true">INDIRECT("H" &amp; ROW())</f>
        <v>46107.685070927</v>
      </c>
      <c r="L2263" s="128" t="s">
        <v>6185</v>
      </c>
      <c r="M2263" s="133"/>
      <c r="N2263" s="133"/>
      <c r="O2263" s="133"/>
      <c r="P2263" s="133"/>
      <c r="Q2263" s="133"/>
      <c r="R2263" s="133"/>
      <c r="S2263" s="133"/>
      <c r="T2263" s="133"/>
      <c r="U2263" s="134"/>
      <c r="V2263" s="133"/>
      <c r="W2263" s="135" t="n">
        <f aca="false">I2263</f>
        <v>46107.685070927</v>
      </c>
      <c r="X2263" s="136" t="s">
        <v>174</v>
      </c>
      <c r="Y2263" s="137" t="n">
        <f aca="false">IF(AND($X2263=$X2264, $X2263&lt;&gt;""), $W2264-$W2263, 0)</f>
        <v>0.00157986109953704</v>
      </c>
      <c r="Z2263" s="141"/>
      <c r="AA2263" s="0"/>
    </row>
    <row r="2264" customFormat="false" ht="22.05" hidden="false" customHeight="false" outlineLevel="0" collapsed="false">
      <c r="A2264" s="118" t="n">
        <v>2260</v>
      </c>
      <c r="B2264" s="213" t="s">
        <v>129</v>
      </c>
      <c r="C2264" s="214" t="s">
        <v>6177</v>
      </c>
      <c r="D2264" s="215" t="s">
        <v>189</v>
      </c>
      <c r="E2264" s="217" t="s">
        <v>6186</v>
      </c>
      <c r="F2264" s="217"/>
      <c r="G2264" s="243" t="n">
        <v>300</v>
      </c>
      <c r="H2264" s="219" t="n">
        <f aca="true">INDIRECT("I" &amp; ROW())</f>
        <v>46107.6866507881</v>
      </c>
      <c r="I2264" s="220" t="n">
        <f aca="true">INDIRECT("I" &amp; ROW()-1) + J2264 * ((G2263/1000) * $M$5)</f>
        <v>46107.6866507881</v>
      </c>
      <c r="J2264" s="221" t="n">
        <v>6.5</v>
      </c>
      <c r="K2264" s="222" t="n">
        <f aca="true">INDIRECT("H" &amp; ROW())</f>
        <v>46107.6866507881</v>
      </c>
      <c r="L2264" s="128" t="s">
        <v>6187</v>
      </c>
      <c r="M2264" s="133"/>
      <c r="N2264" s="133"/>
      <c r="O2264" s="133"/>
      <c r="P2264" s="133"/>
      <c r="Q2264" s="133"/>
      <c r="R2264" s="133"/>
      <c r="S2264" s="133"/>
      <c r="T2264" s="133"/>
      <c r="U2264" s="134"/>
      <c r="V2264" s="133"/>
      <c r="W2264" s="135" t="n">
        <f aca="false">I2264</f>
        <v>46107.6866507881</v>
      </c>
      <c r="X2264" s="136" t="s">
        <v>174</v>
      </c>
      <c r="Y2264" s="137" t="n">
        <f aca="false">IF(AND($X2264=$X2265, $X2264&lt;&gt;""), $W2265-$W2264, 0)</f>
        <v>0.00135416666666667</v>
      </c>
      <c r="Z2264" s="141"/>
      <c r="AA2264" s="0"/>
    </row>
    <row r="2265" customFormat="false" ht="22.05" hidden="false" customHeight="false" outlineLevel="0" collapsed="false">
      <c r="A2265" s="118" t="n">
        <v>2261</v>
      </c>
      <c r="B2265" s="213" t="s">
        <v>129</v>
      </c>
      <c r="C2265" s="214" t="s">
        <v>6177</v>
      </c>
      <c r="D2265" s="215" t="s">
        <v>189</v>
      </c>
      <c r="E2265" s="217" t="s">
        <v>6188</v>
      </c>
      <c r="F2265" s="217"/>
      <c r="G2265" s="243" t="n">
        <v>350</v>
      </c>
      <c r="H2265" s="219" t="n">
        <f aca="true">INDIRECT("I" &amp; ROW())</f>
        <v>46107.6880049548</v>
      </c>
      <c r="I2265" s="220" t="n">
        <f aca="true">INDIRECT("I" &amp; ROW()-1) + J2265 * ((G2264/1000) * $M$5)</f>
        <v>46107.6880049548</v>
      </c>
      <c r="J2265" s="221" t="n">
        <v>6.5</v>
      </c>
      <c r="K2265" s="222" t="n">
        <f aca="true">INDIRECT("H" &amp; ROW())</f>
        <v>46107.6880049548</v>
      </c>
      <c r="L2265" s="128" t="s">
        <v>6189</v>
      </c>
      <c r="M2265" s="133"/>
      <c r="N2265" s="133"/>
      <c r="O2265" s="133"/>
      <c r="P2265" s="133"/>
      <c r="Q2265" s="133"/>
      <c r="R2265" s="133"/>
      <c r="S2265" s="133"/>
      <c r="T2265" s="133"/>
      <c r="U2265" s="134"/>
      <c r="V2265" s="133"/>
      <c r="W2265" s="135" t="n">
        <f aca="false">I2265</f>
        <v>46107.6880049548</v>
      </c>
      <c r="X2265" s="136" t="s">
        <v>174</v>
      </c>
      <c r="Y2265" s="137" t="n">
        <f aca="false">IF(AND($X2265=$X2266, $X2265&lt;&gt;""), $W2266-$W2265, 0)</f>
        <v>0.00157986109953704</v>
      </c>
      <c r="Z2265" s="141"/>
      <c r="AA2265" s="0"/>
    </row>
    <row r="2266" customFormat="false" ht="22.05" hidden="false" customHeight="false" outlineLevel="0" collapsed="false">
      <c r="A2266" s="118" t="n">
        <v>2262</v>
      </c>
      <c r="B2266" s="213" t="s">
        <v>129</v>
      </c>
      <c r="C2266" s="214" t="s">
        <v>6177</v>
      </c>
      <c r="D2266" s="215" t="s">
        <v>189</v>
      </c>
      <c r="E2266" s="217" t="s">
        <v>6190</v>
      </c>
      <c r="F2266" s="217"/>
      <c r="G2266" s="243" t="n">
        <v>350</v>
      </c>
      <c r="H2266" s="219" t="n">
        <f aca="true">INDIRECT("I" &amp; ROW())</f>
        <v>46107.6895848159</v>
      </c>
      <c r="I2266" s="220" t="n">
        <f aca="true">INDIRECT("I" &amp; ROW()-1) + J2266 * ((G2265/1000) * $M$5)</f>
        <v>46107.6895848159</v>
      </c>
      <c r="J2266" s="221" t="n">
        <v>6.5</v>
      </c>
      <c r="K2266" s="222" t="n">
        <f aca="true">INDIRECT("H" &amp; ROW())</f>
        <v>46107.6895848159</v>
      </c>
      <c r="L2266" s="128" t="s">
        <v>6191</v>
      </c>
      <c r="M2266" s="133"/>
      <c r="N2266" s="133"/>
      <c r="O2266" s="133"/>
      <c r="P2266" s="133"/>
      <c r="Q2266" s="133"/>
      <c r="R2266" s="133"/>
      <c r="S2266" s="133"/>
      <c r="T2266" s="133"/>
      <c r="U2266" s="134"/>
      <c r="V2266" s="133"/>
      <c r="W2266" s="135" t="n">
        <f aca="false">I2266</f>
        <v>46107.6895848159</v>
      </c>
      <c r="X2266" s="136" t="s">
        <v>174</v>
      </c>
      <c r="Y2266" s="137" t="n">
        <f aca="false">IF(AND($X2266=$X2267, $X2266&lt;&gt;""), $W2267-$W2266, 0)</f>
        <v>0.00157986109953704</v>
      </c>
      <c r="Z2266" s="141"/>
      <c r="AA2266" s="0"/>
    </row>
    <row r="2267" customFormat="false" ht="22.05" hidden="false" customHeight="false" outlineLevel="0" collapsed="false">
      <c r="A2267" s="118" t="n">
        <v>2263</v>
      </c>
      <c r="B2267" s="213" t="s">
        <v>129</v>
      </c>
      <c r="C2267" s="214" t="s">
        <v>6177</v>
      </c>
      <c r="D2267" s="215" t="s">
        <v>189</v>
      </c>
      <c r="E2267" s="217" t="s">
        <v>6192</v>
      </c>
      <c r="F2267" s="217"/>
      <c r="G2267" s="243" t="n">
        <v>300</v>
      </c>
      <c r="H2267" s="219" t="n">
        <f aca="true">INDIRECT("I" &amp; ROW())</f>
        <v>46107.691164677</v>
      </c>
      <c r="I2267" s="220" t="n">
        <f aca="true">INDIRECT("I" &amp; ROW()-1) + J2267 * ((G2266/1000) * $M$5)</f>
        <v>46107.691164677</v>
      </c>
      <c r="J2267" s="221" t="n">
        <v>6.5</v>
      </c>
      <c r="K2267" s="222" t="n">
        <f aca="true">INDIRECT("H" &amp; ROW())</f>
        <v>46107.691164677</v>
      </c>
      <c r="L2267" s="128" t="s">
        <v>6193</v>
      </c>
      <c r="M2267" s="133"/>
      <c r="N2267" s="133"/>
      <c r="O2267" s="133"/>
      <c r="P2267" s="133"/>
      <c r="Q2267" s="133"/>
      <c r="R2267" s="133"/>
      <c r="S2267" s="133"/>
      <c r="T2267" s="133"/>
      <c r="U2267" s="134"/>
      <c r="V2267" s="133"/>
      <c r="W2267" s="135" t="n">
        <f aca="false">I2267</f>
        <v>46107.691164677</v>
      </c>
      <c r="X2267" s="136" t="s">
        <v>174</v>
      </c>
      <c r="Y2267" s="137" t="n">
        <f aca="false">IF(AND($X2267=$X2268, $X2267&lt;&gt;""), $W2268-$W2267, 0)</f>
        <v>0.00135416666666667</v>
      </c>
      <c r="Z2267" s="141"/>
      <c r="AA2267" s="0"/>
    </row>
    <row r="2268" customFormat="false" ht="22.05" hidden="false" customHeight="false" outlineLevel="0" collapsed="false">
      <c r="A2268" s="118" t="n">
        <v>2264</v>
      </c>
      <c r="B2268" s="213" t="s">
        <v>129</v>
      </c>
      <c r="C2268" s="214" t="s">
        <v>6177</v>
      </c>
      <c r="D2268" s="215" t="s">
        <v>189</v>
      </c>
      <c r="E2268" s="217" t="s">
        <v>6194</v>
      </c>
      <c r="F2268" s="217"/>
      <c r="G2268" s="243" t="n">
        <v>350</v>
      </c>
      <c r="H2268" s="219" t="n">
        <f aca="true">INDIRECT("I" &amp; ROW())</f>
        <v>46107.6925188436</v>
      </c>
      <c r="I2268" s="220" t="n">
        <f aca="true">INDIRECT("I" &amp; ROW()-1) + J2268 * ((G2267/1000) * $M$5)</f>
        <v>46107.6925188436</v>
      </c>
      <c r="J2268" s="221" t="n">
        <v>6.5</v>
      </c>
      <c r="K2268" s="222" t="n">
        <f aca="true">INDIRECT("H" &amp; ROW())</f>
        <v>46107.6925188436</v>
      </c>
      <c r="L2268" s="128" t="s">
        <v>6195</v>
      </c>
      <c r="M2268" s="133"/>
      <c r="N2268" s="133"/>
      <c r="O2268" s="133"/>
      <c r="P2268" s="133"/>
      <c r="Q2268" s="133"/>
      <c r="R2268" s="133"/>
      <c r="S2268" s="133"/>
      <c r="T2268" s="133"/>
      <c r="U2268" s="134"/>
      <c r="V2268" s="133"/>
      <c r="W2268" s="135" t="n">
        <f aca="false">I2268</f>
        <v>46107.6925188436</v>
      </c>
      <c r="X2268" s="136" t="s">
        <v>174</v>
      </c>
      <c r="Y2268" s="137" t="n">
        <f aca="false">IF(AND($X2268=$X2269, $X2268&lt;&gt;""), $W2269-$W2268, 0)</f>
        <v>0.00157986109953704</v>
      </c>
      <c r="Z2268" s="141"/>
      <c r="AA2268" s="0"/>
    </row>
    <row r="2269" customFormat="false" ht="22.05" hidden="false" customHeight="false" outlineLevel="0" collapsed="false">
      <c r="A2269" s="118" t="n">
        <v>2265</v>
      </c>
      <c r="B2269" s="213" t="s">
        <v>129</v>
      </c>
      <c r="C2269" s="214" t="s">
        <v>6177</v>
      </c>
      <c r="D2269" s="215" t="s">
        <v>189</v>
      </c>
      <c r="E2269" s="217" t="s">
        <v>6196</v>
      </c>
      <c r="F2269" s="217"/>
      <c r="G2269" s="243" t="n">
        <v>300</v>
      </c>
      <c r="H2269" s="219" t="n">
        <f aca="true">INDIRECT("I" &amp; ROW())</f>
        <v>46107.6940987047</v>
      </c>
      <c r="I2269" s="220" t="n">
        <f aca="true">INDIRECT("I" &amp; ROW()-1) + J2269 * ((G2268/1000) * $M$5)</f>
        <v>46107.6940987047</v>
      </c>
      <c r="J2269" s="221" t="n">
        <v>6.5</v>
      </c>
      <c r="K2269" s="222" t="n">
        <f aca="true">INDIRECT("H" &amp; ROW())</f>
        <v>46107.6940987047</v>
      </c>
      <c r="L2269" s="128" t="s">
        <v>6197</v>
      </c>
      <c r="M2269" s="133"/>
      <c r="N2269" s="133"/>
      <c r="O2269" s="133"/>
      <c r="P2269" s="133"/>
      <c r="Q2269" s="133"/>
      <c r="R2269" s="133"/>
      <c r="S2269" s="133"/>
      <c r="T2269" s="133"/>
      <c r="U2269" s="134"/>
      <c r="V2269" s="133"/>
      <c r="W2269" s="135" t="n">
        <f aca="false">I2269</f>
        <v>46107.6940987047</v>
      </c>
      <c r="X2269" s="136" t="s">
        <v>174</v>
      </c>
      <c r="Y2269" s="137" t="n">
        <f aca="false">IF(AND($X2269=$X2270, $X2269&lt;&gt;""), $W2270-$W2269, 0)</f>
        <v>0.00135416666666667</v>
      </c>
      <c r="Z2269" s="141"/>
      <c r="AA2269" s="0"/>
    </row>
    <row r="2270" customFormat="false" ht="22.05" hidden="false" customHeight="false" outlineLevel="0" collapsed="false">
      <c r="A2270" s="118" t="n">
        <v>2266</v>
      </c>
      <c r="B2270" s="213" t="s">
        <v>129</v>
      </c>
      <c r="C2270" s="214" t="s">
        <v>6177</v>
      </c>
      <c r="D2270" s="215" t="s">
        <v>189</v>
      </c>
      <c r="E2270" s="217" t="s">
        <v>6198</v>
      </c>
      <c r="F2270" s="217"/>
      <c r="G2270" s="243" t="n">
        <v>300</v>
      </c>
      <c r="H2270" s="219" t="n">
        <f aca="true">INDIRECT("I" &amp; ROW())</f>
        <v>46107.6954528714</v>
      </c>
      <c r="I2270" s="220" t="n">
        <f aca="true">INDIRECT("I" &amp; ROW()-1) + J2270 * ((G2269/1000) * $M$5)</f>
        <v>46107.6954528714</v>
      </c>
      <c r="J2270" s="221" t="n">
        <v>6.5</v>
      </c>
      <c r="K2270" s="222" t="n">
        <f aca="true">INDIRECT("H" &amp; ROW())</f>
        <v>46107.6954528714</v>
      </c>
      <c r="L2270" s="128" t="s">
        <v>6199</v>
      </c>
      <c r="M2270" s="133"/>
      <c r="N2270" s="133"/>
      <c r="O2270" s="133"/>
      <c r="P2270" s="133"/>
      <c r="Q2270" s="133"/>
      <c r="R2270" s="133"/>
      <c r="S2270" s="133"/>
      <c r="T2270" s="133"/>
      <c r="U2270" s="134"/>
      <c r="V2270" s="133"/>
      <c r="W2270" s="135" t="n">
        <f aca="false">I2270</f>
        <v>46107.6954528714</v>
      </c>
      <c r="X2270" s="136" t="s">
        <v>174</v>
      </c>
      <c r="Y2270" s="137" t="n">
        <f aca="false">IF(AND($X2270=$X2271, $X2270&lt;&gt;""), $W2271-$W2270, 0)</f>
        <v>0.00135416666666667</v>
      </c>
      <c r="Z2270" s="141"/>
      <c r="AA2270" s="0"/>
    </row>
    <row r="2271" customFormat="false" ht="22.05" hidden="false" customHeight="false" outlineLevel="0" collapsed="false">
      <c r="A2271" s="118" t="n">
        <v>2267</v>
      </c>
      <c r="B2271" s="213" t="s">
        <v>129</v>
      </c>
      <c r="C2271" s="214" t="s">
        <v>6177</v>
      </c>
      <c r="D2271" s="215" t="s">
        <v>189</v>
      </c>
      <c r="E2271" s="217" t="s">
        <v>6200</v>
      </c>
      <c r="F2271" s="217"/>
      <c r="G2271" s="243" t="n">
        <v>300</v>
      </c>
      <c r="H2271" s="219" t="n">
        <f aca="true">INDIRECT("I" &amp; ROW())</f>
        <v>46107.696807038</v>
      </c>
      <c r="I2271" s="220" t="n">
        <f aca="true">INDIRECT("I" &amp; ROW()-1) + J2271 * ((G2270/1000) * $M$5)</f>
        <v>46107.696807038</v>
      </c>
      <c r="J2271" s="221" t="n">
        <v>6.5</v>
      </c>
      <c r="K2271" s="222" t="n">
        <f aca="true">INDIRECT("H" &amp; ROW())</f>
        <v>46107.696807038</v>
      </c>
      <c r="L2271" s="128" t="s">
        <v>6201</v>
      </c>
      <c r="M2271" s="133"/>
      <c r="N2271" s="133"/>
      <c r="O2271" s="133"/>
      <c r="P2271" s="133"/>
      <c r="Q2271" s="133"/>
      <c r="R2271" s="133"/>
      <c r="S2271" s="133"/>
      <c r="T2271" s="133"/>
      <c r="U2271" s="134"/>
      <c r="V2271" s="133"/>
      <c r="W2271" s="135" t="n">
        <f aca="false">I2271</f>
        <v>46107.696807038</v>
      </c>
      <c r="X2271" s="136" t="s">
        <v>174</v>
      </c>
      <c r="Y2271" s="137" t="n">
        <f aca="false">IF(AND($X2271=$X2272, $X2271&lt;&gt;""), $W2272-$W2271, 0)</f>
        <v>0.00135416666666667</v>
      </c>
      <c r="Z2271" s="141"/>
      <c r="AA2271" s="0"/>
    </row>
    <row r="2272" customFormat="false" ht="22.05" hidden="false" customHeight="false" outlineLevel="0" collapsed="false">
      <c r="A2272" s="118" t="n">
        <v>2268</v>
      </c>
      <c r="B2272" s="213" t="s">
        <v>129</v>
      </c>
      <c r="C2272" s="214" t="s">
        <v>6202</v>
      </c>
      <c r="D2272" s="215" t="s">
        <v>189</v>
      </c>
      <c r="E2272" s="217" t="s">
        <v>6203</v>
      </c>
      <c r="F2272" s="217"/>
      <c r="G2272" s="243" t="n">
        <v>700</v>
      </c>
      <c r="H2272" s="219" t="n">
        <f aca="true">INDIRECT("I" &amp; ROW())</f>
        <v>46107.6981612047</v>
      </c>
      <c r="I2272" s="220" t="n">
        <f aca="true">INDIRECT("I" &amp; ROW()-1) + J2272 * ((G2271/1000) * $M$5)</f>
        <v>46107.6981612047</v>
      </c>
      <c r="J2272" s="221" t="n">
        <v>6.5</v>
      </c>
      <c r="K2272" s="222" t="n">
        <f aca="true">INDIRECT("H" &amp; ROW())</f>
        <v>46107.6981612047</v>
      </c>
      <c r="L2272" s="128" t="s">
        <v>6204</v>
      </c>
      <c r="M2272" s="133"/>
      <c r="N2272" s="133"/>
      <c r="O2272" s="133"/>
      <c r="P2272" s="133"/>
      <c r="Q2272" s="133"/>
      <c r="R2272" s="133"/>
      <c r="S2272" s="133"/>
      <c r="T2272" s="133"/>
      <c r="U2272" s="134"/>
      <c r="V2272" s="133"/>
      <c r="W2272" s="135" t="n">
        <f aca="false">I2272</f>
        <v>46107.6981612047</v>
      </c>
      <c r="X2272" s="136" t="s">
        <v>174</v>
      </c>
      <c r="Y2272" s="137" t="n">
        <f aca="false">IF(AND($X2272=$X2273, $X2272&lt;&gt;""), $W2273-$W2272, 0)</f>
        <v>0.00315972219907407</v>
      </c>
      <c r="Z2272" s="141"/>
      <c r="AA2272" s="0"/>
    </row>
    <row r="2273" customFormat="false" ht="22.05" hidden="false" customHeight="false" outlineLevel="0" collapsed="false">
      <c r="A2273" s="118" t="n">
        <v>2269</v>
      </c>
      <c r="B2273" s="213" t="s">
        <v>129</v>
      </c>
      <c r="C2273" s="214" t="s">
        <v>6202</v>
      </c>
      <c r="D2273" s="215" t="s">
        <v>189</v>
      </c>
      <c r="E2273" s="217" t="s">
        <v>6205</v>
      </c>
      <c r="F2273" s="217"/>
      <c r="G2273" s="243" t="n">
        <v>700</v>
      </c>
      <c r="H2273" s="219" t="n">
        <f aca="true">INDIRECT("I" &amp; ROW())</f>
        <v>46107.7013209269</v>
      </c>
      <c r="I2273" s="220" t="n">
        <f aca="true">INDIRECT("I" &amp; ROW()-1) + J2273 * ((G2272/1000) * $M$5)</f>
        <v>46107.7013209269</v>
      </c>
      <c r="J2273" s="221" t="n">
        <v>6.5</v>
      </c>
      <c r="K2273" s="222" t="n">
        <f aca="true">INDIRECT("H" &amp; ROW())</f>
        <v>46107.7013209269</v>
      </c>
      <c r="L2273" s="128" t="s">
        <v>6206</v>
      </c>
      <c r="M2273" s="133"/>
      <c r="N2273" s="133"/>
      <c r="O2273" s="133"/>
      <c r="P2273" s="133"/>
      <c r="Q2273" s="133"/>
      <c r="R2273" s="133"/>
      <c r="S2273" s="133"/>
      <c r="T2273" s="133"/>
      <c r="U2273" s="134"/>
      <c r="V2273" s="133"/>
      <c r="W2273" s="135" t="n">
        <f aca="false">I2273</f>
        <v>46107.7013209269</v>
      </c>
      <c r="X2273" s="136" t="s">
        <v>174</v>
      </c>
      <c r="Y2273" s="137" t="n">
        <f aca="false">IF(AND($X2273=$X2274, $X2273&lt;&gt;""), $W2274-$W2273, 0)</f>
        <v>0.00315972219907407</v>
      </c>
      <c r="Z2273" s="141"/>
      <c r="AA2273" s="0"/>
    </row>
    <row r="2274" customFormat="false" ht="22.05" hidden="false" customHeight="false" outlineLevel="0" collapsed="false">
      <c r="A2274" s="118" t="n">
        <v>2270</v>
      </c>
      <c r="B2274" s="213" t="s">
        <v>129</v>
      </c>
      <c r="C2274" s="214" t="s">
        <v>6202</v>
      </c>
      <c r="D2274" s="215" t="s">
        <v>189</v>
      </c>
      <c r="E2274" s="217" t="s">
        <v>6207</v>
      </c>
      <c r="F2274" s="217"/>
      <c r="G2274" s="243" t="n">
        <v>700</v>
      </c>
      <c r="H2274" s="219" t="n">
        <f aca="true">INDIRECT("I" &amp; ROW())</f>
        <v>46107.7044806491</v>
      </c>
      <c r="I2274" s="220" t="n">
        <f aca="true">INDIRECT("I" &amp; ROW()-1) + J2274 * ((G2273/1000) * $M$5)</f>
        <v>46107.7044806491</v>
      </c>
      <c r="J2274" s="221" t="n">
        <v>6.5</v>
      </c>
      <c r="K2274" s="222" t="n">
        <f aca="true">INDIRECT("H" &amp; ROW())</f>
        <v>46107.7044806491</v>
      </c>
      <c r="L2274" s="128" t="s">
        <v>6208</v>
      </c>
      <c r="M2274" s="133"/>
      <c r="N2274" s="133"/>
      <c r="O2274" s="133"/>
      <c r="P2274" s="133"/>
      <c r="Q2274" s="133"/>
      <c r="R2274" s="133"/>
      <c r="S2274" s="133"/>
      <c r="T2274" s="133"/>
      <c r="U2274" s="134"/>
      <c r="V2274" s="133"/>
      <c r="W2274" s="135" t="n">
        <f aca="false">I2274</f>
        <v>46107.7044806491</v>
      </c>
      <c r="X2274" s="136" t="s">
        <v>174</v>
      </c>
      <c r="Y2274" s="137" t="n">
        <f aca="false">IF(AND($X2274=$X2275, $X2274&lt;&gt;""), $W2275-$W2274, 0)</f>
        <v>0.00315972219907407</v>
      </c>
      <c r="Z2274" s="141"/>
      <c r="AA2274" s="0"/>
    </row>
    <row r="2275" customFormat="false" ht="22.05" hidden="false" customHeight="false" outlineLevel="0" collapsed="false">
      <c r="A2275" s="118" t="n">
        <v>2271</v>
      </c>
      <c r="B2275" s="213" t="s">
        <v>129</v>
      </c>
      <c r="C2275" s="214" t="s">
        <v>6202</v>
      </c>
      <c r="D2275" s="215" t="s">
        <v>189</v>
      </c>
      <c r="E2275" s="217" t="s">
        <v>6209</v>
      </c>
      <c r="F2275" s="217"/>
      <c r="G2275" s="243" t="n">
        <v>750</v>
      </c>
      <c r="H2275" s="219" t="n">
        <f aca="true">INDIRECT("I" &amp; ROW())</f>
        <v>46107.7076403713</v>
      </c>
      <c r="I2275" s="220" t="n">
        <f aca="true">INDIRECT("I" &amp; ROW()-1) + J2275 * ((G2274/1000) * $M$5)</f>
        <v>46107.7076403713</v>
      </c>
      <c r="J2275" s="221" t="n">
        <v>6.5</v>
      </c>
      <c r="K2275" s="222" t="n">
        <f aca="true">INDIRECT("H" &amp; ROW())</f>
        <v>46107.7076403713</v>
      </c>
      <c r="L2275" s="128" t="s">
        <v>6210</v>
      </c>
      <c r="M2275" s="133"/>
      <c r="N2275" s="133"/>
      <c r="O2275" s="133"/>
      <c r="P2275" s="133"/>
      <c r="Q2275" s="133"/>
      <c r="R2275" s="133"/>
      <c r="S2275" s="133"/>
      <c r="T2275" s="133"/>
      <c r="U2275" s="134"/>
      <c r="V2275" s="133"/>
      <c r="W2275" s="135" t="n">
        <f aca="false">I2275</f>
        <v>46107.7076403713</v>
      </c>
      <c r="X2275" s="136" t="s">
        <v>174</v>
      </c>
      <c r="Y2275" s="137" t="n">
        <f aca="false">IF(AND($X2275=$X2276, $X2275&lt;&gt;""), $W2276-$W2275, 0)</f>
        <v>0.00338541664351852</v>
      </c>
      <c r="Z2275" s="141"/>
      <c r="AA2275" s="0"/>
    </row>
    <row r="2276" customFormat="false" ht="22.05" hidden="false" customHeight="false" outlineLevel="0" collapsed="false">
      <c r="A2276" s="118" t="n">
        <v>2272</v>
      </c>
      <c r="B2276" s="213" t="s">
        <v>129</v>
      </c>
      <c r="C2276" s="214" t="s">
        <v>6202</v>
      </c>
      <c r="D2276" s="215" t="s">
        <v>189</v>
      </c>
      <c r="E2276" s="217" t="s">
        <v>6211</v>
      </c>
      <c r="F2276" s="217"/>
      <c r="G2276" s="243" t="n">
        <v>750</v>
      </c>
      <c r="H2276" s="219" t="n">
        <f aca="true">INDIRECT("I" &amp; ROW())</f>
        <v>46107.7110257879</v>
      </c>
      <c r="I2276" s="220" t="n">
        <f aca="true">INDIRECT("I" &amp; ROW()-1) + J2276 * ((G2275/1000) * $M$5)</f>
        <v>46107.7110257879</v>
      </c>
      <c r="J2276" s="221" t="n">
        <v>6.5</v>
      </c>
      <c r="K2276" s="222" t="n">
        <f aca="true">INDIRECT("H" &amp; ROW())</f>
        <v>46107.7110257879</v>
      </c>
      <c r="L2276" s="128" t="s">
        <v>6212</v>
      </c>
      <c r="M2276" s="133"/>
      <c r="N2276" s="133"/>
      <c r="O2276" s="133"/>
      <c r="P2276" s="133"/>
      <c r="Q2276" s="133"/>
      <c r="R2276" s="133"/>
      <c r="S2276" s="133"/>
      <c r="T2276" s="133"/>
      <c r="U2276" s="134"/>
      <c r="V2276" s="133"/>
      <c r="W2276" s="135" t="n">
        <f aca="false">I2276</f>
        <v>46107.7110257879</v>
      </c>
      <c r="X2276" s="136" t="s">
        <v>174</v>
      </c>
      <c r="Y2276" s="137" t="n">
        <f aca="false">IF(AND($X2276=$X2277, $X2276&lt;&gt;""), $W2277-$W2276, 0)</f>
        <v>0.00338541664351852</v>
      </c>
      <c r="Z2276" s="141"/>
      <c r="AA2276" s="0"/>
    </row>
    <row r="2277" customFormat="false" ht="22.05" hidden="false" customHeight="false" outlineLevel="0" collapsed="false">
      <c r="A2277" s="118" t="n">
        <v>2273</v>
      </c>
      <c r="B2277" s="213" t="s">
        <v>129</v>
      </c>
      <c r="C2277" s="214" t="s">
        <v>6202</v>
      </c>
      <c r="D2277" s="215" t="s">
        <v>189</v>
      </c>
      <c r="E2277" s="217" t="s">
        <v>6213</v>
      </c>
      <c r="F2277" s="217"/>
      <c r="G2277" s="243" t="n">
        <v>500</v>
      </c>
      <c r="H2277" s="219" t="n">
        <f aca="true">INDIRECT("I" &amp; ROW())</f>
        <v>46107.7144112046</v>
      </c>
      <c r="I2277" s="220" t="n">
        <f aca="true">INDIRECT("I" &amp; ROW()-1) + J2277 * ((G2276/1000) * $M$5)</f>
        <v>46107.7144112046</v>
      </c>
      <c r="J2277" s="221" t="n">
        <v>6.5</v>
      </c>
      <c r="K2277" s="222" t="n">
        <f aca="true">INDIRECT("H" &amp; ROW())</f>
        <v>46107.7144112046</v>
      </c>
      <c r="L2277" s="128" t="s">
        <v>6214</v>
      </c>
      <c r="M2277" s="133"/>
      <c r="N2277" s="133"/>
      <c r="O2277" s="133"/>
      <c r="P2277" s="133"/>
      <c r="Q2277" s="133"/>
      <c r="R2277" s="133"/>
      <c r="S2277" s="133"/>
      <c r="T2277" s="133"/>
      <c r="U2277" s="134"/>
      <c r="V2277" s="133"/>
      <c r="W2277" s="135" t="n">
        <f aca="false">I2277</f>
        <v>46107.7144112046</v>
      </c>
      <c r="X2277" s="136" t="s">
        <v>174</v>
      </c>
      <c r="Y2277" s="137" t="n">
        <f aca="false">IF(AND($X2277=$X2278, $X2277&lt;&gt;""), $W2278-$W2277, 0)</f>
        <v>0.0022569444212963</v>
      </c>
      <c r="Z2277" s="141"/>
      <c r="AA2277" s="0"/>
    </row>
    <row r="2278" customFormat="false" ht="22.05" hidden="false" customHeight="false" outlineLevel="0" collapsed="false">
      <c r="A2278" s="118" t="n">
        <v>2274</v>
      </c>
      <c r="B2278" s="213" t="s">
        <v>129</v>
      </c>
      <c r="C2278" s="214" t="s">
        <v>6202</v>
      </c>
      <c r="D2278" s="215" t="s">
        <v>189</v>
      </c>
      <c r="E2278" s="217" t="s">
        <v>6215</v>
      </c>
      <c r="F2278" s="217"/>
      <c r="G2278" s="243" t="n">
        <v>700</v>
      </c>
      <c r="H2278" s="219" t="n">
        <f aca="true">INDIRECT("I" &amp; ROW())</f>
        <v>46107.716668149</v>
      </c>
      <c r="I2278" s="220" t="n">
        <f aca="true">INDIRECT("I" &amp; ROW()-1) + J2278 * ((G2277/1000) * $M$5)</f>
        <v>46107.716668149</v>
      </c>
      <c r="J2278" s="221" t="n">
        <v>6.5</v>
      </c>
      <c r="K2278" s="222" t="n">
        <f aca="true">INDIRECT("H" &amp; ROW())</f>
        <v>46107.716668149</v>
      </c>
      <c r="L2278" s="128" t="s">
        <v>6216</v>
      </c>
      <c r="M2278" s="133"/>
      <c r="N2278" s="133"/>
      <c r="O2278" s="133"/>
      <c r="P2278" s="133"/>
      <c r="Q2278" s="133"/>
      <c r="R2278" s="133"/>
      <c r="S2278" s="133"/>
      <c r="T2278" s="133"/>
      <c r="U2278" s="134"/>
      <c r="V2278" s="133"/>
      <c r="W2278" s="135" t="n">
        <f aca="false">I2278</f>
        <v>46107.716668149</v>
      </c>
      <c r="X2278" s="136" t="s">
        <v>174</v>
      </c>
      <c r="Y2278" s="137" t="n">
        <f aca="false">IF(AND($X2278=$X2279, $X2278&lt;&gt;""), $W2279-$W2278, 0)</f>
        <v>0.00315972219907407</v>
      </c>
      <c r="Z2278" s="141"/>
      <c r="AA2278" s="0"/>
    </row>
    <row r="2279" customFormat="false" ht="22.05" hidden="false" customHeight="false" outlineLevel="0" collapsed="false">
      <c r="A2279" s="118" t="n">
        <v>2275</v>
      </c>
      <c r="B2279" s="213" t="s">
        <v>129</v>
      </c>
      <c r="C2279" s="214" t="s">
        <v>6202</v>
      </c>
      <c r="D2279" s="215" t="s">
        <v>189</v>
      </c>
      <c r="E2279" s="217" t="s">
        <v>6217</v>
      </c>
      <c r="F2279" s="217"/>
      <c r="G2279" s="243" t="n">
        <v>500</v>
      </c>
      <c r="H2279" s="219" t="n">
        <f aca="true">INDIRECT("I" &amp; ROW())</f>
        <v>46107.7198278712</v>
      </c>
      <c r="I2279" s="220" t="n">
        <f aca="true">INDIRECT("I" &amp; ROW()-1) + J2279 * ((G2278/1000) * $M$5)</f>
        <v>46107.7198278712</v>
      </c>
      <c r="J2279" s="221" t="n">
        <v>6.5</v>
      </c>
      <c r="K2279" s="222" t="n">
        <f aca="true">INDIRECT("H" &amp; ROW())</f>
        <v>46107.7198278712</v>
      </c>
      <c r="L2279" s="128" t="s">
        <v>6218</v>
      </c>
      <c r="M2279" s="133"/>
      <c r="N2279" s="133"/>
      <c r="O2279" s="133"/>
      <c r="P2279" s="133"/>
      <c r="Q2279" s="133"/>
      <c r="R2279" s="133"/>
      <c r="S2279" s="133"/>
      <c r="T2279" s="133"/>
      <c r="U2279" s="134"/>
      <c r="V2279" s="133"/>
      <c r="W2279" s="135" t="n">
        <f aca="false">I2279</f>
        <v>46107.7198278712</v>
      </c>
      <c r="X2279" s="136" t="s">
        <v>174</v>
      </c>
      <c r="Y2279" s="137" t="n">
        <f aca="false">IF(AND($X2279=$X2280, $X2279&lt;&gt;""), $W2280-$W2279, 0)</f>
        <v>0.0022569444212963</v>
      </c>
      <c r="Z2279" s="141"/>
      <c r="AA2279" s="0"/>
    </row>
    <row r="2280" customFormat="false" ht="22.05" hidden="false" customHeight="false" outlineLevel="0" collapsed="false">
      <c r="A2280" s="118" t="n">
        <v>2276</v>
      </c>
      <c r="B2280" s="213" t="s">
        <v>129</v>
      </c>
      <c r="C2280" s="214" t="s">
        <v>6202</v>
      </c>
      <c r="D2280" s="215" t="s">
        <v>189</v>
      </c>
      <c r="E2280" s="217" t="s">
        <v>6219</v>
      </c>
      <c r="F2280" s="217"/>
      <c r="G2280" s="243" t="n">
        <v>500</v>
      </c>
      <c r="H2280" s="219" t="n">
        <f aca="true">INDIRECT("I" &amp; ROW())</f>
        <v>46107.7220848156</v>
      </c>
      <c r="I2280" s="220" t="n">
        <f aca="true">INDIRECT("I" &amp; ROW()-1) + J2280 * ((G2279/1000) * $M$5)</f>
        <v>46107.7220848156</v>
      </c>
      <c r="J2280" s="221" t="n">
        <v>6.5</v>
      </c>
      <c r="K2280" s="222" t="n">
        <f aca="true">INDIRECT("H" &amp; ROW())</f>
        <v>46107.7220848156</v>
      </c>
      <c r="L2280" s="128" t="s">
        <v>6220</v>
      </c>
      <c r="M2280" s="133"/>
      <c r="N2280" s="133"/>
      <c r="O2280" s="133"/>
      <c r="P2280" s="133"/>
      <c r="Q2280" s="133"/>
      <c r="R2280" s="133"/>
      <c r="S2280" s="133"/>
      <c r="T2280" s="133"/>
      <c r="U2280" s="134"/>
      <c r="V2280" s="133"/>
      <c r="W2280" s="135" t="n">
        <f aca="false">I2280</f>
        <v>46107.7220848156</v>
      </c>
      <c r="X2280" s="136" t="s">
        <v>174</v>
      </c>
      <c r="Y2280" s="137" t="n">
        <f aca="false">IF(AND($X2280=$X2281, $X2280&lt;&gt;""), $W2281-$W2280, 0)</f>
        <v>0.0022569444212963</v>
      </c>
      <c r="Z2280" s="141"/>
      <c r="AA2280" s="0"/>
    </row>
    <row r="2281" customFormat="false" ht="22.05" hidden="false" customHeight="false" outlineLevel="0" collapsed="false">
      <c r="A2281" s="118" t="n">
        <v>2277</v>
      </c>
      <c r="B2281" s="213" t="s">
        <v>129</v>
      </c>
      <c r="C2281" s="214" t="s">
        <v>6221</v>
      </c>
      <c r="D2281" s="215" t="s">
        <v>189</v>
      </c>
      <c r="E2281" s="217" t="s">
        <v>6222</v>
      </c>
      <c r="F2281" s="217"/>
      <c r="G2281" s="243" t="n">
        <v>550</v>
      </c>
      <c r="H2281" s="219" t="n">
        <f aca="true">INDIRECT("I" &amp; ROW())</f>
        <v>46107.7243417601</v>
      </c>
      <c r="I2281" s="220" t="n">
        <f aca="true">INDIRECT("I" &amp; ROW()-1) + J2281 * ((G2280/1000) * $M$5)</f>
        <v>46107.7243417601</v>
      </c>
      <c r="J2281" s="221" t="n">
        <v>6.5</v>
      </c>
      <c r="K2281" s="222" t="n">
        <f aca="true">INDIRECT("H" &amp; ROW())</f>
        <v>46107.7243417601</v>
      </c>
      <c r="L2281" s="128" t="s">
        <v>6223</v>
      </c>
      <c r="M2281" s="133"/>
      <c r="N2281" s="133"/>
      <c r="O2281" s="133"/>
      <c r="P2281" s="133"/>
      <c r="Q2281" s="133"/>
      <c r="R2281" s="133"/>
      <c r="S2281" s="133"/>
      <c r="T2281" s="133"/>
      <c r="U2281" s="134"/>
      <c r="V2281" s="133"/>
      <c r="W2281" s="135" t="n">
        <f aca="false">I2281</f>
        <v>46107.7243417601</v>
      </c>
      <c r="X2281" s="136" t="s">
        <v>174</v>
      </c>
      <c r="Y2281" s="137" t="n">
        <f aca="false">IF(AND($X2281=$X2282, $X2281&lt;&gt;""), $W2282-$W2281, 0)</f>
        <v>0.00248263886574074</v>
      </c>
      <c r="Z2281" s="141"/>
      <c r="AA2281" s="0"/>
    </row>
    <row r="2282" customFormat="false" ht="22.05" hidden="false" customHeight="false" outlineLevel="0" collapsed="false">
      <c r="A2282" s="118" t="n">
        <v>2278</v>
      </c>
      <c r="B2282" s="213" t="s">
        <v>129</v>
      </c>
      <c r="C2282" s="214" t="s">
        <v>6221</v>
      </c>
      <c r="D2282" s="215" t="s">
        <v>189</v>
      </c>
      <c r="E2282" s="217" t="s">
        <v>6224</v>
      </c>
      <c r="F2282" s="217"/>
      <c r="G2282" s="243" t="n">
        <v>800</v>
      </c>
      <c r="H2282" s="219" t="n">
        <f aca="true">INDIRECT("I" &amp; ROW())</f>
        <v>46107.7268243989</v>
      </c>
      <c r="I2282" s="220" t="n">
        <f aca="true">INDIRECT("I" &amp; ROW()-1) + J2282 * ((G2281/1000) * $M$5)</f>
        <v>46107.7268243989</v>
      </c>
      <c r="J2282" s="221" t="n">
        <v>6.5</v>
      </c>
      <c r="K2282" s="222" t="n">
        <f aca="true">INDIRECT("H" &amp; ROW())</f>
        <v>46107.7268243989</v>
      </c>
      <c r="L2282" s="128" t="s">
        <v>6225</v>
      </c>
      <c r="M2282" s="133"/>
      <c r="N2282" s="133"/>
      <c r="O2282" s="133"/>
      <c r="P2282" s="133"/>
      <c r="Q2282" s="133"/>
      <c r="R2282" s="133"/>
      <c r="S2282" s="133"/>
      <c r="T2282" s="133"/>
      <c r="U2282" s="134"/>
      <c r="V2282" s="133"/>
      <c r="W2282" s="135" t="n">
        <f aca="false">I2282</f>
        <v>46107.7268243989</v>
      </c>
      <c r="X2282" s="136" t="s">
        <v>174</v>
      </c>
      <c r="Y2282" s="137" t="n">
        <f aca="false">IF(AND($X2282=$X2283, $X2282&lt;&gt;""), $W2283-$W2282, 0)</f>
        <v>0.00361111107638889</v>
      </c>
      <c r="Z2282" s="141"/>
      <c r="AA2282" s="0"/>
    </row>
    <row r="2283" customFormat="false" ht="22.05" hidden="false" customHeight="false" outlineLevel="0" collapsed="false">
      <c r="A2283" s="118" t="n">
        <v>2279</v>
      </c>
      <c r="B2283" s="213" t="s">
        <v>129</v>
      </c>
      <c r="C2283" s="214" t="s">
        <v>6221</v>
      </c>
      <c r="D2283" s="215" t="s">
        <v>189</v>
      </c>
      <c r="E2283" s="217" t="s">
        <v>6226</v>
      </c>
      <c r="F2283" s="217"/>
      <c r="G2283" s="243" t="n">
        <v>500</v>
      </c>
      <c r="H2283" s="219" t="n">
        <f aca="true">INDIRECT("I" &amp; ROW())</f>
        <v>46107.73043551</v>
      </c>
      <c r="I2283" s="220" t="n">
        <f aca="true">INDIRECT("I" &amp; ROW()-1) + J2283 * ((G2282/1000) * $M$5)</f>
        <v>46107.73043551</v>
      </c>
      <c r="J2283" s="221" t="n">
        <v>6.5</v>
      </c>
      <c r="K2283" s="222" t="n">
        <f aca="true">INDIRECT("H" &amp; ROW())</f>
        <v>46107.73043551</v>
      </c>
      <c r="L2283" s="128" t="s">
        <v>6227</v>
      </c>
      <c r="M2283" s="133"/>
      <c r="N2283" s="133"/>
      <c r="O2283" s="133"/>
      <c r="P2283" s="133"/>
      <c r="Q2283" s="133"/>
      <c r="R2283" s="133"/>
      <c r="S2283" s="133"/>
      <c r="T2283" s="133"/>
      <c r="U2283" s="134"/>
      <c r="V2283" s="133"/>
      <c r="W2283" s="135" t="n">
        <f aca="false">I2283</f>
        <v>46107.73043551</v>
      </c>
      <c r="X2283" s="136" t="s">
        <v>174</v>
      </c>
      <c r="Y2283" s="137" t="n">
        <f aca="false">IF(AND($X2283=$X2284, $X2283&lt;&gt;""), $W2284-$W2283, 0)</f>
        <v>0.0022569444212963</v>
      </c>
      <c r="Z2283" s="141"/>
      <c r="AA2283" s="0"/>
    </row>
    <row r="2284" customFormat="false" ht="22.05" hidden="false" customHeight="false" outlineLevel="0" collapsed="false">
      <c r="A2284" s="118" t="n">
        <v>2280</v>
      </c>
      <c r="B2284" s="213" t="s">
        <v>129</v>
      </c>
      <c r="C2284" s="214" t="s">
        <v>6221</v>
      </c>
      <c r="D2284" s="215" t="s">
        <v>189</v>
      </c>
      <c r="E2284" s="217" t="s">
        <v>6228</v>
      </c>
      <c r="F2284" s="217"/>
      <c r="G2284" s="243" t="n">
        <v>400</v>
      </c>
      <c r="H2284" s="219" t="n">
        <f aca="true">INDIRECT("I" &amp; ROW())</f>
        <v>46107.7326924544</v>
      </c>
      <c r="I2284" s="220" t="n">
        <f aca="true">INDIRECT("I" &amp; ROW()-1) + J2284 * ((G2283/1000) * $M$5)</f>
        <v>46107.7326924544</v>
      </c>
      <c r="J2284" s="221" t="n">
        <v>6.5</v>
      </c>
      <c r="K2284" s="222" t="n">
        <f aca="true">INDIRECT("H" &amp; ROW())</f>
        <v>46107.7326924544</v>
      </c>
      <c r="L2284" s="128" t="s">
        <v>6229</v>
      </c>
      <c r="M2284" s="133"/>
      <c r="N2284" s="133"/>
      <c r="O2284" s="133"/>
      <c r="P2284" s="133"/>
      <c r="Q2284" s="133"/>
      <c r="R2284" s="133"/>
      <c r="S2284" s="133"/>
      <c r="T2284" s="133"/>
      <c r="U2284" s="134"/>
      <c r="V2284" s="133"/>
      <c r="W2284" s="135" t="n">
        <f aca="false">I2284</f>
        <v>46107.7326924544</v>
      </c>
      <c r="X2284" s="136" t="s">
        <v>174</v>
      </c>
      <c r="Y2284" s="137" t="n">
        <f aca="false">IF(AND($X2284=$X2285, $X2284&lt;&gt;""), $W2285-$W2284, 0)</f>
        <v>0.00180555554398148</v>
      </c>
      <c r="Z2284" s="141"/>
      <c r="AA2284" s="0"/>
    </row>
    <row r="2285" customFormat="false" ht="22.05" hidden="false" customHeight="false" outlineLevel="0" collapsed="false">
      <c r="A2285" s="118" t="n">
        <v>2281</v>
      </c>
      <c r="B2285" s="213" t="s">
        <v>129</v>
      </c>
      <c r="C2285" s="214" t="s">
        <v>6221</v>
      </c>
      <c r="D2285" s="215" t="s">
        <v>189</v>
      </c>
      <c r="E2285" s="217" t="s">
        <v>6230</v>
      </c>
      <c r="F2285" s="217"/>
      <c r="G2285" s="243" t="n">
        <v>600</v>
      </c>
      <c r="H2285" s="219" t="n">
        <f aca="true">INDIRECT("I" &amp; ROW())</f>
        <v>46107.73449801</v>
      </c>
      <c r="I2285" s="220" t="n">
        <f aca="true">INDIRECT("I" &amp; ROW()-1) + J2285 * ((G2284/1000) * $M$5)</f>
        <v>46107.73449801</v>
      </c>
      <c r="J2285" s="221" t="n">
        <v>6.5</v>
      </c>
      <c r="K2285" s="222" t="n">
        <f aca="true">INDIRECT("H" &amp; ROW())</f>
        <v>46107.73449801</v>
      </c>
      <c r="L2285" s="128" t="s">
        <v>6231</v>
      </c>
      <c r="M2285" s="133"/>
      <c r="N2285" s="133"/>
      <c r="O2285" s="133"/>
      <c r="P2285" s="133"/>
      <c r="Q2285" s="133"/>
      <c r="R2285" s="133"/>
      <c r="S2285" s="133"/>
      <c r="T2285" s="133"/>
      <c r="U2285" s="134"/>
      <c r="V2285" s="133"/>
      <c r="W2285" s="135" t="n">
        <f aca="false">I2285</f>
        <v>46107.73449801</v>
      </c>
      <c r="X2285" s="136" t="s">
        <v>174</v>
      </c>
      <c r="Y2285" s="137" t="n">
        <f aca="false">IF(AND($X2285=$X2286, $X2285&lt;&gt;""), $W2286-$W2285, 0)</f>
        <v>0.00270833331018519</v>
      </c>
      <c r="Z2285" s="141"/>
      <c r="AA2285" s="0"/>
    </row>
    <row r="2286" customFormat="false" ht="22.05" hidden="false" customHeight="false" outlineLevel="0" collapsed="false">
      <c r="A2286" s="118" t="n">
        <v>2282</v>
      </c>
      <c r="B2286" s="213" t="s">
        <v>129</v>
      </c>
      <c r="C2286" s="214" t="s">
        <v>6221</v>
      </c>
      <c r="D2286" s="215" t="s">
        <v>189</v>
      </c>
      <c r="E2286" s="217" t="s">
        <v>6232</v>
      </c>
      <c r="F2286" s="217"/>
      <c r="G2286" s="243" t="n">
        <v>350</v>
      </c>
      <c r="H2286" s="219" t="n">
        <f aca="true">INDIRECT("I" &amp; ROW())</f>
        <v>46107.7372063433</v>
      </c>
      <c r="I2286" s="220" t="n">
        <f aca="true">INDIRECT("I" &amp; ROW()-1) + J2286 * ((G2285/1000) * $M$5)</f>
        <v>46107.7372063433</v>
      </c>
      <c r="J2286" s="221" t="n">
        <v>6.5</v>
      </c>
      <c r="K2286" s="222" t="n">
        <f aca="true">INDIRECT("H" &amp; ROW())</f>
        <v>46107.7372063433</v>
      </c>
      <c r="L2286" s="128" t="s">
        <v>6233</v>
      </c>
      <c r="M2286" s="133"/>
      <c r="N2286" s="133"/>
      <c r="O2286" s="133"/>
      <c r="P2286" s="133"/>
      <c r="Q2286" s="133"/>
      <c r="R2286" s="133"/>
      <c r="S2286" s="133"/>
      <c r="T2286" s="133"/>
      <c r="U2286" s="134"/>
      <c r="V2286" s="133"/>
      <c r="W2286" s="135" t="n">
        <f aca="false">I2286</f>
        <v>46107.7372063433</v>
      </c>
      <c r="X2286" s="136" t="s">
        <v>174</v>
      </c>
      <c r="Y2286" s="137" t="n">
        <f aca="false">IF(AND($X2286=$X2287, $X2286&lt;&gt;""), $W2287-$W2286, 0)</f>
        <v>0.00157986109953704</v>
      </c>
      <c r="Z2286" s="141"/>
      <c r="AA2286" s="0"/>
    </row>
    <row r="2287" customFormat="false" ht="22.05" hidden="false" customHeight="false" outlineLevel="0" collapsed="false">
      <c r="A2287" s="118" t="n">
        <v>2283</v>
      </c>
      <c r="B2287" s="213" t="s">
        <v>129</v>
      </c>
      <c r="C2287" s="214" t="s">
        <v>6221</v>
      </c>
      <c r="D2287" s="215" t="s">
        <v>189</v>
      </c>
      <c r="E2287" s="217" t="s">
        <v>6234</v>
      </c>
      <c r="F2287" s="217"/>
      <c r="G2287" s="243" t="n">
        <v>450</v>
      </c>
      <c r="H2287" s="219" t="n">
        <f aca="true">INDIRECT("I" &amp; ROW())</f>
        <v>46107.7387862044</v>
      </c>
      <c r="I2287" s="220" t="n">
        <f aca="true">INDIRECT("I" &amp; ROW()-1) + J2287 * ((G2286/1000) * $M$5)</f>
        <v>46107.7387862044</v>
      </c>
      <c r="J2287" s="221" t="n">
        <v>6.5</v>
      </c>
      <c r="K2287" s="222" t="n">
        <f aca="true">INDIRECT("H" &amp; ROW())</f>
        <v>46107.7387862044</v>
      </c>
      <c r="L2287" s="128" t="s">
        <v>6235</v>
      </c>
      <c r="M2287" s="133"/>
      <c r="N2287" s="133"/>
      <c r="O2287" s="133"/>
      <c r="P2287" s="133"/>
      <c r="Q2287" s="133"/>
      <c r="R2287" s="133"/>
      <c r="S2287" s="133"/>
      <c r="T2287" s="133"/>
      <c r="U2287" s="134"/>
      <c r="V2287" s="133"/>
      <c r="W2287" s="135" t="n">
        <f aca="false">I2287</f>
        <v>46107.7387862044</v>
      </c>
      <c r="X2287" s="136" t="s">
        <v>174</v>
      </c>
      <c r="Y2287" s="137" t="n">
        <f aca="false">IF(AND($X2287=$X2288, $X2287&lt;&gt;""), $W2288-$W2287, 0)</f>
        <v>0.00203124998842593</v>
      </c>
      <c r="Z2287" s="141"/>
      <c r="AA2287" s="0"/>
    </row>
    <row r="2288" customFormat="false" ht="22.05" hidden="false" customHeight="false" outlineLevel="0" collapsed="false">
      <c r="A2288" s="118" t="n">
        <v>2284</v>
      </c>
      <c r="B2288" s="213" t="s">
        <v>129</v>
      </c>
      <c r="C2288" s="214" t="s">
        <v>6221</v>
      </c>
      <c r="D2288" s="215" t="s">
        <v>189</v>
      </c>
      <c r="E2288" s="217" t="s">
        <v>6236</v>
      </c>
      <c r="F2288" s="217"/>
      <c r="G2288" s="243" t="n">
        <v>750</v>
      </c>
      <c r="H2288" s="219" t="n">
        <f aca="true">INDIRECT("I" &amp; ROW())</f>
        <v>46107.7408174544</v>
      </c>
      <c r="I2288" s="220" t="n">
        <f aca="true">INDIRECT("I" &amp; ROW()-1) + J2288 * ((G2287/1000) * $M$5)</f>
        <v>46107.7408174544</v>
      </c>
      <c r="J2288" s="221" t="n">
        <v>6.5</v>
      </c>
      <c r="K2288" s="222" t="n">
        <f aca="true">INDIRECT("H" &amp; ROW())</f>
        <v>46107.7408174544</v>
      </c>
      <c r="L2288" s="128" t="s">
        <v>6237</v>
      </c>
      <c r="M2288" s="133"/>
      <c r="N2288" s="133"/>
      <c r="O2288" s="133"/>
      <c r="P2288" s="133"/>
      <c r="Q2288" s="133"/>
      <c r="R2288" s="133"/>
      <c r="S2288" s="133"/>
      <c r="T2288" s="133"/>
      <c r="U2288" s="134"/>
      <c r="V2288" s="133"/>
      <c r="W2288" s="135" t="n">
        <f aca="false">I2288</f>
        <v>46107.7408174544</v>
      </c>
      <c r="X2288" s="136" t="s">
        <v>174</v>
      </c>
      <c r="Y2288" s="137" t="n">
        <f aca="false">IF(AND($X2288=$X2289, $X2288&lt;&gt;""), $W2289-$W2288, 0)</f>
        <v>0.00338541664351852</v>
      </c>
      <c r="Z2288" s="141"/>
      <c r="AA2288" s="0"/>
    </row>
    <row r="2289" customFormat="false" ht="22.05" hidden="false" customHeight="false" outlineLevel="0" collapsed="false">
      <c r="A2289" s="118" t="n">
        <v>2285</v>
      </c>
      <c r="B2289" s="213" t="s">
        <v>129</v>
      </c>
      <c r="C2289" s="214" t="s">
        <v>6221</v>
      </c>
      <c r="D2289" s="215" t="s">
        <v>189</v>
      </c>
      <c r="E2289" s="217" t="s">
        <v>6238</v>
      </c>
      <c r="F2289" s="217"/>
      <c r="G2289" s="243" t="n">
        <v>1000</v>
      </c>
      <c r="H2289" s="219" t="n">
        <f aca="true">INDIRECT("I" &amp; ROW())</f>
        <v>46107.744202871</v>
      </c>
      <c r="I2289" s="220" t="n">
        <f aca="true">INDIRECT("I" &amp; ROW()-1) + J2289 * ((G2288/1000) * $M$5)</f>
        <v>46107.744202871</v>
      </c>
      <c r="J2289" s="221" t="n">
        <v>6.5</v>
      </c>
      <c r="K2289" s="222" t="n">
        <f aca="true">INDIRECT("H" &amp; ROW())</f>
        <v>46107.744202871</v>
      </c>
      <c r="L2289" s="128" t="s">
        <v>6239</v>
      </c>
      <c r="M2289" s="133"/>
      <c r="N2289" s="133"/>
      <c r="O2289" s="133"/>
      <c r="P2289" s="133"/>
      <c r="Q2289" s="133"/>
      <c r="R2289" s="133"/>
      <c r="S2289" s="133"/>
      <c r="T2289" s="133"/>
      <c r="U2289" s="134"/>
      <c r="V2289" s="133"/>
      <c r="W2289" s="135" t="n">
        <f aca="false">I2289</f>
        <v>46107.744202871</v>
      </c>
      <c r="X2289" s="136" t="s">
        <v>174</v>
      </c>
      <c r="Y2289" s="137" t="n">
        <f aca="false">IF(AND($X2289=$X2290, $X2289&lt;&gt;""), $W2290-$W2289, 0)</f>
        <v>0.00451388885416667</v>
      </c>
      <c r="Z2289" s="141"/>
      <c r="AA2289" s="0"/>
    </row>
    <row r="2290" customFormat="false" ht="22.05" hidden="false" customHeight="false" outlineLevel="0" collapsed="false">
      <c r="A2290" s="118" t="n">
        <v>2286</v>
      </c>
      <c r="B2290" s="213" t="s">
        <v>129</v>
      </c>
      <c r="C2290" s="214" t="s">
        <v>6221</v>
      </c>
      <c r="D2290" s="215" t="s">
        <v>189</v>
      </c>
      <c r="E2290" s="217" t="s">
        <v>6240</v>
      </c>
      <c r="F2290" s="217"/>
      <c r="G2290" s="243" t="n">
        <v>700</v>
      </c>
      <c r="H2290" s="219" t="n">
        <f aca="true">INDIRECT("I" &amp; ROW())</f>
        <v>46107.7487167599</v>
      </c>
      <c r="I2290" s="220" t="n">
        <f aca="true">INDIRECT("I" &amp; ROW()-1) + J2290 * ((G2289/1000) * $M$5)</f>
        <v>46107.7487167599</v>
      </c>
      <c r="J2290" s="221" t="n">
        <v>6.5</v>
      </c>
      <c r="K2290" s="222" t="n">
        <f aca="true">INDIRECT("H" &amp; ROW())</f>
        <v>46107.7487167599</v>
      </c>
      <c r="L2290" s="128" t="s">
        <v>6241</v>
      </c>
      <c r="M2290" s="133"/>
      <c r="N2290" s="133"/>
      <c r="O2290" s="133"/>
      <c r="P2290" s="133"/>
      <c r="Q2290" s="133"/>
      <c r="R2290" s="133"/>
      <c r="S2290" s="133"/>
      <c r="T2290" s="133"/>
      <c r="U2290" s="134"/>
      <c r="V2290" s="133"/>
      <c r="W2290" s="135" t="n">
        <f aca="false">I2290</f>
        <v>46107.7487167599</v>
      </c>
      <c r="X2290" s="136" t="s">
        <v>174</v>
      </c>
      <c r="Y2290" s="137" t="n">
        <f aca="false">IF(AND($X2290=$X2291, $X2290&lt;&gt;""), $W2291-$W2290, 0)</f>
        <v>0.00315972219907407</v>
      </c>
      <c r="Z2290" s="141"/>
      <c r="AA2290" s="0"/>
    </row>
    <row r="2291" customFormat="false" ht="22.05" hidden="false" customHeight="false" outlineLevel="0" collapsed="false">
      <c r="A2291" s="118" t="n">
        <v>2287</v>
      </c>
      <c r="B2291" s="213" t="s">
        <v>129</v>
      </c>
      <c r="C2291" s="214" t="s">
        <v>6221</v>
      </c>
      <c r="D2291" s="215" t="s">
        <v>189</v>
      </c>
      <c r="E2291" s="217" t="s">
        <v>6242</v>
      </c>
      <c r="F2291" s="217"/>
      <c r="G2291" s="243" t="n">
        <v>450</v>
      </c>
      <c r="H2291" s="219" t="n">
        <f aca="true">INDIRECT("I" &amp; ROW())</f>
        <v>46107.7518764821</v>
      </c>
      <c r="I2291" s="220" t="n">
        <f aca="true">INDIRECT("I" &amp; ROW()-1) + J2291 * ((G2290/1000) * $M$5)</f>
        <v>46107.7518764821</v>
      </c>
      <c r="J2291" s="221" t="n">
        <v>6.5</v>
      </c>
      <c r="K2291" s="222" t="n">
        <f aca="true">INDIRECT("H" &amp; ROW())</f>
        <v>46107.7518764821</v>
      </c>
      <c r="L2291" s="128" t="s">
        <v>6243</v>
      </c>
      <c r="M2291" s="133"/>
      <c r="N2291" s="133"/>
      <c r="O2291" s="133"/>
      <c r="P2291" s="133"/>
      <c r="Q2291" s="133"/>
      <c r="R2291" s="133"/>
      <c r="S2291" s="133"/>
      <c r="T2291" s="133"/>
      <c r="U2291" s="134"/>
      <c r="V2291" s="133"/>
      <c r="W2291" s="135" t="n">
        <f aca="false">I2291</f>
        <v>46107.7518764821</v>
      </c>
      <c r="X2291" s="136" t="s">
        <v>174</v>
      </c>
      <c r="Y2291" s="137" t="n">
        <f aca="false">IF(AND($X2291=$X2292, $X2291&lt;&gt;""), $W2292-$W2291, 0)</f>
        <v>0.00203124998842593</v>
      </c>
      <c r="Z2291" s="141"/>
      <c r="AA2291" s="0"/>
    </row>
    <row r="2292" customFormat="false" ht="22.05" hidden="false" customHeight="false" outlineLevel="0" collapsed="false">
      <c r="A2292" s="118" t="n">
        <v>2288</v>
      </c>
      <c r="B2292" s="213" t="s">
        <v>129</v>
      </c>
      <c r="C2292" s="214" t="s">
        <v>6221</v>
      </c>
      <c r="D2292" s="215" t="s">
        <v>189</v>
      </c>
      <c r="E2292" s="217" t="s">
        <v>6244</v>
      </c>
      <c r="F2292" s="217"/>
      <c r="G2292" s="243" t="n">
        <v>600</v>
      </c>
      <c r="H2292" s="219" t="n">
        <f aca="true">INDIRECT("I" &amp; ROW())</f>
        <v>46107.753907732</v>
      </c>
      <c r="I2292" s="220" t="n">
        <f aca="true">INDIRECT("I" &amp; ROW()-1) + J2292 * ((G2291/1000) * $M$5)</f>
        <v>46107.753907732</v>
      </c>
      <c r="J2292" s="221" t="n">
        <v>6.5</v>
      </c>
      <c r="K2292" s="222" t="n">
        <f aca="true">INDIRECT("H" &amp; ROW())</f>
        <v>46107.753907732</v>
      </c>
      <c r="L2292" s="128" t="s">
        <v>6245</v>
      </c>
      <c r="M2292" s="133"/>
      <c r="N2292" s="133"/>
      <c r="O2292" s="133"/>
      <c r="P2292" s="133"/>
      <c r="Q2292" s="133"/>
      <c r="R2292" s="133"/>
      <c r="S2292" s="133"/>
      <c r="T2292" s="133"/>
      <c r="U2292" s="134"/>
      <c r="V2292" s="133"/>
      <c r="W2292" s="135" t="n">
        <f aca="false">I2292</f>
        <v>46107.753907732</v>
      </c>
      <c r="X2292" s="136" t="s">
        <v>174</v>
      </c>
      <c r="Y2292" s="137" t="n">
        <f aca="false">IF(AND($X2292=$X2293, $X2292&lt;&gt;""), $W2293-$W2292, 0)</f>
        <v>0.00270833331018519</v>
      </c>
      <c r="Z2292" s="141"/>
      <c r="AA2292" s="0"/>
    </row>
    <row r="2293" customFormat="false" ht="22.05" hidden="false" customHeight="false" outlineLevel="0" collapsed="false">
      <c r="A2293" s="118" t="n">
        <v>2289</v>
      </c>
      <c r="B2293" s="213" t="s">
        <v>129</v>
      </c>
      <c r="C2293" s="214" t="s">
        <v>6246</v>
      </c>
      <c r="D2293" s="215" t="s">
        <v>189</v>
      </c>
      <c r="E2293" s="217" t="s">
        <v>6247</v>
      </c>
      <c r="F2293" s="217"/>
      <c r="G2293" s="243" t="n">
        <v>900</v>
      </c>
      <c r="H2293" s="219" t="n">
        <f aca="true">INDIRECT("I" &amp; ROW())</f>
        <v>46107.7566160653</v>
      </c>
      <c r="I2293" s="220" t="n">
        <f aca="true">INDIRECT("I" &amp; ROW()-1) + J2293 * ((G2292/1000) * $M$5)</f>
        <v>46107.7566160653</v>
      </c>
      <c r="J2293" s="221" t="n">
        <v>6.5</v>
      </c>
      <c r="K2293" s="222" t="n">
        <f aca="true">INDIRECT("H" &amp; ROW())</f>
        <v>46107.7566160653</v>
      </c>
      <c r="L2293" s="128" t="s">
        <v>6248</v>
      </c>
      <c r="M2293" s="133"/>
      <c r="N2293" s="133"/>
      <c r="O2293" s="133"/>
      <c r="P2293" s="133"/>
      <c r="Q2293" s="133"/>
      <c r="R2293" s="133"/>
      <c r="S2293" s="133"/>
      <c r="T2293" s="133"/>
      <c r="U2293" s="134"/>
      <c r="V2293" s="133"/>
      <c r="W2293" s="135" t="n">
        <f aca="false">I2293</f>
        <v>46107.7566160653</v>
      </c>
      <c r="X2293" s="136" t="s">
        <v>174</v>
      </c>
      <c r="Y2293" s="137" t="n">
        <f aca="false">IF(AND($X2293=$X2294, $X2293&lt;&gt;""), $W2294-$W2293, 0)</f>
        <v>0.00406249996527778</v>
      </c>
      <c r="Z2293" s="141"/>
      <c r="AA2293" s="0"/>
    </row>
    <row r="2294" customFormat="false" ht="22.05" hidden="false" customHeight="false" outlineLevel="0" collapsed="false">
      <c r="A2294" s="118" t="n">
        <v>2290</v>
      </c>
      <c r="B2294" s="213" t="s">
        <v>129</v>
      </c>
      <c r="C2294" s="214" t="s">
        <v>6246</v>
      </c>
      <c r="D2294" s="215" t="s">
        <v>189</v>
      </c>
      <c r="E2294" s="217" t="s">
        <v>6249</v>
      </c>
      <c r="F2294" s="217"/>
      <c r="G2294" s="243" t="n">
        <v>1000</v>
      </c>
      <c r="H2294" s="219" t="n">
        <f aca="true">INDIRECT("I" &amp; ROW())</f>
        <v>46107.7606785653</v>
      </c>
      <c r="I2294" s="220" t="n">
        <f aca="true">INDIRECT("I" &amp; ROW()-1) + J2294 * ((G2293/1000) * $M$5)</f>
        <v>46107.7606785653</v>
      </c>
      <c r="J2294" s="221" t="n">
        <v>6.5</v>
      </c>
      <c r="K2294" s="222" t="n">
        <f aca="true">INDIRECT("H" &amp; ROW())</f>
        <v>46107.7606785653</v>
      </c>
      <c r="L2294" s="128" t="s">
        <v>6250</v>
      </c>
      <c r="M2294" s="133"/>
      <c r="N2294" s="133"/>
      <c r="O2294" s="133"/>
      <c r="P2294" s="133"/>
      <c r="Q2294" s="133"/>
      <c r="R2294" s="133"/>
      <c r="S2294" s="133"/>
      <c r="T2294" s="133"/>
      <c r="U2294" s="134"/>
      <c r="V2294" s="133"/>
      <c r="W2294" s="135" t="n">
        <f aca="false">I2294</f>
        <v>46107.7606785653</v>
      </c>
      <c r="X2294" s="136" t="s">
        <v>174</v>
      </c>
      <c r="Y2294" s="137" t="n">
        <f aca="false">IF(AND($X2294=$X2295, $X2294&lt;&gt;""), $W2295-$W2294, 0)</f>
        <v>0.00451388885416667</v>
      </c>
      <c r="Z2294" s="141"/>
      <c r="AA2294" s="0"/>
    </row>
    <row r="2295" customFormat="false" ht="22.05" hidden="false" customHeight="false" outlineLevel="0" collapsed="false">
      <c r="A2295" s="118" t="n">
        <v>2291</v>
      </c>
      <c r="B2295" s="213" t="s">
        <v>129</v>
      </c>
      <c r="C2295" s="214" t="s">
        <v>6246</v>
      </c>
      <c r="D2295" s="215" t="s">
        <v>189</v>
      </c>
      <c r="E2295" s="217" t="s">
        <v>6251</v>
      </c>
      <c r="F2295" s="217"/>
      <c r="G2295" s="243" t="n">
        <v>700</v>
      </c>
      <c r="H2295" s="219" t="n">
        <f aca="true">INDIRECT("I" &amp; ROW())</f>
        <v>46107.7651924542</v>
      </c>
      <c r="I2295" s="220" t="n">
        <f aca="true">INDIRECT("I" &amp; ROW()-1) + J2295 * ((G2294/1000) * $M$5)</f>
        <v>46107.7651924542</v>
      </c>
      <c r="J2295" s="221" t="n">
        <v>6.5</v>
      </c>
      <c r="K2295" s="222" t="n">
        <f aca="true">INDIRECT("H" &amp; ROW())</f>
        <v>46107.7651924542</v>
      </c>
      <c r="L2295" s="128" t="s">
        <v>6252</v>
      </c>
      <c r="M2295" s="133"/>
      <c r="N2295" s="133"/>
      <c r="O2295" s="133"/>
      <c r="P2295" s="133"/>
      <c r="Q2295" s="133"/>
      <c r="R2295" s="133"/>
      <c r="S2295" s="133"/>
      <c r="T2295" s="133"/>
      <c r="U2295" s="134"/>
      <c r="V2295" s="133"/>
      <c r="W2295" s="135" t="n">
        <f aca="false">I2295</f>
        <v>46107.7651924542</v>
      </c>
      <c r="X2295" s="136" t="s">
        <v>174</v>
      </c>
      <c r="Y2295" s="137" t="n">
        <f aca="false">IF(AND($X2295=$X2296, $X2295&lt;&gt;""), $W2296-$W2295, 0)</f>
        <v>0.00315972219907407</v>
      </c>
      <c r="Z2295" s="141"/>
      <c r="AA2295" s="0"/>
    </row>
    <row r="2296" customFormat="false" ht="22.05" hidden="false" customHeight="false" outlineLevel="0" collapsed="false">
      <c r="A2296" s="118" t="n">
        <v>2292</v>
      </c>
      <c r="B2296" s="213" t="s">
        <v>129</v>
      </c>
      <c r="C2296" s="214" t="s">
        <v>6246</v>
      </c>
      <c r="D2296" s="215" t="s">
        <v>189</v>
      </c>
      <c r="E2296" s="217" t="s">
        <v>6253</v>
      </c>
      <c r="F2296" s="217"/>
      <c r="G2296" s="243" t="n">
        <v>900</v>
      </c>
      <c r="H2296" s="219" t="n">
        <f aca="true">INDIRECT("I" &amp; ROW())</f>
        <v>46107.7683521764</v>
      </c>
      <c r="I2296" s="220" t="n">
        <f aca="true">INDIRECT("I" &amp; ROW()-1) + J2296 * ((G2295/1000) * $M$5)</f>
        <v>46107.7683521764</v>
      </c>
      <c r="J2296" s="221" t="n">
        <v>6.5</v>
      </c>
      <c r="K2296" s="222" t="n">
        <f aca="true">INDIRECT("H" &amp; ROW())</f>
        <v>46107.7683521764</v>
      </c>
      <c r="L2296" s="128" t="s">
        <v>6254</v>
      </c>
      <c r="M2296" s="133"/>
      <c r="N2296" s="133"/>
      <c r="O2296" s="133"/>
      <c r="P2296" s="133"/>
      <c r="Q2296" s="133"/>
      <c r="R2296" s="133"/>
      <c r="S2296" s="133"/>
      <c r="T2296" s="133"/>
      <c r="U2296" s="134"/>
      <c r="V2296" s="133"/>
      <c r="W2296" s="135" t="n">
        <f aca="false">I2296</f>
        <v>46107.7683521764</v>
      </c>
      <c r="X2296" s="136" t="s">
        <v>174</v>
      </c>
      <c r="Y2296" s="137" t="n">
        <f aca="false">IF(AND($X2296=$X2297, $X2296&lt;&gt;""), $W2297-$W2296, 0)</f>
        <v>0.00406249996527778</v>
      </c>
      <c r="Z2296" s="141"/>
      <c r="AA2296" s="0"/>
    </row>
    <row r="2297" customFormat="false" ht="22.05" hidden="false" customHeight="false" outlineLevel="0" collapsed="false">
      <c r="A2297" s="118" t="n">
        <v>2293</v>
      </c>
      <c r="B2297" s="213" t="s">
        <v>129</v>
      </c>
      <c r="C2297" s="214" t="s">
        <v>6246</v>
      </c>
      <c r="D2297" s="215" t="s">
        <v>189</v>
      </c>
      <c r="E2297" s="217" t="s">
        <v>6255</v>
      </c>
      <c r="F2297" s="217"/>
      <c r="G2297" s="243" t="n">
        <v>800</v>
      </c>
      <c r="H2297" s="219" t="n">
        <f aca="true">INDIRECT("I" &amp; ROW())</f>
        <v>46107.7724146763</v>
      </c>
      <c r="I2297" s="220" t="n">
        <f aca="true">INDIRECT("I" &amp; ROW()-1) + J2297 * ((G2296/1000) * $M$5)</f>
        <v>46107.7724146763</v>
      </c>
      <c r="J2297" s="221" t="n">
        <v>6.5</v>
      </c>
      <c r="K2297" s="222" t="n">
        <f aca="true">INDIRECT("H" &amp; ROW())</f>
        <v>46107.7724146763</v>
      </c>
      <c r="L2297" s="128" t="s">
        <v>6256</v>
      </c>
      <c r="M2297" s="133"/>
      <c r="N2297" s="133"/>
      <c r="O2297" s="133"/>
      <c r="P2297" s="133"/>
      <c r="Q2297" s="133"/>
      <c r="R2297" s="133"/>
      <c r="S2297" s="133"/>
      <c r="T2297" s="133"/>
      <c r="U2297" s="134"/>
      <c r="V2297" s="133"/>
      <c r="W2297" s="135" t="n">
        <f aca="false">I2297</f>
        <v>46107.7724146763</v>
      </c>
      <c r="X2297" s="136" t="s">
        <v>174</v>
      </c>
      <c r="Y2297" s="137" t="n">
        <f aca="false">IF(AND($X2297=$X2298, $X2297&lt;&gt;""), $W2298-$W2297, 0)</f>
        <v>0.00361111107638889</v>
      </c>
      <c r="Z2297" s="141"/>
      <c r="AA2297" s="0"/>
    </row>
    <row r="2298" customFormat="false" ht="22.05" hidden="false" customHeight="false" outlineLevel="0" collapsed="false">
      <c r="A2298" s="118" t="n">
        <v>2294</v>
      </c>
      <c r="B2298" s="213" t="s">
        <v>129</v>
      </c>
      <c r="C2298" s="214" t="s">
        <v>6246</v>
      </c>
      <c r="D2298" s="215" t="s">
        <v>189</v>
      </c>
      <c r="E2298" s="217" t="s">
        <v>6257</v>
      </c>
      <c r="F2298" s="217"/>
      <c r="G2298" s="243" t="n">
        <v>1300</v>
      </c>
      <c r="H2298" s="219" t="n">
        <f aca="true">INDIRECT("I" &amp; ROW())</f>
        <v>46107.7760257874</v>
      </c>
      <c r="I2298" s="220" t="n">
        <f aca="true">INDIRECT("I" &amp; ROW()-1) + J2298 * ((G2297/1000) * $M$5)</f>
        <v>46107.7760257874</v>
      </c>
      <c r="J2298" s="221" t="n">
        <v>6.5</v>
      </c>
      <c r="K2298" s="222" t="n">
        <f aca="true">INDIRECT("H" &amp; ROW())</f>
        <v>46107.7760257874</v>
      </c>
      <c r="L2298" s="128" t="s">
        <v>6258</v>
      </c>
      <c r="M2298" s="133"/>
      <c r="N2298" s="133"/>
      <c r="O2298" s="133"/>
      <c r="P2298" s="133"/>
      <c r="Q2298" s="133"/>
      <c r="R2298" s="133"/>
      <c r="S2298" s="133"/>
      <c r="T2298" s="133"/>
      <c r="U2298" s="134"/>
      <c r="V2298" s="133"/>
      <c r="W2298" s="135" t="n">
        <f aca="false">I2298</f>
        <v>46107.7760257874</v>
      </c>
      <c r="X2298" s="136" t="s">
        <v>174</v>
      </c>
      <c r="Y2298" s="137" t="n">
        <f aca="false">IF(AND($X2298=$X2299, $X2298&lt;&gt;""), $W2299-$W2298, 0)</f>
        <v>0.00586805552083333</v>
      </c>
      <c r="Z2298" s="141"/>
      <c r="AA2298" s="0"/>
    </row>
    <row r="2299" customFormat="false" ht="22.05" hidden="false" customHeight="false" outlineLevel="0" collapsed="false">
      <c r="A2299" s="118" t="n">
        <v>2295</v>
      </c>
      <c r="B2299" s="213" t="s">
        <v>129</v>
      </c>
      <c r="C2299" s="214" t="s">
        <v>6246</v>
      </c>
      <c r="D2299" s="215" t="s">
        <v>189</v>
      </c>
      <c r="E2299" s="217" t="s">
        <v>6259</v>
      </c>
      <c r="F2299" s="217"/>
      <c r="G2299" s="243" t="n">
        <v>1100</v>
      </c>
      <c r="H2299" s="219" t="n">
        <f aca="true">INDIRECT("I" &amp; ROW())</f>
        <v>46107.7818938429</v>
      </c>
      <c r="I2299" s="220" t="n">
        <f aca="true">INDIRECT("I" &amp; ROW()-1) + J2299 * ((G2298/1000) * $M$5)</f>
        <v>46107.7818938429</v>
      </c>
      <c r="J2299" s="221" t="n">
        <v>6.5</v>
      </c>
      <c r="K2299" s="222" t="n">
        <f aca="true">INDIRECT("H" &amp; ROW())</f>
        <v>46107.7818938429</v>
      </c>
      <c r="L2299" s="128" t="s">
        <v>6260</v>
      </c>
      <c r="M2299" s="133"/>
      <c r="N2299" s="133"/>
      <c r="O2299" s="133"/>
      <c r="P2299" s="133"/>
      <c r="Q2299" s="133"/>
      <c r="R2299" s="133"/>
      <c r="S2299" s="133"/>
      <c r="T2299" s="133"/>
      <c r="U2299" s="134"/>
      <c r="V2299" s="133"/>
      <c r="W2299" s="135" t="n">
        <f aca="false">I2299</f>
        <v>46107.7818938429</v>
      </c>
      <c r="X2299" s="136" t="s">
        <v>174</v>
      </c>
      <c r="Y2299" s="137" t="n">
        <f aca="false">IF(AND($X2299=$X2300, $X2299&lt;&gt;""), $W2300-$W2299, 0)</f>
        <v>0.00496527774305556</v>
      </c>
      <c r="Z2299" s="141"/>
      <c r="AA2299" s="0"/>
    </row>
    <row r="2300" customFormat="false" ht="22.05" hidden="false" customHeight="false" outlineLevel="0" collapsed="false">
      <c r="A2300" s="118" t="n">
        <v>2296</v>
      </c>
      <c r="B2300" s="213" t="s">
        <v>131</v>
      </c>
      <c r="C2300" s="214" t="s">
        <v>6261</v>
      </c>
      <c r="D2300" s="215" t="s">
        <v>189</v>
      </c>
      <c r="E2300" s="244" t="s">
        <v>6262</v>
      </c>
      <c r="F2300" s="217"/>
      <c r="G2300" s="245" t="n">
        <v>1300</v>
      </c>
      <c r="H2300" s="219" t="n">
        <f aca="true">INDIRECT("I" &amp; ROW())</f>
        <v>46107.7868591207</v>
      </c>
      <c r="I2300" s="220" t="n">
        <f aca="true">INDIRECT("I" &amp; ROW()-1) + J2300 * ((G2299/1000) * $M$5)</f>
        <v>46107.7868591207</v>
      </c>
      <c r="J2300" s="221" t="n">
        <v>6.5</v>
      </c>
      <c r="K2300" s="222" t="n">
        <f aca="true">INDIRECT("H" &amp; ROW())</f>
        <v>46107.7868591207</v>
      </c>
      <c r="L2300" s="128" t="s">
        <v>6263</v>
      </c>
      <c r="M2300" s="133"/>
      <c r="N2300" s="133"/>
      <c r="O2300" s="133"/>
      <c r="P2300" s="133"/>
      <c r="Q2300" s="133"/>
      <c r="R2300" s="133"/>
      <c r="S2300" s="133"/>
      <c r="T2300" s="133"/>
      <c r="U2300" s="134"/>
      <c r="V2300" s="133"/>
      <c r="W2300" s="135" t="n">
        <f aca="false">I2300</f>
        <v>46107.7868591207</v>
      </c>
      <c r="X2300" s="136" t="s">
        <v>174</v>
      </c>
      <c r="Y2300" s="137" t="n">
        <f aca="false">IF(AND($X2300=$X2301, $X2300&lt;&gt;""), $W2301-$W2300, 0)</f>
        <v>0.00586805552083333</v>
      </c>
      <c r="Z2300" s="141"/>
      <c r="AA2300" s="0"/>
    </row>
    <row r="2301" customFormat="false" ht="22.05" hidden="false" customHeight="false" outlineLevel="0" collapsed="false">
      <c r="A2301" s="118" t="n">
        <v>2297</v>
      </c>
      <c r="B2301" s="213" t="s">
        <v>131</v>
      </c>
      <c r="C2301" s="214" t="s">
        <v>6261</v>
      </c>
      <c r="D2301" s="215" t="s">
        <v>189</v>
      </c>
      <c r="E2301" s="244" t="s">
        <v>6264</v>
      </c>
      <c r="F2301" s="217"/>
      <c r="G2301" s="245" t="n">
        <v>1100</v>
      </c>
      <c r="H2301" s="219" t="n">
        <f aca="true">INDIRECT("I" &amp; ROW())</f>
        <v>46107.7927271762</v>
      </c>
      <c r="I2301" s="220" t="n">
        <f aca="true">INDIRECT("I" &amp; ROW()-1) + J2301 * ((G2300/1000) * $M$5)</f>
        <v>46107.7927271762</v>
      </c>
      <c r="J2301" s="221" t="n">
        <v>6.5</v>
      </c>
      <c r="K2301" s="222" t="n">
        <f aca="true">INDIRECT("H" &amp; ROW())</f>
        <v>46107.7927271762</v>
      </c>
      <c r="L2301" s="128" t="s">
        <v>6265</v>
      </c>
      <c r="M2301" s="133"/>
      <c r="N2301" s="133"/>
      <c r="O2301" s="133"/>
      <c r="P2301" s="133"/>
      <c r="Q2301" s="133"/>
      <c r="R2301" s="133"/>
      <c r="S2301" s="133"/>
      <c r="T2301" s="133"/>
      <c r="U2301" s="134"/>
      <c r="V2301" s="133"/>
      <c r="W2301" s="135" t="n">
        <f aca="false">I2301</f>
        <v>46107.7927271762</v>
      </c>
      <c r="X2301" s="136" t="s">
        <v>174</v>
      </c>
      <c r="Y2301" s="137" t="n">
        <f aca="false">IF(AND($X2301=$X2302, $X2301&lt;&gt;""), $W2302-$W2301, 0)</f>
        <v>0.00496527774305556</v>
      </c>
      <c r="Z2301" s="141"/>
      <c r="AA2301" s="0"/>
    </row>
    <row r="2302" customFormat="false" ht="22.05" hidden="false" customHeight="false" outlineLevel="0" collapsed="false">
      <c r="A2302" s="118" t="n">
        <v>2298</v>
      </c>
      <c r="B2302" s="213" t="s">
        <v>131</v>
      </c>
      <c r="C2302" s="214" t="s">
        <v>6266</v>
      </c>
      <c r="D2302" s="246" t="s">
        <v>189</v>
      </c>
      <c r="E2302" s="244" t="s">
        <v>6267</v>
      </c>
      <c r="F2302" s="217"/>
      <c r="G2302" s="245" t="n">
        <v>1100</v>
      </c>
      <c r="H2302" s="219" t="n">
        <f aca="true">INDIRECT("I" &amp; ROW())</f>
        <v>46107.7976924539</v>
      </c>
      <c r="I2302" s="220" t="n">
        <f aca="true">INDIRECT("I" &amp; ROW()-1) + J2302 * ((G2301/1000) * $M$5)</f>
        <v>46107.7976924539</v>
      </c>
      <c r="J2302" s="221" t="n">
        <v>6.5</v>
      </c>
      <c r="K2302" s="222" t="n">
        <f aca="true">INDIRECT("H" &amp; ROW())</f>
        <v>46107.7976924539</v>
      </c>
      <c r="L2302" s="128" t="s">
        <v>6268</v>
      </c>
      <c r="M2302" s="133"/>
      <c r="N2302" s="133"/>
      <c r="O2302" s="133"/>
      <c r="P2302" s="133"/>
      <c r="Q2302" s="133"/>
      <c r="R2302" s="133"/>
      <c r="S2302" s="133"/>
      <c r="T2302" s="133"/>
      <c r="U2302" s="134"/>
      <c r="V2302" s="133"/>
      <c r="W2302" s="135" t="n">
        <f aca="false">I2302</f>
        <v>46107.7976924539</v>
      </c>
      <c r="X2302" s="136" t="s">
        <v>174</v>
      </c>
      <c r="Y2302" s="137" t="n">
        <f aca="false">IF(AND($X2302=$X2303, $X2302&lt;&gt;""), $W2303-$W2302, 0)</f>
        <v>0.00496527774305556</v>
      </c>
      <c r="Z2302" s="141"/>
      <c r="AA2302" s="0"/>
    </row>
    <row r="2303" customFormat="false" ht="22.05" hidden="false" customHeight="false" outlineLevel="0" collapsed="false">
      <c r="A2303" s="118" t="n">
        <v>2299</v>
      </c>
      <c r="B2303" s="213" t="s">
        <v>131</v>
      </c>
      <c r="C2303" s="214" t="s">
        <v>6266</v>
      </c>
      <c r="D2303" s="215" t="s">
        <v>189</v>
      </c>
      <c r="E2303" s="244" t="s">
        <v>6269</v>
      </c>
      <c r="F2303" s="217"/>
      <c r="G2303" s="245" t="n">
        <v>800</v>
      </c>
      <c r="H2303" s="219" t="n">
        <f aca="true">INDIRECT("I" &amp; ROW())</f>
        <v>46107.8026577317</v>
      </c>
      <c r="I2303" s="220" t="n">
        <f aca="true">INDIRECT("I" &amp; ROW()-1) + J2303 * ((G2302/1000) * $M$5)</f>
        <v>46107.8026577317</v>
      </c>
      <c r="J2303" s="221" t="n">
        <v>6.5</v>
      </c>
      <c r="K2303" s="222" t="n">
        <f aca="true">INDIRECT("H" &amp; ROW())</f>
        <v>46107.8026577317</v>
      </c>
      <c r="L2303" s="128" t="s">
        <v>6270</v>
      </c>
      <c r="M2303" s="133"/>
      <c r="N2303" s="133"/>
      <c r="O2303" s="133"/>
      <c r="P2303" s="133"/>
      <c r="Q2303" s="133"/>
      <c r="R2303" s="133"/>
      <c r="S2303" s="133"/>
      <c r="T2303" s="133"/>
      <c r="U2303" s="134"/>
      <c r="V2303" s="133"/>
      <c r="W2303" s="135" t="n">
        <f aca="false">I2303</f>
        <v>46107.8026577317</v>
      </c>
      <c r="X2303" s="136" t="s">
        <v>174</v>
      </c>
      <c r="Y2303" s="137" t="n">
        <f aca="false">IF(AND($X2303=$X2304, $X2303&lt;&gt;""), $W2304-$W2303, 0)</f>
        <v>0.00361111107638889</v>
      </c>
      <c r="Z2303" s="141"/>
      <c r="AA2303" s="0"/>
    </row>
    <row r="2304" customFormat="false" ht="22.05" hidden="false" customHeight="false" outlineLevel="0" collapsed="false">
      <c r="A2304" s="118" t="n">
        <v>2300</v>
      </c>
      <c r="B2304" s="213" t="s">
        <v>131</v>
      </c>
      <c r="C2304" s="214" t="s">
        <v>6266</v>
      </c>
      <c r="D2304" s="215" t="s">
        <v>189</v>
      </c>
      <c r="E2304" s="244" t="s">
        <v>6271</v>
      </c>
      <c r="F2304" s="217"/>
      <c r="G2304" s="245" t="n">
        <v>1000</v>
      </c>
      <c r="H2304" s="219" t="n">
        <f aca="true">INDIRECT("I" &amp; ROW())</f>
        <v>46107.8062688428</v>
      </c>
      <c r="I2304" s="220" t="n">
        <f aca="true">INDIRECT("I" &amp; ROW()-1) + J2304 * ((G2303/1000) * $M$5)</f>
        <v>46107.8062688428</v>
      </c>
      <c r="J2304" s="221" t="n">
        <v>6.5</v>
      </c>
      <c r="K2304" s="222" t="n">
        <f aca="true">INDIRECT("H" &amp; ROW())</f>
        <v>46107.8062688428</v>
      </c>
      <c r="L2304" s="128" t="s">
        <v>6272</v>
      </c>
      <c r="M2304" s="133"/>
      <c r="N2304" s="133"/>
      <c r="O2304" s="133"/>
      <c r="P2304" s="133"/>
      <c r="Q2304" s="133"/>
      <c r="R2304" s="133"/>
      <c r="S2304" s="133"/>
      <c r="T2304" s="133"/>
      <c r="U2304" s="134"/>
      <c r="V2304" s="133"/>
      <c r="W2304" s="135" t="n">
        <f aca="false">I2304</f>
        <v>46107.8062688428</v>
      </c>
      <c r="X2304" s="136" t="s">
        <v>174</v>
      </c>
      <c r="Y2304" s="137" t="n">
        <f aca="false">IF(AND($X2304=$X2305, $X2304&lt;&gt;""), $W2305-$W2304, 0)</f>
        <v>0.00451388885416667</v>
      </c>
      <c r="Z2304" s="141"/>
      <c r="AA2304" s="0"/>
    </row>
    <row r="2305" customFormat="false" ht="22.05" hidden="false" customHeight="false" outlineLevel="0" collapsed="false">
      <c r="A2305" s="118" t="n">
        <v>2301</v>
      </c>
      <c r="B2305" s="213" t="s">
        <v>131</v>
      </c>
      <c r="C2305" s="214" t="s">
        <v>6266</v>
      </c>
      <c r="D2305" s="215" t="s">
        <v>189</v>
      </c>
      <c r="E2305" s="244" t="s">
        <v>6273</v>
      </c>
      <c r="F2305" s="217"/>
      <c r="G2305" s="245" t="n">
        <v>1100</v>
      </c>
      <c r="H2305" s="219" t="n">
        <f aca="true">INDIRECT("I" &amp; ROW())</f>
        <v>46107.8107827316</v>
      </c>
      <c r="I2305" s="220" t="n">
        <f aca="true">INDIRECT("I" &amp; ROW()-1) + J2305 * ((G2304/1000) * $M$5)</f>
        <v>46107.8107827316</v>
      </c>
      <c r="J2305" s="221" t="n">
        <v>6.5</v>
      </c>
      <c r="K2305" s="222" t="n">
        <f aca="true">INDIRECT("H" &amp; ROW())</f>
        <v>46107.8107827316</v>
      </c>
      <c r="L2305" s="128" t="s">
        <v>6274</v>
      </c>
      <c r="M2305" s="133"/>
      <c r="N2305" s="133"/>
      <c r="O2305" s="133"/>
      <c r="P2305" s="133"/>
      <c r="Q2305" s="133"/>
      <c r="R2305" s="133"/>
      <c r="S2305" s="133"/>
      <c r="T2305" s="133"/>
      <c r="U2305" s="134"/>
      <c r="V2305" s="133"/>
      <c r="W2305" s="135" t="n">
        <f aca="false">I2305</f>
        <v>46107.8107827316</v>
      </c>
      <c r="X2305" s="136" t="s">
        <v>174</v>
      </c>
      <c r="Y2305" s="137" t="n">
        <f aca="false">IF(AND($X2305=$X2306, $X2305&lt;&gt;""), $W2306-$W2305, 0)</f>
        <v>0.00496527774305556</v>
      </c>
      <c r="Z2305" s="141"/>
      <c r="AA2305" s="0"/>
    </row>
    <row r="2306" customFormat="false" ht="22.05" hidden="false" customHeight="false" outlineLevel="0" collapsed="false">
      <c r="A2306" s="118" t="n">
        <v>2302</v>
      </c>
      <c r="B2306" s="213" t="s">
        <v>131</v>
      </c>
      <c r="C2306" s="214" t="s">
        <v>6266</v>
      </c>
      <c r="D2306" s="215" t="s">
        <v>189</v>
      </c>
      <c r="E2306" s="244" t="s">
        <v>6275</v>
      </c>
      <c r="F2306" s="217"/>
      <c r="G2306" s="245" t="n">
        <v>1800</v>
      </c>
      <c r="H2306" s="219" t="n">
        <f aca="true">INDIRECT("I" &amp; ROW())</f>
        <v>46107.8157480094</v>
      </c>
      <c r="I2306" s="220" t="n">
        <f aca="true">INDIRECT("I" &amp; ROW()-1) + J2306 * ((G2305/1000) * $M$5)</f>
        <v>46107.8157480094</v>
      </c>
      <c r="J2306" s="221" t="n">
        <v>6.5</v>
      </c>
      <c r="K2306" s="222" t="n">
        <f aca="true">INDIRECT("H" &amp; ROW())</f>
        <v>46107.8157480094</v>
      </c>
      <c r="L2306" s="128" t="s">
        <v>6276</v>
      </c>
      <c r="M2306" s="133"/>
      <c r="N2306" s="133"/>
      <c r="O2306" s="133"/>
      <c r="P2306" s="133"/>
      <c r="Q2306" s="133"/>
      <c r="R2306" s="133"/>
      <c r="S2306" s="133"/>
      <c r="T2306" s="133"/>
      <c r="U2306" s="134"/>
      <c r="V2306" s="133"/>
      <c r="W2306" s="135" t="n">
        <f aca="false">I2306</f>
        <v>46107.8157480094</v>
      </c>
      <c r="X2306" s="136" t="s">
        <v>174</v>
      </c>
      <c r="Y2306" s="137" t="n">
        <f aca="false">IF(AND($X2306=$X2307, $X2306&lt;&gt;""), $W2307-$W2306, 0)</f>
        <v>0.00812499994212963</v>
      </c>
      <c r="Z2306" s="141"/>
      <c r="AA2306" s="0"/>
    </row>
    <row r="2307" customFormat="false" ht="22.05" hidden="false" customHeight="false" outlineLevel="0" collapsed="false">
      <c r="A2307" s="118" t="n">
        <v>2303</v>
      </c>
      <c r="B2307" s="213" t="s">
        <v>131</v>
      </c>
      <c r="C2307" s="214" t="s">
        <v>6266</v>
      </c>
      <c r="D2307" s="215" t="s">
        <v>189</v>
      </c>
      <c r="E2307" s="244" t="s">
        <v>6277</v>
      </c>
      <c r="F2307" s="217"/>
      <c r="G2307" s="245" t="n">
        <v>800</v>
      </c>
      <c r="H2307" s="219" t="n">
        <f aca="true">INDIRECT("I" &amp; ROW())</f>
        <v>46107.8238730093</v>
      </c>
      <c r="I2307" s="220" t="n">
        <f aca="true">INDIRECT("I" &amp; ROW()-1) + J2307 * ((G2306/1000) * $M$5)</f>
        <v>46107.8238730093</v>
      </c>
      <c r="J2307" s="221" t="n">
        <v>6.5</v>
      </c>
      <c r="K2307" s="222" t="n">
        <f aca="true">INDIRECT("H" &amp; ROW())</f>
        <v>46107.8238730093</v>
      </c>
      <c r="L2307" s="128" t="s">
        <v>6278</v>
      </c>
      <c r="M2307" s="133"/>
      <c r="N2307" s="133"/>
      <c r="O2307" s="133"/>
      <c r="P2307" s="133"/>
      <c r="Q2307" s="133"/>
      <c r="R2307" s="133"/>
      <c r="S2307" s="133"/>
      <c r="T2307" s="133"/>
      <c r="U2307" s="134"/>
      <c r="V2307" s="133"/>
      <c r="W2307" s="135" t="n">
        <f aca="false">I2307</f>
        <v>46107.8238730093</v>
      </c>
      <c r="X2307" s="136" t="s">
        <v>174</v>
      </c>
      <c r="Y2307" s="137" t="n">
        <f aca="false">IF(AND($X2307=$X2308, $X2307&lt;&gt;""), $W2308-$W2307, 0)</f>
        <v>0.00361111107638889</v>
      </c>
      <c r="Z2307" s="141"/>
      <c r="AA2307" s="0"/>
    </row>
    <row r="2308" customFormat="false" ht="22.05" hidden="false" customHeight="false" outlineLevel="0" collapsed="false">
      <c r="A2308" s="118" t="n">
        <v>2304</v>
      </c>
      <c r="B2308" s="213" t="s">
        <v>131</v>
      </c>
      <c r="C2308" s="214" t="s">
        <v>6279</v>
      </c>
      <c r="D2308" s="215" t="s">
        <v>189</v>
      </c>
      <c r="E2308" s="244" t="s">
        <v>6280</v>
      </c>
      <c r="F2308" s="217"/>
      <c r="G2308" s="243" t="n">
        <v>800</v>
      </c>
      <c r="H2308" s="219" t="n">
        <f aca="true">INDIRECT("I" &amp; ROW())</f>
        <v>46107.8274841204</v>
      </c>
      <c r="I2308" s="220" t="n">
        <f aca="true">INDIRECT("I" &amp; ROW()-1) + J2308 * ((G2307/1000) * $M$5)</f>
        <v>46107.8274841204</v>
      </c>
      <c r="J2308" s="221" t="n">
        <v>6.5</v>
      </c>
      <c r="K2308" s="222" t="n">
        <f aca="true">INDIRECT("H" &amp; ROW())</f>
        <v>46107.8274841204</v>
      </c>
      <c r="L2308" s="128" t="s">
        <v>6281</v>
      </c>
      <c r="M2308" s="133"/>
      <c r="N2308" s="133"/>
      <c r="O2308" s="133"/>
      <c r="P2308" s="133"/>
      <c r="Q2308" s="133"/>
      <c r="R2308" s="133"/>
      <c r="S2308" s="133"/>
      <c r="T2308" s="133"/>
      <c r="U2308" s="134"/>
      <c r="V2308" s="133"/>
      <c r="W2308" s="135" t="n">
        <f aca="false">I2308</f>
        <v>46107.8274841204</v>
      </c>
      <c r="X2308" s="136" t="s">
        <v>174</v>
      </c>
      <c r="Y2308" s="137" t="n">
        <f aca="false">IF(AND($X2308=$X2309, $X2308&lt;&gt;""), $W2309-$W2308, 0)</f>
        <v>0.00361111107638889</v>
      </c>
      <c r="Z2308" s="141"/>
      <c r="AA2308" s="0"/>
    </row>
    <row r="2309" customFormat="false" ht="22.05" hidden="false" customHeight="false" outlineLevel="0" collapsed="false">
      <c r="A2309" s="118" t="n">
        <v>2305</v>
      </c>
      <c r="B2309" s="213" t="s">
        <v>131</v>
      </c>
      <c r="C2309" s="214" t="s">
        <v>6279</v>
      </c>
      <c r="D2309" s="215" t="s">
        <v>189</v>
      </c>
      <c r="E2309" s="217" t="s">
        <v>6282</v>
      </c>
      <c r="F2309" s="217"/>
      <c r="G2309" s="243" t="n">
        <v>900</v>
      </c>
      <c r="H2309" s="219" t="n">
        <f aca="true">INDIRECT("I" &amp; ROW())</f>
        <v>46107.8310952315</v>
      </c>
      <c r="I2309" s="220" t="n">
        <f aca="true">INDIRECT("I" &amp; ROW()-1) + J2309 * ((G2308/1000) * $M$5)</f>
        <v>46107.8310952315</v>
      </c>
      <c r="J2309" s="221" t="n">
        <v>6.5</v>
      </c>
      <c r="K2309" s="222" t="n">
        <f aca="true">INDIRECT("H" &amp; ROW())</f>
        <v>46107.8310952315</v>
      </c>
      <c r="L2309" s="128" t="s">
        <v>6283</v>
      </c>
      <c r="M2309" s="133"/>
      <c r="N2309" s="133"/>
      <c r="O2309" s="133"/>
      <c r="P2309" s="133"/>
      <c r="Q2309" s="133"/>
      <c r="R2309" s="133"/>
      <c r="S2309" s="133"/>
      <c r="T2309" s="133"/>
      <c r="U2309" s="134"/>
      <c r="V2309" s="133"/>
      <c r="W2309" s="135" t="n">
        <f aca="false">I2309</f>
        <v>46107.8310952315</v>
      </c>
      <c r="X2309" s="136" t="s">
        <v>174</v>
      </c>
      <c r="Y2309" s="137" t="n">
        <f aca="false">IF(AND($X2309=$X2310, $X2309&lt;&gt;""), $W2310-$W2309, 0)</f>
        <v>0.00406249996527778</v>
      </c>
      <c r="Z2309" s="141"/>
      <c r="AA2309" s="0"/>
    </row>
    <row r="2310" customFormat="false" ht="22.05" hidden="false" customHeight="false" outlineLevel="0" collapsed="false">
      <c r="A2310" s="118" t="n">
        <v>2306</v>
      </c>
      <c r="B2310" s="213" t="s">
        <v>131</v>
      </c>
      <c r="C2310" s="214" t="s">
        <v>6279</v>
      </c>
      <c r="D2310" s="215" t="s">
        <v>189</v>
      </c>
      <c r="E2310" s="217" t="s">
        <v>6284</v>
      </c>
      <c r="F2310" s="217"/>
      <c r="G2310" s="243" t="n">
        <v>800</v>
      </c>
      <c r="H2310" s="219" t="n">
        <f aca="true">INDIRECT("I" &amp; ROW())</f>
        <v>46107.8351577314</v>
      </c>
      <c r="I2310" s="220" t="n">
        <f aca="true">INDIRECT("I" &amp; ROW()-1) + J2310 * ((G2309/1000) * $M$5)</f>
        <v>46107.8351577314</v>
      </c>
      <c r="J2310" s="221" t="n">
        <v>6.5</v>
      </c>
      <c r="K2310" s="222" t="n">
        <f aca="true">INDIRECT("H" &amp; ROW())</f>
        <v>46107.8351577314</v>
      </c>
      <c r="L2310" s="128" t="s">
        <v>6285</v>
      </c>
      <c r="M2310" s="133"/>
      <c r="N2310" s="133"/>
      <c r="O2310" s="133"/>
      <c r="P2310" s="133"/>
      <c r="Q2310" s="133"/>
      <c r="R2310" s="133"/>
      <c r="S2310" s="133"/>
      <c r="T2310" s="133"/>
      <c r="U2310" s="134"/>
      <c r="V2310" s="133"/>
      <c r="W2310" s="135" t="n">
        <f aca="false">I2310</f>
        <v>46107.8351577314</v>
      </c>
      <c r="X2310" s="136" t="s">
        <v>174</v>
      </c>
      <c r="Y2310" s="137" t="n">
        <f aca="false">IF(AND($X2310=$X2311, $X2310&lt;&gt;""), $W2311-$W2310, 0)</f>
        <v>0.00361111107638889</v>
      </c>
      <c r="Z2310" s="141"/>
      <c r="AA2310" s="0"/>
    </row>
    <row r="2311" customFormat="false" ht="22.05" hidden="false" customHeight="false" outlineLevel="0" collapsed="false">
      <c r="A2311" s="118" t="n">
        <v>2307</v>
      </c>
      <c r="B2311" s="213" t="s">
        <v>131</v>
      </c>
      <c r="C2311" s="214" t="s">
        <v>6279</v>
      </c>
      <c r="D2311" s="215" t="s">
        <v>189</v>
      </c>
      <c r="E2311" s="217" t="s">
        <v>6286</v>
      </c>
      <c r="F2311" s="217"/>
      <c r="G2311" s="243" t="n">
        <v>1000</v>
      </c>
      <c r="H2311" s="219" t="n">
        <f aca="true">INDIRECT("I" &amp; ROW())</f>
        <v>46107.8387688425</v>
      </c>
      <c r="I2311" s="220" t="n">
        <f aca="true">INDIRECT("I" &amp; ROW()-1) + J2311 * ((G2310/1000) * $M$5)</f>
        <v>46107.8387688425</v>
      </c>
      <c r="J2311" s="221" t="n">
        <v>6.5</v>
      </c>
      <c r="K2311" s="222" t="n">
        <f aca="true">INDIRECT("H" &amp; ROW())</f>
        <v>46107.8387688425</v>
      </c>
      <c r="L2311" s="128" t="s">
        <v>6287</v>
      </c>
      <c r="M2311" s="133"/>
      <c r="N2311" s="133"/>
      <c r="O2311" s="133"/>
      <c r="P2311" s="133"/>
      <c r="Q2311" s="133"/>
      <c r="R2311" s="133"/>
      <c r="S2311" s="133"/>
      <c r="T2311" s="133"/>
      <c r="U2311" s="134"/>
      <c r="V2311" s="133"/>
      <c r="W2311" s="135" t="n">
        <f aca="false">I2311</f>
        <v>46107.8387688425</v>
      </c>
      <c r="X2311" s="136" t="s">
        <v>174</v>
      </c>
      <c r="Y2311" s="137" t="n">
        <f aca="false">IF(AND($X2311=$X2312, $X2311&lt;&gt;""), $W2312-$W2311, 0)</f>
        <v>0.00451388885416667</v>
      </c>
      <c r="Z2311" s="141"/>
      <c r="AA2311" s="0"/>
    </row>
    <row r="2312" customFormat="false" ht="22.05" hidden="false" customHeight="false" outlineLevel="0" collapsed="false">
      <c r="A2312" s="118" t="n">
        <v>2308</v>
      </c>
      <c r="B2312" s="213" t="s">
        <v>131</v>
      </c>
      <c r="C2312" s="214" t="s">
        <v>6279</v>
      </c>
      <c r="D2312" s="215" t="s">
        <v>189</v>
      </c>
      <c r="E2312" s="217" t="s">
        <v>6288</v>
      </c>
      <c r="F2312" s="217"/>
      <c r="G2312" s="243" t="n">
        <v>900</v>
      </c>
      <c r="H2312" s="219" t="n">
        <f aca="true">INDIRECT("I" &amp; ROW())</f>
        <v>46107.8432827314</v>
      </c>
      <c r="I2312" s="220" t="n">
        <f aca="true">INDIRECT("I" &amp; ROW()-1) + J2312 * ((G2311/1000) * $M$5)</f>
        <v>46107.8432827314</v>
      </c>
      <c r="J2312" s="221" t="n">
        <v>6.5</v>
      </c>
      <c r="K2312" s="222" t="n">
        <f aca="true">INDIRECT("H" &amp; ROW())</f>
        <v>46107.8432827314</v>
      </c>
      <c r="L2312" s="128" t="s">
        <v>6289</v>
      </c>
      <c r="M2312" s="133"/>
      <c r="N2312" s="133"/>
      <c r="O2312" s="133"/>
      <c r="P2312" s="133"/>
      <c r="Q2312" s="133"/>
      <c r="R2312" s="133"/>
      <c r="S2312" s="133"/>
      <c r="T2312" s="133"/>
      <c r="U2312" s="134"/>
      <c r="V2312" s="133"/>
      <c r="W2312" s="135" t="n">
        <f aca="false">I2312</f>
        <v>46107.8432827314</v>
      </c>
      <c r="X2312" s="136" t="s">
        <v>174</v>
      </c>
      <c r="Y2312" s="137" t="n">
        <f aca="false">IF(AND($X2312=$X2313, $X2312&lt;&gt;""), $W2313-$W2312, 0)</f>
        <v>0.00406249996527778</v>
      </c>
      <c r="Z2312" s="141"/>
      <c r="AA2312" s="0"/>
    </row>
    <row r="2313" customFormat="false" ht="22.05" hidden="false" customHeight="false" outlineLevel="0" collapsed="false">
      <c r="A2313" s="118" t="n">
        <v>2309</v>
      </c>
      <c r="B2313" s="213" t="s">
        <v>131</v>
      </c>
      <c r="C2313" s="214" t="s">
        <v>6279</v>
      </c>
      <c r="D2313" s="215" t="s">
        <v>189</v>
      </c>
      <c r="E2313" s="217" t="s">
        <v>6290</v>
      </c>
      <c r="F2313" s="217"/>
      <c r="G2313" s="243" t="n">
        <v>800</v>
      </c>
      <c r="H2313" s="219" t="n">
        <f aca="true">INDIRECT("I" &amp; ROW())</f>
        <v>46107.8473452313</v>
      </c>
      <c r="I2313" s="220" t="n">
        <f aca="true">INDIRECT("I" &amp; ROW()-1) + J2313 * ((G2312/1000) * $M$5)</f>
        <v>46107.8473452313</v>
      </c>
      <c r="J2313" s="221" t="n">
        <v>6.5</v>
      </c>
      <c r="K2313" s="222" t="n">
        <f aca="true">INDIRECT("H" &amp; ROW())</f>
        <v>46107.8473452313</v>
      </c>
      <c r="L2313" s="128" t="s">
        <v>6291</v>
      </c>
      <c r="M2313" s="133"/>
      <c r="N2313" s="133"/>
      <c r="O2313" s="133"/>
      <c r="P2313" s="133"/>
      <c r="Q2313" s="133"/>
      <c r="R2313" s="133"/>
      <c r="S2313" s="133"/>
      <c r="T2313" s="133"/>
      <c r="U2313" s="134"/>
      <c r="V2313" s="133"/>
      <c r="W2313" s="135" t="n">
        <f aca="false">I2313</f>
        <v>46107.8473452313</v>
      </c>
      <c r="X2313" s="136" t="s">
        <v>174</v>
      </c>
      <c r="Y2313" s="137" t="n">
        <f aca="false">IF(AND($X2313=$X2314, $X2313&lt;&gt;""), $W2314-$W2313, 0)</f>
        <v>0.00361111107638889</v>
      </c>
      <c r="Z2313" s="141"/>
      <c r="AA2313" s="0"/>
    </row>
    <row r="2314" customFormat="false" ht="22.05" hidden="false" customHeight="false" outlineLevel="0" collapsed="false">
      <c r="A2314" s="118" t="n">
        <v>2310</v>
      </c>
      <c r="B2314" s="213" t="s">
        <v>131</v>
      </c>
      <c r="C2314" s="214" t="s">
        <v>6279</v>
      </c>
      <c r="D2314" s="215" t="s">
        <v>189</v>
      </c>
      <c r="E2314" s="217" t="s">
        <v>6292</v>
      </c>
      <c r="F2314" s="217"/>
      <c r="G2314" s="243" t="n">
        <v>900</v>
      </c>
      <c r="H2314" s="219" t="n">
        <f aca="true">INDIRECT("I" &amp; ROW())</f>
        <v>46107.8509563424</v>
      </c>
      <c r="I2314" s="220" t="n">
        <f aca="true">INDIRECT("I" &amp; ROW()-1) + J2314 * ((G2313/1000) * $M$5)</f>
        <v>46107.8509563424</v>
      </c>
      <c r="J2314" s="221" t="n">
        <v>6.5</v>
      </c>
      <c r="K2314" s="222" t="n">
        <f aca="true">INDIRECT("H" &amp; ROW())</f>
        <v>46107.8509563424</v>
      </c>
      <c r="L2314" s="128" t="s">
        <v>6293</v>
      </c>
      <c r="M2314" s="133"/>
      <c r="N2314" s="133"/>
      <c r="O2314" s="133"/>
      <c r="P2314" s="133"/>
      <c r="Q2314" s="133"/>
      <c r="R2314" s="133"/>
      <c r="S2314" s="133"/>
      <c r="T2314" s="133"/>
      <c r="U2314" s="134"/>
      <c r="V2314" s="133"/>
      <c r="W2314" s="135" t="n">
        <f aca="false">I2314</f>
        <v>46107.8509563424</v>
      </c>
      <c r="X2314" s="136" t="s">
        <v>174</v>
      </c>
      <c r="Y2314" s="137" t="n">
        <f aca="false">IF(AND($X2314=$X2315, $X2314&lt;&gt;""), $W2315-$W2314, 0)</f>
        <v>0.00406249996527778</v>
      </c>
      <c r="Z2314" s="141"/>
      <c r="AA2314" s="0"/>
    </row>
    <row r="2315" customFormat="false" ht="22.05" hidden="false" customHeight="false" outlineLevel="0" collapsed="false">
      <c r="A2315" s="118" t="n">
        <v>2311</v>
      </c>
      <c r="B2315" s="213" t="s">
        <v>131</v>
      </c>
      <c r="C2315" s="214" t="s">
        <v>6279</v>
      </c>
      <c r="D2315" s="215" t="s">
        <v>189</v>
      </c>
      <c r="E2315" s="244" t="s">
        <v>6294</v>
      </c>
      <c r="F2315" s="217"/>
      <c r="G2315" s="243" t="n">
        <v>800</v>
      </c>
      <c r="H2315" s="219" t="n">
        <f aca="true">INDIRECT("I" &amp; ROW())</f>
        <v>46107.8550188424</v>
      </c>
      <c r="I2315" s="220" t="n">
        <f aca="true">INDIRECT("I" &amp; ROW()-1) + J2315 * ((G2314/1000) * $M$5)</f>
        <v>46107.8550188424</v>
      </c>
      <c r="J2315" s="221" t="n">
        <v>6.5</v>
      </c>
      <c r="K2315" s="222" t="n">
        <f aca="true">INDIRECT("H" &amp; ROW())</f>
        <v>46107.8550188424</v>
      </c>
      <c r="L2315" s="128" t="s">
        <v>6295</v>
      </c>
      <c r="M2315" s="133"/>
      <c r="N2315" s="133"/>
      <c r="O2315" s="133"/>
      <c r="P2315" s="133"/>
      <c r="Q2315" s="133"/>
      <c r="R2315" s="133"/>
      <c r="S2315" s="133"/>
      <c r="T2315" s="133"/>
      <c r="U2315" s="134"/>
      <c r="V2315" s="133"/>
      <c r="W2315" s="135" t="n">
        <f aca="false">I2315</f>
        <v>46107.8550188424</v>
      </c>
      <c r="X2315" s="136" t="s">
        <v>174</v>
      </c>
      <c r="Y2315" s="137" t="n">
        <f aca="false">IF(AND($X2315=$X2316, $X2315&lt;&gt;""), $W2316-$W2315, 0)</f>
        <v>0.00361111107638889</v>
      </c>
      <c r="Z2315" s="141"/>
      <c r="AA2315" s="0"/>
    </row>
    <row r="2316" customFormat="false" ht="22.05" hidden="false" customHeight="false" outlineLevel="0" collapsed="false">
      <c r="A2316" s="118" t="n">
        <v>2312</v>
      </c>
      <c r="B2316" s="213" t="s">
        <v>131</v>
      </c>
      <c r="C2316" s="214" t="s">
        <v>6279</v>
      </c>
      <c r="D2316" s="215" t="s">
        <v>189</v>
      </c>
      <c r="E2316" s="217" t="s">
        <v>6296</v>
      </c>
      <c r="F2316" s="217"/>
      <c r="G2316" s="243" t="n">
        <v>700</v>
      </c>
      <c r="H2316" s="219" t="n">
        <f aca="true">INDIRECT("I" &amp; ROW())</f>
        <v>46107.8586299535</v>
      </c>
      <c r="I2316" s="220" t="n">
        <f aca="true">INDIRECT("I" &amp; ROW()-1) + J2316 * ((G2315/1000) * $M$5)</f>
        <v>46107.8586299535</v>
      </c>
      <c r="J2316" s="221" t="n">
        <v>6.5</v>
      </c>
      <c r="K2316" s="222" t="n">
        <f aca="true">INDIRECT("H" &amp; ROW())</f>
        <v>46107.8586299535</v>
      </c>
      <c r="L2316" s="128" t="s">
        <v>6297</v>
      </c>
      <c r="M2316" s="133"/>
      <c r="N2316" s="133"/>
      <c r="O2316" s="133"/>
      <c r="P2316" s="133"/>
      <c r="Q2316" s="133"/>
      <c r="R2316" s="133"/>
      <c r="S2316" s="133"/>
      <c r="T2316" s="133"/>
      <c r="U2316" s="134"/>
      <c r="V2316" s="133"/>
      <c r="W2316" s="135" t="n">
        <f aca="false">I2316</f>
        <v>46107.8586299535</v>
      </c>
      <c r="X2316" s="136" t="s">
        <v>174</v>
      </c>
      <c r="Y2316" s="137" t="n">
        <f aca="false">IF(AND($X2316=$X2317, $X2316&lt;&gt;""), $W2317-$W2316, 0)</f>
        <v>0.00315972219907407</v>
      </c>
      <c r="Z2316" s="141"/>
      <c r="AA2316" s="0"/>
    </row>
    <row r="2317" customFormat="false" ht="22.05" hidden="false" customHeight="false" outlineLevel="0" collapsed="false">
      <c r="A2317" s="118" t="n">
        <v>2313</v>
      </c>
      <c r="B2317" s="213" t="s">
        <v>131</v>
      </c>
      <c r="C2317" s="214" t="s">
        <v>6298</v>
      </c>
      <c r="D2317" s="215" t="s">
        <v>189</v>
      </c>
      <c r="E2317" s="217" t="s">
        <v>6299</v>
      </c>
      <c r="F2317" s="217"/>
      <c r="G2317" s="243" t="n">
        <v>900</v>
      </c>
      <c r="H2317" s="219" t="n">
        <f aca="true">INDIRECT("I" &amp; ROW())</f>
        <v>46107.8617896757</v>
      </c>
      <c r="I2317" s="220" t="n">
        <f aca="true">INDIRECT("I" &amp; ROW()-1) + J2317 * ((G2316/1000) * $M$5)</f>
        <v>46107.8617896757</v>
      </c>
      <c r="J2317" s="221" t="n">
        <v>6.5</v>
      </c>
      <c r="K2317" s="222" t="n">
        <f aca="true">INDIRECT("H" &amp; ROW())</f>
        <v>46107.8617896757</v>
      </c>
      <c r="L2317" s="128" t="s">
        <v>6300</v>
      </c>
      <c r="M2317" s="133"/>
      <c r="N2317" s="133"/>
      <c r="O2317" s="133"/>
      <c r="P2317" s="133"/>
      <c r="Q2317" s="133"/>
      <c r="R2317" s="133"/>
      <c r="S2317" s="133"/>
      <c r="T2317" s="133"/>
      <c r="U2317" s="134"/>
      <c r="V2317" s="133"/>
      <c r="W2317" s="135" t="n">
        <f aca="false">I2317</f>
        <v>46107.8617896757</v>
      </c>
      <c r="X2317" s="136" t="s">
        <v>174</v>
      </c>
      <c r="Y2317" s="137" t="n">
        <f aca="false">IF(AND($X2317=$X2318, $X2317&lt;&gt;""), $W2318-$W2317, 0)</f>
        <v>0.00406249996527778</v>
      </c>
      <c r="Z2317" s="141"/>
      <c r="AA2317" s="0"/>
    </row>
    <row r="2318" customFormat="false" ht="22.05" hidden="false" customHeight="false" outlineLevel="0" collapsed="false">
      <c r="A2318" s="118" t="n">
        <v>2314</v>
      </c>
      <c r="B2318" s="213" t="s">
        <v>131</v>
      </c>
      <c r="C2318" s="214" t="s">
        <v>6298</v>
      </c>
      <c r="D2318" s="215" t="s">
        <v>189</v>
      </c>
      <c r="E2318" s="217" t="s">
        <v>6301</v>
      </c>
      <c r="F2318" s="217"/>
      <c r="G2318" s="243" t="n">
        <v>800</v>
      </c>
      <c r="H2318" s="219" t="n">
        <f aca="true">INDIRECT("I" &amp; ROW())</f>
        <v>46107.8658521756</v>
      </c>
      <c r="I2318" s="220" t="n">
        <f aca="true">INDIRECT("I" &amp; ROW()-1) + J2318 * ((G2317/1000) * $M$5)</f>
        <v>46107.8658521756</v>
      </c>
      <c r="J2318" s="221" t="n">
        <v>6.5</v>
      </c>
      <c r="K2318" s="222" t="n">
        <f aca="true">INDIRECT("H" &amp; ROW())</f>
        <v>46107.8658521756</v>
      </c>
      <c r="L2318" s="128" t="s">
        <v>6302</v>
      </c>
      <c r="M2318" s="133"/>
      <c r="N2318" s="133"/>
      <c r="O2318" s="133"/>
      <c r="P2318" s="133"/>
      <c r="Q2318" s="133"/>
      <c r="R2318" s="133"/>
      <c r="S2318" s="133"/>
      <c r="T2318" s="133"/>
      <c r="U2318" s="134"/>
      <c r="V2318" s="133"/>
      <c r="W2318" s="135" t="n">
        <f aca="false">I2318</f>
        <v>46107.8658521756</v>
      </c>
      <c r="X2318" s="136" t="s">
        <v>174</v>
      </c>
      <c r="Y2318" s="137" t="n">
        <f aca="false">IF(AND($X2318=$X2319, $X2318&lt;&gt;""), $W2319-$W2318, 0)</f>
        <v>0.00361111107638889</v>
      </c>
      <c r="Z2318" s="141"/>
      <c r="AA2318" s="0"/>
    </row>
    <row r="2319" customFormat="false" ht="22.05" hidden="false" customHeight="false" outlineLevel="0" collapsed="false">
      <c r="A2319" s="118" t="n">
        <v>2315</v>
      </c>
      <c r="B2319" s="213" t="s">
        <v>131</v>
      </c>
      <c r="C2319" s="214" t="s">
        <v>6298</v>
      </c>
      <c r="D2319" s="215" t="s">
        <v>189</v>
      </c>
      <c r="E2319" s="217" t="s">
        <v>6303</v>
      </c>
      <c r="F2319" s="217"/>
      <c r="G2319" s="243" t="n">
        <v>700</v>
      </c>
      <c r="H2319" s="219" t="n">
        <f aca="true">INDIRECT("I" &amp; ROW())</f>
        <v>46107.8694632867</v>
      </c>
      <c r="I2319" s="220" t="n">
        <f aca="true">INDIRECT("I" &amp; ROW()-1) + J2319 * ((G2318/1000) * $M$5)</f>
        <v>46107.8694632867</v>
      </c>
      <c r="J2319" s="221" t="n">
        <v>6.5</v>
      </c>
      <c r="K2319" s="222" t="n">
        <f aca="true">INDIRECT("H" &amp; ROW())</f>
        <v>46107.8694632867</v>
      </c>
      <c r="L2319" s="128" t="s">
        <v>6304</v>
      </c>
      <c r="M2319" s="133"/>
      <c r="N2319" s="133"/>
      <c r="O2319" s="133"/>
      <c r="P2319" s="133"/>
      <c r="Q2319" s="133"/>
      <c r="R2319" s="133"/>
      <c r="S2319" s="133"/>
      <c r="T2319" s="133"/>
      <c r="U2319" s="134"/>
      <c r="V2319" s="133"/>
      <c r="W2319" s="135" t="n">
        <f aca="false">I2319</f>
        <v>46107.8694632867</v>
      </c>
      <c r="X2319" s="136" t="s">
        <v>174</v>
      </c>
      <c r="Y2319" s="137" t="n">
        <f aca="false">IF(AND($X2319=$X2320, $X2319&lt;&gt;""), $W2320-$W2319, 0)</f>
        <v>0.00315972219907407</v>
      </c>
      <c r="Z2319" s="141"/>
      <c r="AA2319" s="0"/>
    </row>
    <row r="2320" customFormat="false" ht="22.05" hidden="false" customHeight="false" outlineLevel="0" collapsed="false">
      <c r="A2320" s="118" t="n">
        <v>2316</v>
      </c>
      <c r="B2320" s="213" t="s">
        <v>131</v>
      </c>
      <c r="C2320" s="214" t="s">
        <v>6279</v>
      </c>
      <c r="D2320" s="215" t="s">
        <v>189</v>
      </c>
      <c r="E2320" s="217" t="s">
        <v>6305</v>
      </c>
      <c r="F2320" s="217"/>
      <c r="G2320" s="243" t="n">
        <v>1400</v>
      </c>
      <c r="H2320" s="219" t="n">
        <f aca="true">INDIRECT("I" &amp; ROW())</f>
        <v>46107.8726230089</v>
      </c>
      <c r="I2320" s="220" t="n">
        <f aca="true">INDIRECT("I" &amp; ROW()-1) + J2320 * ((G2319/1000) * $M$5)</f>
        <v>46107.8726230089</v>
      </c>
      <c r="J2320" s="221" t="n">
        <v>6.5</v>
      </c>
      <c r="K2320" s="222" t="n">
        <f aca="true">INDIRECT("H" &amp; ROW())</f>
        <v>46107.8726230089</v>
      </c>
      <c r="L2320" s="128" t="s">
        <v>6306</v>
      </c>
      <c r="M2320" s="133"/>
      <c r="N2320" s="133"/>
      <c r="O2320" s="133"/>
      <c r="P2320" s="133"/>
      <c r="Q2320" s="133"/>
      <c r="R2320" s="133"/>
      <c r="S2320" s="133"/>
      <c r="T2320" s="133"/>
      <c r="U2320" s="134"/>
      <c r="V2320" s="133"/>
      <c r="W2320" s="135" t="n">
        <f aca="false">I2320</f>
        <v>46107.8726230089</v>
      </c>
      <c r="X2320" s="136" t="s">
        <v>174</v>
      </c>
      <c r="Y2320" s="137" t="n">
        <f aca="false">IF(AND($X2320=$X2321, $X2320&lt;&gt;""), $W2321-$W2320, 0)</f>
        <v>0.00631944439814815</v>
      </c>
      <c r="Z2320" s="141"/>
      <c r="AA2320" s="0"/>
    </row>
    <row r="2321" customFormat="false" ht="22.05" hidden="false" customHeight="false" outlineLevel="0" collapsed="false">
      <c r="A2321" s="118" t="n">
        <v>2317</v>
      </c>
      <c r="B2321" s="213" t="s">
        <v>131</v>
      </c>
      <c r="C2321" s="214" t="s">
        <v>6279</v>
      </c>
      <c r="D2321" s="215" t="s">
        <v>189</v>
      </c>
      <c r="E2321" s="217" t="s">
        <v>6307</v>
      </c>
      <c r="F2321" s="217"/>
      <c r="G2321" s="243" t="n">
        <v>1000</v>
      </c>
      <c r="H2321" s="219" t="n">
        <f aca="true">INDIRECT("I" &amp; ROW())</f>
        <v>46107.8789424533</v>
      </c>
      <c r="I2321" s="220" t="n">
        <f aca="true">INDIRECT("I" &amp; ROW()-1) + J2321 * ((G2320/1000) * $M$5)</f>
        <v>46107.8789424533</v>
      </c>
      <c r="J2321" s="221" t="n">
        <v>6.5</v>
      </c>
      <c r="K2321" s="222" t="n">
        <f aca="true">INDIRECT("H" &amp; ROW())</f>
        <v>46107.8789424533</v>
      </c>
      <c r="L2321" s="128" t="s">
        <v>6308</v>
      </c>
      <c r="M2321" s="133"/>
      <c r="N2321" s="133"/>
      <c r="O2321" s="133"/>
      <c r="P2321" s="133"/>
      <c r="Q2321" s="133"/>
      <c r="R2321" s="133"/>
      <c r="S2321" s="133"/>
      <c r="T2321" s="133"/>
      <c r="U2321" s="134"/>
      <c r="V2321" s="133"/>
      <c r="W2321" s="135" t="n">
        <f aca="false">I2321</f>
        <v>46107.8789424533</v>
      </c>
      <c r="X2321" s="136" t="s">
        <v>174</v>
      </c>
      <c r="Y2321" s="137" t="n">
        <f aca="false">IF(AND($X2321=$X2322, $X2321&lt;&gt;""), $W2322-$W2321, 0)</f>
        <v>0.00451388885416667</v>
      </c>
      <c r="Z2321" s="141"/>
      <c r="AA2321" s="0"/>
    </row>
    <row r="2322" customFormat="false" ht="22.05" hidden="false" customHeight="false" outlineLevel="0" collapsed="false">
      <c r="A2322" s="118" t="n">
        <v>2318</v>
      </c>
      <c r="B2322" s="213" t="s">
        <v>131</v>
      </c>
      <c r="C2322" s="214" t="s">
        <v>6279</v>
      </c>
      <c r="D2322" s="215" t="s">
        <v>189</v>
      </c>
      <c r="E2322" s="217" t="s">
        <v>6309</v>
      </c>
      <c r="F2322" s="217"/>
      <c r="G2322" s="243" t="n">
        <v>800</v>
      </c>
      <c r="H2322" s="219" t="n">
        <f aca="true">INDIRECT("I" &amp; ROW())</f>
        <v>46107.8834563422</v>
      </c>
      <c r="I2322" s="220" t="n">
        <f aca="true">INDIRECT("I" &amp; ROW()-1) + J2322 * ((G2321/1000) * $M$5)</f>
        <v>46107.8834563422</v>
      </c>
      <c r="J2322" s="221" t="n">
        <v>6.5</v>
      </c>
      <c r="K2322" s="222" t="n">
        <f aca="true">INDIRECT("H" &amp; ROW())</f>
        <v>46107.8834563422</v>
      </c>
      <c r="L2322" s="128" t="s">
        <v>6310</v>
      </c>
      <c r="M2322" s="133"/>
      <c r="N2322" s="133"/>
      <c r="O2322" s="133"/>
      <c r="P2322" s="133"/>
      <c r="Q2322" s="133"/>
      <c r="R2322" s="133"/>
      <c r="S2322" s="133"/>
      <c r="T2322" s="133"/>
      <c r="U2322" s="134"/>
      <c r="V2322" s="133"/>
      <c r="W2322" s="135" t="n">
        <f aca="false">I2322</f>
        <v>46107.8834563422</v>
      </c>
      <c r="X2322" s="136" t="s">
        <v>174</v>
      </c>
      <c r="Y2322" s="137" t="n">
        <f aca="false">IF(AND($X2322=$X2323, $X2322&lt;&gt;""), $W2323-$W2322, 0)</f>
        <v>0.00361111107638889</v>
      </c>
      <c r="Z2322" s="141"/>
      <c r="AA2322" s="0"/>
    </row>
    <row r="2323" customFormat="false" ht="22.05" hidden="false" customHeight="false" outlineLevel="0" collapsed="false">
      <c r="A2323" s="118" t="n">
        <v>2319</v>
      </c>
      <c r="B2323" s="213" t="s">
        <v>131</v>
      </c>
      <c r="C2323" s="214" t="s">
        <v>6279</v>
      </c>
      <c r="D2323" s="215" t="s">
        <v>189</v>
      </c>
      <c r="E2323" s="217" t="s">
        <v>6311</v>
      </c>
      <c r="F2323" s="217"/>
      <c r="G2323" s="243" t="n">
        <v>800</v>
      </c>
      <c r="H2323" s="219" t="n">
        <f aca="true">INDIRECT("I" &amp; ROW())</f>
        <v>46107.8870674532</v>
      </c>
      <c r="I2323" s="220" t="n">
        <f aca="true">INDIRECT("I" &amp; ROW()-1) + J2323 * ((G2322/1000) * $M$5)</f>
        <v>46107.8870674532</v>
      </c>
      <c r="J2323" s="221" t="n">
        <v>6.5</v>
      </c>
      <c r="K2323" s="222" t="n">
        <f aca="true">INDIRECT("H" &amp; ROW())</f>
        <v>46107.8870674532</v>
      </c>
      <c r="L2323" s="128" t="s">
        <v>6312</v>
      </c>
      <c r="M2323" s="133"/>
      <c r="N2323" s="133"/>
      <c r="O2323" s="133"/>
      <c r="P2323" s="133"/>
      <c r="Q2323" s="133"/>
      <c r="R2323" s="133"/>
      <c r="S2323" s="133"/>
      <c r="T2323" s="133"/>
      <c r="U2323" s="134"/>
      <c r="V2323" s="133"/>
      <c r="W2323" s="135" t="n">
        <f aca="false">I2323</f>
        <v>46107.8870674532</v>
      </c>
      <c r="X2323" s="136" t="s">
        <v>174</v>
      </c>
      <c r="Y2323" s="137" t="n">
        <f aca="false">IF(AND($X2323=$X2324, $X2323&lt;&gt;""), $W2324-$W2323, 0)</f>
        <v>0.00361111107638889</v>
      </c>
      <c r="Z2323" s="141"/>
      <c r="AA2323" s="0"/>
    </row>
    <row r="2324" customFormat="false" ht="22.05" hidden="false" customHeight="false" outlineLevel="0" collapsed="false">
      <c r="A2324" s="118" t="n">
        <v>2320</v>
      </c>
      <c r="B2324" s="213" t="s">
        <v>131</v>
      </c>
      <c r="C2324" s="214" t="s">
        <v>6279</v>
      </c>
      <c r="D2324" s="215" t="s">
        <v>189</v>
      </c>
      <c r="E2324" s="217" t="s">
        <v>6313</v>
      </c>
      <c r="F2324" s="217"/>
      <c r="G2324" s="243" t="n">
        <v>1100</v>
      </c>
      <c r="H2324" s="219" t="n">
        <f aca="true">INDIRECT("I" &amp; ROW())</f>
        <v>46107.8906785643</v>
      </c>
      <c r="I2324" s="220" t="n">
        <f aca="true">INDIRECT("I" &amp; ROW()-1) + J2324 * ((G2323/1000) * $M$5)</f>
        <v>46107.8906785643</v>
      </c>
      <c r="J2324" s="221" t="n">
        <v>6.5</v>
      </c>
      <c r="K2324" s="222" t="n">
        <f aca="true">INDIRECT("H" &amp; ROW())</f>
        <v>46107.8906785643</v>
      </c>
      <c r="L2324" s="128" t="s">
        <v>6314</v>
      </c>
      <c r="M2324" s="133"/>
      <c r="N2324" s="133"/>
      <c r="O2324" s="133"/>
      <c r="P2324" s="133"/>
      <c r="Q2324" s="133"/>
      <c r="R2324" s="133"/>
      <c r="S2324" s="133"/>
      <c r="T2324" s="133"/>
      <c r="U2324" s="134"/>
      <c r="V2324" s="133"/>
      <c r="W2324" s="135" t="n">
        <f aca="false">I2324</f>
        <v>46107.8906785643</v>
      </c>
      <c r="X2324" s="136" t="s">
        <v>174</v>
      </c>
      <c r="Y2324" s="137" t="n">
        <f aca="false">IF(AND($X2324=$X2325, $X2324&lt;&gt;""), $W2325-$W2324, 0)</f>
        <v>0.00496527774305556</v>
      </c>
      <c r="Z2324" s="141"/>
      <c r="AA2324" s="0"/>
    </row>
    <row r="2325" customFormat="false" ht="22.05" hidden="false" customHeight="false" outlineLevel="0" collapsed="false">
      <c r="A2325" s="118" t="n">
        <v>2321</v>
      </c>
      <c r="B2325" s="213" t="s">
        <v>131</v>
      </c>
      <c r="C2325" s="214" t="s">
        <v>6279</v>
      </c>
      <c r="D2325" s="215" t="s">
        <v>189</v>
      </c>
      <c r="E2325" s="217" t="s">
        <v>6315</v>
      </c>
      <c r="F2325" s="217"/>
      <c r="G2325" s="243" t="n">
        <v>1000</v>
      </c>
      <c r="H2325" s="219" t="n">
        <f aca="true">INDIRECT("I" &amp; ROW())</f>
        <v>46107.8956438421</v>
      </c>
      <c r="I2325" s="220" t="n">
        <f aca="true">INDIRECT("I" &amp; ROW()-1) + J2325 * ((G2324/1000) * $M$5)</f>
        <v>46107.8956438421</v>
      </c>
      <c r="J2325" s="221" t="n">
        <v>6.5</v>
      </c>
      <c r="K2325" s="222" t="n">
        <f aca="true">INDIRECT("H" &amp; ROW())</f>
        <v>46107.8956438421</v>
      </c>
      <c r="L2325" s="128" t="s">
        <v>6316</v>
      </c>
      <c r="M2325" s="133"/>
      <c r="N2325" s="133"/>
      <c r="O2325" s="133"/>
      <c r="P2325" s="133"/>
      <c r="Q2325" s="133"/>
      <c r="R2325" s="133"/>
      <c r="S2325" s="133"/>
      <c r="T2325" s="133"/>
      <c r="U2325" s="134"/>
      <c r="V2325" s="133"/>
      <c r="W2325" s="135" t="n">
        <f aca="false">I2325</f>
        <v>46107.8956438421</v>
      </c>
      <c r="X2325" s="136" t="s">
        <v>174</v>
      </c>
      <c r="Y2325" s="137" t="n">
        <f aca="false">IF(AND($X2325=$X2326, $X2325&lt;&gt;""), $W2326-$W2325, 0)</f>
        <v>0.00451388885416667</v>
      </c>
      <c r="Z2325" s="141"/>
      <c r="AA2325" s="0"/>
    </row>
    <row r="2326" customFormat="false" ht="22.05" hidden="false" customHeight="false" outlineLevel="0" collapsed="false">
      <c r="A2326" s="118" t="n">
        <v>2322</v>
      </c>
      <c r="B2326" s="213" t="s">
        <v>131</v>
      </c>
      <c r="C2326" s="214" t="s">
        <v>6279</v>
      </c>
      <c r="D2326" s="215" t="s">
        <v>189</v>
      </c>
      <c r="E2326" s="217" t="s">
        <v>6317</v>
      </c>
      <c r="F2326" s="217"/>
      <c r="G2326" s="243" t="n">
        <v>1300</v>
      </c>
      <c r="H2326" s="219" t="n">
        <f aca="true">INDIRECT("I" &amp; ROW())</f>
        <v>46107.9001577309</v>
      </c>
      <c r="I2326" s="220" t="n">
        <f aca="true">INDIRECT("I" &amp; ROW()-1) + J2326 * ((G2325/1000) * $M$5)</f>
        <v>46107.9001577309</v>
      </c>
      <c r="J2326" s="221" t="n">
        <v>6.5</v>
      </c>
      <c r="K2326" s="222" t="n">
        <f aca="true">INDIRECT("H" &amp; ROW())</f>
        <v>46107.9001577309</v>
      </c>
      <c r="L2326" s="128" t="s">
        <v>6318</v>
      </c>
      <c r="M2326" s="133"/>
      <c r="N2326" s="133"/>
      <c r="O2326" s="133"/>
      <c r="P2326" s="133"/>
      <c r="Q2326" s="133"/>
      <c r="R2326" s="133"/>
      <c r="S2326" s="133"/>
      <c r="T2326" s="133"/>
      <c r="U2326" s="134"/>
      <c r="V2326" s="133"/>
      <c r="W2326" s="135" t="n">
        <f aca="false">I2326</f>
        <v>46107.9001577309</v>
      </c>
      <c r="X2326" s="136" t="s">
        <v>174</v>
      </c>
      <c r="Y2326" s="137" t="n">
        <f aca="false">IF(AND($X2326=$X2327, $X2326&lt;&gt;""), $W2327-$W2326, 0)</f>
        <v>0.00586805552083333</v>
      </c>
      <c r="Z2326" s="141"/>
      <c r="AA2326" s="0"/>
    </row>
    <row r="2327" customFormat="false" ht="22.05" hidden="false" customHeight="false" outlineLevel="0" collapsed="false">
      <c r="A2327" s="118" t="n">
        <v>2323</v>
      </c>
      <c r="B2327" s="213" t="s">
        <v>131</v>
      </c>
      <c r="C2327" s="214" t="s">
        <v>6319</v>
      </c>
      <c r="D2327" s="215" t="s">
        <v>189</v>
      </c>
      <c r="E2327" s="217" t="s">
        <v>6320</v>
      </c>
      <c r="F2327" s="217"/>
      <c r="G2327" s="243" t="n">
        <v>900</v>
      </c>
      <c r="H2327" s="219" t="n">
        <f aca="true">INDIRECT("I" &amp; ROW())</f>
        <v>46107.9060257864</v>
      </c>
      <c r="I2327" s="220" t="n">
        <f aca="true">INDIRECT("I" &amp; ROW()-1) + J2327 * ((G2326/1000) * $M$5)</f>
        <v>46107.9060257864</v>
      </c>
      <c r="J2327" s="221" t="n">
        <v>6.5</v>
      </c>
      <c r="K2327" s="222" t="n">
        <f aca="true">INDIRECT("H" &amp; ROW())</f>
        <v>46107.9060257864</v>
      </c>
      <c r="L2327" s="128" t="s">
        <v>6321</v>
      </c>
      <c r="M2327" s="133"/>
      <c r="N2327" s="133"/>
      <c r="O2327" s="133"/>
      <c r="P2327" s="133"/>
      <c r="Q2327" s="133"/>
      <c r="R2327" s="133"/>
      <c r="S2327" s="133"/>
      <c r="T2327" s="133"/>
      <c r="U2327" s="134"/>
      <c r="V2327" s="133"/>
      <c r="W2327" s="135" t="n">
        <f aca="false">I2327</f>
        <v>46107.9060257864</v>
      </c>
      <c r="X2327" s="136" t="s">
        <v>174</v>
      </c>
      <c r="Y2327" s="137" t="n">
        <f aca="false">IF(AND($X2327=$X2328, $X2327&lt;&gt;""), $W2328-$W2327, 0)</f>
        <v>0.00406249996527778</v>
      </c>
      <c r="Z2327" s="141"/>
      <c r="AA2327" s="0"/>
    </row>
    <row r="2328" customFormat="false" ht="22.05" hidden="false" customHeight="false" outlineLevel="0" collapsed="false">
      <c r="A2328" s="118" t="n">
        <v>2324</v>
      </c>
      <c r="B2328" s="213" t="s">
        <v>131</v>
      </c>
      <c r="C2328" s="214" t="s">
        <v>6319</v>
      </c>
      <c r="D2328" s="215" t="s">
        <v>189</v>
      </c>
      <c r="E2328" s="217" t="s">
        <v>6322</v>
      </c>
      <c r="F2328" s="217"/>
      <c r="G2328" s="243" t="n">
        <v>700</v>
      </c>
      <c r="H2328" s="219" t="n">
        <f aca="true">INDIRECT("I" &amp; ROW())</f>
        <v>46107.9100882864</v>
      </c>
      <c r="I2328" s="220" t="n">
        <f aca="true">INDIRECT("I" &amp; ROW()-1) + J2328 * ((G2327/1000) * $M$5)</f>
        <v>46107.9100882864</v>
      </c>
      <c r="J2328" s="221" t="n">
        <v>6.5</v>
      </c>
      <c r="K2328" s="222" t="n">
        <f aca="true">INDIRECT("H" &amp; ROW())</f>
        <v>46107.9100882864</v>
      </c>
      <c r="L2328" s="128" t="s">
        <v>6323</v>
      </c>
      <c r="M2328" s="133"/>
      <c r="N2328" s="133"/>
      <c r="O2328" s="133"/>
      <c r="P2328" s="133"/>
      <c r="Q2328" s="133"/>
      <c r="R2328" s="133"/>
      <c r="S2328" s="133"/>
      <c r="T2328" s="133"/>
      <c r="U2328" s="134"/>
      <c r="V2328" s="133"/>
      <c r="W2328" s="135" t="n">
        <f aca="false">I2328</f>
        <v>46107.9100882864</v>
      </c>
      <c r="X2328" s="136" t="s">
        <v>174</v>
      </c>
      <c r="Y2328" s="137" t="n">
        <f aca="false">IF(AND($X2328=$X2329, $X2328&lt;&gt;""), $W2329-$W2328, 0)</f>
        <v>0.00315972219907407</v>
      </c>
      <c r="Z2328" s="141"/>
      <c r="AA2328" s="0"/>
    </row>
    <row r="2329" customFormat="false" ht="22.05" hidden="false" customHeight="false" outlineLevel="0" collapsed="false">
      <c r="A2329" s="118" t="n">
        <v>2325</v>
      </c>
      <c r="B2329" s="213" t="s">
        <v>131</v>
      </c>
      <c r="C2329" s="214" t="s">
        <v>6319</v>
      </c>
      <c r="D2329" s="215" t="s">
        <v>189</v>
      </c>
      <c r="E2329" s="217" t="s">
        <v>6324</v>
      </c>
      <c r="F2329" s="217"/>
      <c r="G2329" s="243" t="n">
        <v>800</v>
      </c>
      <c r="H2329" s="219" t="n">
        <f aca="true">INDIRECT("I" &amp; ROW())</f>
        <v>46107.9132480086</v>
      </c>
      <c r="I2329" s="220" t="n">
        <f aca="true">INDIRECT("I" &amp; ROW()-1) + J2329 * ((G2328/1000) * $M$5)</f>
        <v>46107.9132480086</v>
      </c>
      <c r="J2329" s="221" t="n">
        <v>6.5</v>
      </c>
      <c r="K2329" s="222" t="n">
        <f aca="true">INDIRECT("H" &amp; ROW())</f>
        <v>46107.9132480086</v>
      </c>
      <c r="L2329" s="128" t="s">
        <v>6325</v>
      </c>
      <c r="M2329" s="133"/>
      <c r="N2329" s="133"/>
      <c r="O2329" s="133"/>
      <c r="P2329" s="133"/>
      <c r="Q2329" s="133"/>
      <c r="R2329" s="133"/>
      <c r="S2329" s="133"/>
      <c r="T2329" s="133"/>
      <c r="U2329" s="134"/>
      <c r="V2329" s="133"/>
      <c r="W2329" s="135" t="n">
        <f aca="false">I2329</f>
        <v>46107.9132480086</v>
      </c>
      <c r="X2329" s="136" t="s">
        <v>174</v>
      </c>
      <c r="Y2329" s="137" t="n">
        <f aca="false">IF(AND($X2329=$X2330, $X2329&lt;&gt;""), $W2330-$W2329, 0)</f>
        <v>0.00361111107638889</v>
      </c>
      <c r="Z2329" s="141"/>
      <c r="AA2329" s="0"/>
    </row>
    <row r="2330" customFormat="false" ht="22.05" hidden="false" customHeight="false" outlineLevel="0" collapsed="false">
      <c r="A2330" s="118" t="n">
        <v>2326</v>
      </c>
      <c r="B2330" s="213" t="s">
        <v>131</v>
      </c>
      <c r="C2330" s="214" t="s">
        <v>6319</v>
      </c>
      <c r="D2330" s="215" t="s">
        <v>189</v>
      </c>
      <c r="E2330" s="217" t="s">
        <v>6326</v>
      </c>
      <c r="F2330" s="217"/>
      <c r="G2330" s="243" t="n">
        <v>900</v>
      </c>
      <c r="H2330" s="219" t="n">
        <f aca="true">INDIRECT("I" &amp; ROW())</f>
        <v>46107.9168591197</v>
      </c>
      <c r="I2330" s="220" t="n">
        <f aca="true">INDIRECT("I" &amp; ROW()-1) + J2330 * ((G2329/1000) * $M$5)</f>
        <v>46107.9168591197</v>
      </c>
      <c r="J2330" s="221" t="n">
        <v>6.5</v>
      </c>
      <c r="K2330" s="222" t="n">
        <f aca="true">INDIRECT("H" &amp; ROW())</f>
        <v>46107.9168591197</v>
      </c>
      <c r="L2330" s="128" t="s">
        <v>6327</v>
      </c>
      <c r="M2330" s="133"/>
      <c r="N2330" s="133"/>
      <c r="O2330" s="133"/>
      <c r="P2330" s="133"/>
      <c r="Q2330" s="133"/>
      <c r="R2330" s="133"/>
      <c r="S2330" s="133"/>
      <c r="T2330" s="133"/>
      <c r="U2330" s="134"/>
      <c r="V2330" s="133"/>
      <c r="W2330" s="135" t="n">
        <f aca="false">I2330</f>
        <v>46107.9168591197</v>
      </c>
      <c r="X2330" s="136" t="s">
        <v>174</v>
      </c>
      <c r="Y2330" s="137" t="n">
        <f aca="false">IF(AND($X2330=$X2331, $X2330&lt;&gt;""), $W2331-$W2330, 0)</f>
        <v>0.00406249996527778</v>
      </c>
      <c r="Z2330" s="141"/>
      <c r="AA2330" s="0"/>
    </row>
    <row r="2331" customFormat="false" ht="22.05" hidden="false" customHeight="false" outlineLevel="0" collapsed="false">
      <c r="A2331" s="118" t="n">
        <v>2327</v>
      </c>
      <c r="B2331" s="213" t="s">
        <v>131</v>
      </c>
      <c r="C2331" s="214" t="s">
        <v>6319</v>
      </c>
      <c r="D2331" s="215" t="s">
        <v>189</v>
      </c>
      <c r="E2331" s="217" t="s">
        <v>6328</v>
      </c>
      <c r="F2331" s="217"/>
      <c r="G2331" s="243" t="n">
        <v>800</v>
      </c>
      <c r="H2331" s="219" t="n">
        <f aca="true">INDIRECT("I" &amp; ROW())</f>
        <v>46107.9209216197</v>
      </c>
      <c r="I2331" s="220" t="n">
        <f aca="true">INDIRECT("I" &amp; ROW()-1) + J2331 * ((G2330/1000) * $M$5)</f>
        <v>46107.9209216197</v>
      </c>
      <c r="J2331" s="221" t="n">
        <v>6.5</v>
      </c>
      <c r="K2331" s="222" t="n">
        <f aca="true">INDIRECT("H" &amp; ROW())</f>
        <v>46107.9209216197</v>
      </c>
      <c r="L2331" s="128" t="s">
        <v>6329</v>
      </c>
      <c r="M2331" s="133"/>
      <c r="N2331" s="133"/>
      <c r="O2331" s="133"/>
      <c r="P2331" s="133"/>
      <c r="Q2331" s="133"/>
      <c r="R2331" s="133"/>
      <c r="S2331" s="133"/>
      <c r="T2331" s="133"/>
      <c r="U2331" s="134"/>
      <c r="V2331" s="133"/>
      <c r="W2331" s="135" t="n">
        <f aca="false">I2331</f>
        <v>46107.9209216197</v>
      </c>
      <c r="X2331" s="136" t="s">
        <v>174</v>
      </c>
      <c r="Y2331" s="137" t="n">
        <f aca="false">IF(AND($X2331=$X2332, $X2331&lt;&gt;""), $W2332-$W2331, 0)</f>
        <v>0.00361111107638889</v>
      </c>
      <c r="Z2331" s="141"/>
      <c r="AA2331" s="0"/>
    </row>
    <row r="2332" customFormat="false" ht="22.05" hidden="false" customHeight="false" outlineLevel="0" collapsed="false">
      <c r="A2332" s="118" t="n">
        <v>2328</v>
      </c>
      <c r="B2332" s="213" t="s">
        <v>131</v>
      </c>
      <c r="C2332" s="214" t="s">
        <v>6319</v>
      </c>
      <c r="D2332" s="215" t="s">
        <v>189</v>
      </c>
      <c r="E2332" s="217" t="s">
        <v>6330</v>
      </c>
      <c r="F2332" s="217"/>
      <c r="G2332" s="243" t="n">
        <v>900</v>
      </c>
      <c r="H2332" s="219" t="n">
        <f aca="true">INDIRECT("I" &amp; ROW())</f>
        <v>46107.9245327307</v>
      </c>
      <c r="I2332" s="220" t="n">
        <f aca="true">INDIRECT("I" &amp; ROW()-1) + J2332 * ((G2331/1000) * $M$5)</f>
        <v>46107.9245327307</v>
      </c>
      <c r="J2332" s="221" t="n">
        <v>6.5</v>
      </c>
      <c r="K2332" s="222" t="n">
        <f aca="true">INDIRECT("H" &amp; ROW())</f>
        <v>46107.9245327307</v>
      </c>
      <c r="L2332" s="128" t="s">
        <v>6331</v>
      </c>
      <c r="M2332" s="133"/>
      <c r="N2332" s="133"/>
      <c r="O2332" s="133"/>
      <c r="P2332" s="133"/>
      <c r="Q2332" s="133"/>
      <c r="R2332" s="133"/>
      <c r="S2332" s="133"/>
      <c r="T2332" s="133"/>
      <c r="U2332" s="134"/>
      <c r="V2332" s="133"/>
      <c r="W2332" s="135" t="n">
        <f aca="false">I2332</f>
        <v>46107.9245327307</v>
      </c>
      <c r="X2332" s="136" t="s">
        <v>174</v>
      </c>
      <c r="Y2332" s="137" t="n">
        <f aca="false">IF(AND($X2332=$X2333, $X2332&lt;&gt;""), $W2333-$W2332, 0)</f>
        <v>0.00406249996527778</v>
      </c>
      <c r="Z2332" s="141"/>
      <c r="AA2332" s="0"/>
    </row>
    <row r="2333" customFormat="false" ht="22.05" hidden="false" customHeight="false" outlineLevel="0" collapsed="false">
      <c r="A2333" s="118" t="n">
        <v>2329</v>
      </c>
      <c r="B2333" s="213" t="s">
        <v>131</v>
      </c>
      <c r="C2333" s="214" t="s">
        <v>6319</v>
      </c>
      <c r="D2333" s="215" t="s">
        <v>189</v>
      </c>
      <c r="E2333" s="217" t="s">
        <v>6332</v>
      </c>
      <c r="F2333" s="217"/>
      <c r="G2333" s="243" t="n">
        <v>1500</v>
      </c>
      <c r="H2333" s="219" t="n">
        <f aca="true">INDIRECT("I" &amp; ROW())</f>
        <v>46107.9285952307</v>
      </c>
      <c r="I2333" s="220" t="n">
        <f aca="true">INDIRECT("I" &amp; ROW()-1) + J2333 * ((G2332/1000) * $M$5)</f>
        <v>46107.9285952307</v>
      </c>
      <c r="J2333" s="221" t="n">
        <v>6.5</v>
      </c>
      <c r="K2333" s="222" t="n">
        <f aca="true">INDIRECT("H" &amp; ROW())</f>
        <v>46107.9285952307</v>
      </c>
      <c r="L2333" s="128" t="s">
        <v>6333</v>
      </c>
      <c r="M2333" s="133"/>
      <c r="N2333" s="133"/>
      <c r="O2333" s="133"/>
      <c r="P2333" s="133"/>
      <c r="Q2333" s="133"/>
      <c r="R2333" s="133"/>
      <c r="S2333" s="133"/>
      <c r="T2333" s="133"/>
      <c r="U2333" s="134"/>
      <c r="V2333" s="133"/>
      <c r="W2333" s="135" t="n">
        <f aca="false">I2333</f>
        <v>46107.9285952307</v>
      </c>
      <c r="X2333" s="136" t="s">
        <v>174</v>
      </c>
      <c r="Y2333" s="137" t="n">
        <f aca="false">IF(AND($X2333=$X2334, $X2333&lt;&gt;""), $W2334-$W2333, 0)</f>
        <v>0.00677083328703704</v>
      </c>
      <c r="Z2333" s="141"/>
      <c r="AA2333" s="0"/>
    </row>
    <row r="2334" customFormat="false" ht="22.05" hidden="false" customHeight="false" outlineLevel="0" collapsed="false">
      <c r="A2334" s="118" t="n">
        <v>2330</v>
      </c>
      <c r="B2334" s="213" t="s">
        <v>131</v>
      </c>
      <c r="C2334" s="214" t="s">
        <v>6319</v>
      </c>
      <c r="D2334" s="215" t="s">
        <v>189</v>
      </c>
      <c r="E2334" s="217" t="s">
        <v>6334</v>
      </c>
      <c r="F2334" s="217"/>
      <c r="G2334" s="243" t="n">
        <v>1800</v>
      </c>
      <c r="H2334" s="219" t="n">
        <f aca="true">INDIRECT("I" &amp; ROW())</f>
        <v>46107.935366064</v>
      </c>
      <c r="I2334" s="220" t="n">
        <f aca="true">INDIRECT("I" &amp; ROW()-1) + J2334 * ((G2333/1000) * $M$5)</f>
        <v>46107.935366064</v>
      </c>
      <c r="J2334" s="221" t="n">
        <v>6.5</v>
      </c>
      <c r="K2334" s="222" t="n">
        <f aca="true">INDIRECT("H" &amp; ROW())</f>
        <v>46107.935366064</v>
      </c>
      <c r="L2334" s="128" t="s">
        <v>6335</v>
      </c>
      <c r="M2334" s="133"/>
      <c r="N2334" s="133"/>
      <c r="O2334" s="133"/>
      <c r="P2334" s="133"/>
      <c r="Q2334" s="133"/>
      <c r="R2334" s="133"/>
      <c r="S2334" s="133"/>
      <c r="T2334" s="133"/>
      <c r="U2334" s="134"/>
      <c r="V2334" s="133"/>
      <c r="W2334" s="135" t="n">
        <f aca="false">I2334</f>
        <v>46107.935366064</v>
      </c>
      <c r="X2334" s="136" t="s">
        <v>174</v>
      </c>
      <c r="Y2334" s="137" t="n">
        <f aca="false">IF(AND($X2334=$X2335, $X2334&lt;&gt;""), $W2335-$W2334, 0)</f>
        <v>0.00812499994212963</v>
      </c>
      <c r="Z2334" s="141"/>
      <c r="AA2334" s="0"/>
    </row>
    <row r="2335" customFormat="false" ht="22.05" hidden="false" customHeight="false" outlineLevel="0" collapsed="false">
      <c r="A2335" s="118" t="n">
        <v>2331</v>
      </c>
      <c r="B2335" s="213" t="s">
        <v>131</v>
      </c>
      <c r="C2335" s="214" t="s">
        <v>6319</v>
      </c>
      <c r="D2335" s="215" t="s">
        <v>189</v>
      </c>
      <c r="E2335" s="217" t="s">
        <v>6336</v>
      </c>
      <c r="F2335" s="217"/>
      <c r="G2335" s="243" t="n">
        <v>1300</v>
      </c>
      <c r="H2335" s="219" t="n">
        <f aca="true">INDIRECT("I" &amp; ROW())</f>
        <v>46107.9434910639</v>
      </c>
      <c r="I2335" s="220" t="n">
        <f aca="true">INDIRECT("I" &amp; ROW()-1) + J2335 * ((G2334/1000) * $M$5)</f>
        <v>46107.9434910639</v>
      </c>
      <c r="J2335" s="221" t="n">
        <v>6.5</v>
      </c>
      <c r="K2335" s="222" t="n">
        <f aca="true">INDIRECT("H" &amp; ROW())</f>
        <v>46107.9434910639</v>
      </c>
      <c r="L2335" s="128" t="s">
        <v>6337</v>
      </c>
      <c r="M2335" s="133"/>
      <c r="N2335" s="133"/>
      <c r="O2335" s="133"/>
      <c r="P2335" s="133"/>
      <c r="Q2335" s="133"/>
      <c r="R2335" s="133"/>
      <c r="S2335" s="133"/>
      <c r="T2335" s="133"/>
      <c r="U2335" s="134"/>
      <c r="V2335" s="133"/>
      <c r="W2335" s="135" t="n">
        <f aca="false">I2335</f>
        <v>46107.9434910639</v>
      </c>
      <c r="X2335" s="136" t="s">
        <v>174</v>
      </c>
      <c r="Y2335" s="137" t="n">
        <f aca="false">IF(AND($X2335=$X2336, $X2335&lt;&gt;""), $W2336-$W2335, 0)</f>
        <v>0.00586805552083333</v>
      </c>
      <c r="Z2335" s="141"/>
      <c r="AA2335" s="0"/>
    </row>
    <row r="2336" customFormat="false" ht="22.05" hidden="false" customHeight="false" outlineLevel="0" collapsed="false">
      <c r="A2336" s="118" t="n">
        <v>2332</v>
      </c>
      <c r="B2336" s="164" t="s">
        <v>6338</v>
      </c>
      <c r="C2336" s="165" t="s">
        <v>6339</v>
      </c>
      <c r="D2336" s="173" t="s">
        <v>187</v>
      </c>
      <c r="E2336" s="167" t="s">
        <v>6340</v>
      </c>
      <c r="F2336" s="167" t="s">
        <v>6341</v>
      </c>
      <c r="G2336" s="168" t="n">
        <v>1100</v>
      </c>
      <c r="H2336" s="169" t="n">
        <f aca="true">INDIRECT("I" &amp; ROW())</f>
        <v>46107.9493591195</v>
      </c>
      <c r="I2336" s="170" t="n">
        <f aca="true">INDIRECT("I" &amp; ROW()-1) + J2336 * ((G2335/1000) * $M$5)</f>
        <v>46107.9493591195</v>
      </c>
      <c r="J2336" s="171" t="n">
        <v>6.5</v>
      </c>
      <c r="K2336" s="172" t="n">
        <f aca="true">INDIRECT("H" &amp; ROW())</f>
        <v>46107.9493591195</v>
      </c>
      <c r="L2336" s="128" t="s">
        <v>6342</v>
      </c>
      <c r="M2336" s="133"/>
      <c r="N2336" s="133"/>
      <c r="O2336" s="133"/>
      <c r="P2336" s="133"/>
      <c r="Q2336" s="133"/>
      <c r="R2336" s="133"/>
      <c r="S2336" s="133"/>
      <c r="T2336" s="133"/>
      <c r="U2336" s="134"/>
      <c r="V2336" s="133"/>
      <c r="W2336" s="135" t="n">
        <f aca="false">I2336</f>
        <v>46107.9493591195</v>
      </c>
      <c r="X2336" s="136" t="s">
        <v>174</v>
      </c>
      <c r="Y2336" s="137" t="n">
        <f aca="false">IF(AND($X2336=$X2337, $X2336&lt;&gt;""), $W2337-$W2336, 0)</f>
        <v>0.00496527774305556</v>
      </c>
      <c r="Z2336" s="141"/>
      <c r="AA2336" s="0"/>
    </row>
    <row r="2337" customFormat="false" ht="22.05" hidden="false" customHeight="false" outlineLevel="0" collapsed="false">
      <c r="A2337" s="118" t="n">
        <v>2333</v>
      </c>
      <c r="B2337" s="164" t="s">
        <v>6338</v>
      </c>
      <c r="C2337" s="165" t="s">
        <v>6343</v>
      </c>
      <c r="D2337" s="173" t="s">
        <v>187</v>
      </c>
      <c r="E2337" s="167" t="s">
        <v>6340</v>
      </c>
      <c r="F2337" s="167" t="s">
        <v>6344</v>
      </c>
      <c r="G2337" s="168" t="n">
        <v>1250</v>
      </c>
      <c r="H2337" s="169" t="n">
        <f aca="true">INDIRECT("I" &amp; ROW())</f>
        <v>46107.9543243972</v>
      </c>
      <c r="I2337" s="170" t="n">
        <f aca="true">INDIRECT("I" &amp; ROW()-1) + J2337 * ((G2336/1000) * $M$5)</f>
        <v>46107.9543243972</v>
      </c>
      <c r="J2337" s="171" t="n">
        <v>6.5</v>
      </c>
      <c r="K2337" s="172" t="n">
        <f aca="true">INDIRECT("H" &amp; ROW())</f>
        <v>46107.9543243972</v>
      </c>
      <c r="L2337" s="128" t="s">
        <v>6345</v>
      </c>
      <c r="M2337" s="133"/>
      <c r="N2337" s="133"/>
      <c r="O2337" s="133"/>
      <c r="P2337" s="133"/>
      <c r="Q2337" s="133"/>
      <c r="R2337" s="133"/>
      <c r="S2337" s="133"/>
      <c r="T2337" s="133"/>
      <c r="U2337" s="134"/>
      <c r="V2337" s="133"/>
      <c r="W2337" s="135" t="n">
        <f aca="false">I2337</f>
        <v>46107.9543243972</v>
      </c>
      <c r="X2337" s="136" t="s">
        <v>174</v>
      </c>
      <c r="Y2337" s="137" t="n">
        <f aca="false">IF(AND($X2337=$X2338, $X2337&lt;&gt;""), $W2338-$W2337, 0)</f>
        <v>0.00564236107638889</v>
      </c>
      <c r="Z2337" s="141"/>
      <c r="AA2337" s="0"/>
    </row>
    <row r="2338" customFormat="false" ht="22.05" hidden="false" customHeight="false" outlineLevel="0" collapsed="false">
      <c r="A2338" s="118" t="n">
        <v>2334</v>
      </c>
      <c r="B2338" s="164" t="s">
        <v>6338</v>
      </c>
      <c r="C2338" s="165" t="s">
        <v>6346</v>
      </c>
      <c r="D2338" s="173" t="s">
        <v>187</v>
      </c>
      <c r="E2338" s="167" t="s">
        <v>6347</v>
      </c>
      <c r="F2338" s="167" t="s">
        <v>6348</v>
      </c>
      <c r="G2338" s="168" t="n">
        <v>1000</v>
      </c>
      <c r="H2338" s="169" t="n">
        <f aca="true">INDIRECT("I" &amp; ROW())</f>
        <v>46107.9599667583</v>
      </c>
      <c r="I2338" s="170" t="n">
        <f aca="true">INDIRECT("I" &amp; ROW()-1) + J2338 * ((G2337/1000) * $M$5)</f>
        <v>46107.9599667583</v>
      </c>
      <c r="J2338" s="171" t="n">
        <v>6.5</v>
      </c>
      <c r="K2338" s="172" t="n">
        <f aca="true">INDIRECT("H" &amp; ROW())</f>
        <v>46107.9599667583</v>
      </c>
      <c r="L2338" s="128" t="s">
        <v>6349</v>
      </c>
      <c r="M2338" s="133"/>
      <c r="N2338" s="133"/>
      <c r="O2338" s="133"/>
      <c r="P2338" s="133"/>
      <c r="Q2338" s="133"/>
      <c r="R2338" s="133"/>
      <c r="S2338" s="133"/>
      <c r="T2338" s="133"/>
      <c r="U2338" s="134"/>
      <c r="V2338" s="133"/>
      <c r="W2338" s="135" t="n">
        <f aca="false">I2338</f>
        <v>46107.9599667583</v>
      </c>
      <c r="X2338" s="136" t="s">
        <v>174</v>
      </c>
      <c r="Y2338" s="137" t="n">
        <f aca="false">IF(AND($X2338=$X2339, $X2338&lt;&gt;""), $W2339-$W2338, 0)</f>
        <v>0.00451388885416667</v>
      </c>
      <c r="Z2338" s="141"/>
      <c r="AA2338" s="0"/>
    </row>
    <row r="2339" customFormat="false" ht="22.05" hidden="false" customHeight="false" outlineLevel="0" collapsed="false">
      <c r="A2339" s="118" t="n">
        <v>2335</v>
      </c>
      <c r="B2339" s="164" t="s">
        <v>6338</v>
      </c>
      <c r="C2339" s="165" t="s">
        <v>6346</v>
      </c>
      <c r="D2339" s="173" t="s">
        <v>187</v>
      </c>
      <c r="E2339" s="167" t="s">
        <v>6350</v>
      </c>
      <c r="F2339" s="167" t="s">
        <v>6351</v>
      </c>
      <c r="G2339" s="168" t="n">
        <v>700</v>
      </c>
      <c r="H2339" s="169" t="n">
        <f aca="true">INDIRECT("I" &amp; ROW())</f>
        <v>46107.9644806471</v>
      </c>
      <c r="I2339" s="170" t="n">
        <f aca="true">INDIRECT("I" &amp; ROW()-1) + J2339 * ((G2338/1000) * $M$5)</f>
        <v>46107.9644806471</v>
      </c>
      <c r="J2339" s="171" t="n">
        <v>6.5</v>
      </c>
      <c r="K2339" s="172" t="n">
        <f aca="true">INDIRECT("H" &amp; ROW())</f>
        <v>46107.9644806471</v>
      </c>
      <c r="L2339" s="128" t="s">
        <v>6352</v>
      </c>
      <c r="M2339" s="133"/>
      <c r="N2339" s="133"/>
      <c r="O2339" s="133"/>
      <c r="P2339" s="133"/>
      <c r="Q2339" s="133"/>
      <c r="R2339" s="133"/>
      <c r="S2339" s="133"/>
      <c r="T2339" s="133"/>
      <c r="U2339" s="134"/>
      <c r="V2339" s="133"/>
      <c r="W2339" s="135" t="n">
        <f aca="false">I2339</f>
        <v>46107.9644806471</v>
      </c>
      <c r="X2339" s="136" t="s">
        <v>174</v>
      </c>
      <c r="Y2339" s="137" t="n">
        <f aca="false">IF(AND($X2339=$X2340, $X2339&lt;&gt;""), $W2340-$W2339, 0)</f>
        <v>0.00315972219907407</v>
      </c>
      <c r="Z2339" s="141"/>
      <c r="AA2339" s="0"/>
    </row>
    <row r="2340" customFormat="false" ht="22.05" hidden="false" customHeight="false" outlineLevel="0" collapsed="false">
      <c r="A2340" s="118" t="n">
        <v>2336</v>
      </c>
      <c r="B2340" s="164" t="s">
        <v>6338</v>
      </c>
      <c r="C2340" s="165" t="s">
        <v>6353</v>
      </c>
      <c r="D2340" s="173" t="s">
        <v>187</v>
      </c>
      <c r="E2340" s="167" t="s">
        <v>6354</v>
      </c>
      <c r="F2340" s="175"/>
      <c r="G2340" s="168" t="n">
        <v>475</v>
      </c>
      <c r="H2340" s="169" t="n">
        <f aca="true">INDIRECT("I" &amp; ROW())</f>
        <v>46107.9676403693</v>
      </c>
      <c r="I2340" s="170" t="n">
        <f aca="true">INDIRECT("I" &amp; ROW()-1) + J2340 * ((G2339/1000) * $M$5)</f>
        <v>46107.9676403693</v>
      </c>
      <c r="J2340" s="171" t="n">
        <v>6.5</v>
      </c>
      <c r="K2340" s="172" t="n">
        <f aca="true">INDIRECT("H" &amp; ROW())</f>
        <v>46107.9676403693</v>
      </c>
      <c r="L2340" s="128" t="s">
        <v>6355</v>
      </c>
      <c r="M2340" s="133"/>
      <c r="N2340" s="133"/>
      <c r="O2340" s="133"/>
      <c r="P2340" s="133"/>
      <c r="Q2340" s="133"/>
      <c r="R2340" s="133"/>
      <c r="S2340" s="133"/>
      <c r="T2340" s="133"/>
      <c r="U2340" s="134"/>
      <c r="V2340" s="133"/>
      <c r="W2340" s="135" t="n">
        <f aca="false">I2340</f>
        <v>46107.9676403693</v>
      </c>
      <c r="X2340" s="136" t="s">
        <v>174</v>
      </c>
      <c r="Y2340" s="137" t="n">
        <f aca="false">IF(AND($X2340=$X2341, $X2340&lt;&gt;""), $W2341-$W2340, 0)</f>
        <v>0.00214409721064815</v>
      </c>
      <c r="Z2340" s="141"/>
      <c r="AA2340" s="0"/>
    </row>
    <row r="2341" customFormat="false" ht="22.05" hidden="false" customHeight="false" outlineLevel="0" collapsed="false">
      <c r="A2341" s="118" t="n">
        <v>2337</v>
      </c>
      <c r="B2341" s="164" t="s">
        <v>6338</v>
      </c>
      <c r="C2341" s="165" t="s">
        <v>6353</v>
      </c>
      <c r="D2341" s="173" t="s">
        <v>187</v>
      </c>
      <c r="E2341" s="167" t="s">
        <v>6356</v>
      </c>
      <c r="F2341" s="175"/>
      <c r="G2341" s="168" t="n">
        <v>500</v>
      </c>
      <c r="H2341" s="169" t="n">
        <f aca="true">INDIRECT("I" &amp; ROW())</f>
        <v>46107.9697844665</v>
      </c>
      <c r="I2341" s="170" t="n">
        <f aca="true">INDIRECT("I" &amp; ROW()-1) + J2341 * ((G2340/1000) * $M$5)</f>
        <v>46107.9697844665</v>
      </c>
      <c r="J2341" s="171" t="n">
        <v>6.5</v>
      </c>
      <c r="K2341" s="172" t="n">
        <f aca="true">INDIRECT("H" &amp; ROW())</f>
        <v>46107.9697844665</v>
      </c>
      <c r="L2341" s="128" t="s">
        <v>6357</v>
      </c>
      <c r="M2341" s="133"/>
      <c r="N2341" s="133"/>
      <c r="O2341" s="133"/>
      <c r="P2341" s="133"/>
      <c r="Q2341" s="133"/>
      <c r="R2341" s="133"/>
      <c r="S2341" s="133"/>
      <c r="T2341" s="133"/>
      <c r="U2341" s="134"/>
      <c r="V2341" s="133"/>
      <c r="W2341" s="135" t="n">
        <f aca="false">I2341</f>
        <v>46107.9697844665</v>
      </c>
      <c r="X2341" s="136" t="s">
        <v>174</v>
      </c>
      <c r="Y2341" s="137" t="n">
        <f aca="false">IF(AND($X2341=$X2342, $X2341&lt;&gt;""), $W2342-$W2341, 0)</f>
        <v>0.0022569444212963</v>
      </c>
      <c r="Z2341" s="141"/>
      <c r="AA2341" s="0"/>
    </row>
    <row r="2342" customFormat="false" ht="22.05" hidden="false" customHeight="false" outlineLevel="0" collapsed="false">
      <c r="A2342" s="118" t="n">
        <v>2338</v>
      </c>
      <c r="B2342" s="164" t="s">
        <v>6338</v>
      </c>
      <c r="C2342" s="165" t="s">
        <v>6353</v>
      </c>
      <c r="D2342" s="173" t="s">
        <v>187</v>
      </c>
      <c r="E2342" s="167" t="s">
        <v>6358</v>
      </c>
      <c r="F2342" s="175"/>
      <c r="G2342" s="168" t="n">
        <v>950</v>
      </c>
      <c r="H2342" s="169" t="n">
        <f aca="true">INDIRECT("I" &amp; ROW())</f>
        <v>46107.972041411</v>
      </c>
      <c r="I2342" s="170" t="n">
        <f aca="true">INDIRECT("I" &amp; ROW()-1) + J2342 * ((G2341/1000) * $M$5)</f>
        <v>46107.972041411</v>
      </c>
      <c r="J2342" s="171" t="n">
        <v>6.5</v>
      </c>
      <c r="K2342" s="172" t="n">
        <f aca="true">INDIRECT("H" &amp; ROW())</f>
        <v>46107.972041411</v>
      </c>
      <c r="L2342" s="128" t="s">
        <v>6359</v>
      </c>
      <c r="M2342" s="133"/>
      <c r="N2342" s="133"/>
      <c r="O2342" s="133"/>
      <c r="P2342" s="133"/>
      <c r="Q2342" s="133"/>
      <c r="R2342" s="133"/>
      <c r="S2342" s="133"/>
      <c r="T2342" s="133"/>
      <c r="U2342" s="134"/>
      <c r="V2342" s="133"/>
      <c r="W2342" s="135" t="n">
        <f aca="false">I2342</f>
        <v>46107.972041411</v>
      </c>
      <c r="X2342" s="136" t="s">
        <v>174</v>
      </c>
      <c r="Y2342" s="137" t="n">
        <f aca="false">IF(AND($X2342=$X2343, $X2342&lt;&gt;""), $W2343-$W2342, 0)</f>
        <v>0.00428819440972222</v>
      </c>
      <c r="Z2342" s="141"/>
      <c r="AA2342" s="0"/>
    </row>
    <row r="2343" customFormat="false" ht="22.05" hidden="false" customHeight="false" outlineLevel="0" collapsed="false">
      <c r="A2343" s="118" t="n">
        <v>2339</v>
      </c>
      <c r="B2343" s="164" t="s">
        <v>6338</v>
      </c>
      <c r="C2343" s="165" t="s">
        <v>6360</v>
      </c>
      <c r="D2343" s="173" t="s">
        <v>187</v>
      </c>
      <c r="E2343" s="167" t="s">
        <v>6340</v>
      </c>
      <c r="F2343" s="167" t="s">
        <v>6361</v>
      </c>
      <c r="G2343" s="168" t="n">
        <v>900</v>
      </c>
      <c r="H2343" s="169" t="n">
        <f aca="true">INDIRECT("I" &amp; ROW())</f>
        <v>46107.9763296054</v>
      </c>
      <c r="I2343" s="170" t="n">
        <f aca="true">INDIRECT("I" &amp; ROW()-1) + J2343 * ((G2342/1000) * $M$5)</f>
        <v>46107.9763296054</v>
      </c>
      <c r="J2343" s="171" t="n">
        <v>6.5</v>
      </c>
      <c r="K2343" s="172" t="n">
        <f aca="true">INDIRECT("H" &amp; ROW())</f>
        <v>46107.9763296054</v>
      </c>
      <c r="L2343" s="128" t="s">
        <v>6362</v>
      </c>
      <c r="M2343" s="133"/>
      <c r="N2343" s="133"/>
      <c r="O2343" s="133"/>
      <c r="P2343" s="133"/>
      <c r="Q2343" s="133"/>
      <c r="R2343" s="133"/>
      <c r="S2343" s="133"/>
      <c r="T2343" s="133"/>
      <c r="U2343" s="134"/>
      <c r="V2343" s="133"/>
      <c r="W2343" s="135" t="n">
        <f aca="false">I2343</f>
        <v>46107.9763296054</v>
      </c>
      <c r="X2343" s="136" t="s">
        <v>174</v>
      </c>
      <c r="Y2343" s="137" t="n">
        <f aca="false">IF(AND($X2343=$X2344, $X2343&lt;&gt;""), $W2344-$W2343, 0)</f>
        <v>0.00406249996527778</v>
      </c>
      <c r="Z2343" s="141"/>
      <c r="AA2343" s="0"/>
    </row>
    <row r="2344" customFormat="false" ht="22.05" hidden="false" customHeight="false" outlineLevel="0" collapsed="false">
      <c r="A2344" s="118" t="n">
        <v>2340</v>
      </c>
      <c r="B2344" s="164" t="s">
        <v>6338</v>
      </c>
      <c r="C2344" s="165" t="s">
        <v>6360</v>
      </c>
      <c r="D2344" s="173" t="s">
        <v>187</v>
      </c>
      <c r="E2344" s="167" t="s">
        <v>6363</v>
      </c>
      <c r="F2344" s="167" t="s">
        <v>6364</v>
      </c>
      <c r="G2344" s="168" t="n">
        <v>1000</v>
      </c>
      <c r="H2344" s="169" t="n">
        <f aca="true">INDIRECT("I" &amp; ROW())</f>
        <v>46107.9803921053</v>
      </c>
      <c r="I2344" s="170" t="n">
        <f aca="true">INDIRECT("I" &amp; ROW()-1) + J2344 * ((G2343/1000) * $M$5)</f>
        <v>46107.9803921053</v>
      </c>
      <c r="J2344" s="171" t="n">
        <v>6.5</v>
      </c>
      <c r="K2344" s="172" t="n">
        <f aca="true">INDIRECT("H" &amp; ROW())</f>
        <v>46107.9803921053</v>
      </c>
      <c r="L2344" s="128" t="s">
        <v>6365</v>
      </c>
      <c r="M2344" s="133"/>
      <c r="N2344" s="133"/>
      <c r="O2344" s="133"/>
      <c r="P2344" s="133"/>
      <c r="Q2344" s="133"/>
      <c r="R2344" s="133"/>
      <c r="S2344" s="133"/>
      <c r="T2344" s="133"/>
      <c r="U2344" s="134"/>
      <c r="V2344" s="133"/>
      <c r="W2344" s="135" t="n">
        <f aca="false">I2344</f>
        <v>46107.9803921053</v>
      </c>
      <c r="X2344" s="136" t="s">
        <v>174</v>
      </c>
      <c r="Y2344" s="137" t="n">
        <f aca="false">IF(AND($X2344=$X2345, $X2344&lt;&gt;""), $W2345-$W2344, 0)</f>
        <v>0.00451388885416667</v>
      </c>
      <c r="Z2344" s="141"/>
      <c r="AA2344" s="0"/>
    </row>
    <row r="2345" customFormat="false" ht="22.05" hidden="false" customHeight="false" outlineLevel="0" collapsed="false">
      <c r="A2345" s="118" t="n">
        <v>2341</v>
      </c>
      <c r="B2345" s="164" t="s">
        <v>6338</v>
      </c>
      <c r="C2345" s="165" t="s">
        <v>6360</v>
      </c>
      <c r="D2345" s="173" t="s">
        <v>187</v>
      </c>
      <c r="E2345" s="167" t="s">
        <v>6366</v>
      </c>
      <c r="F2345" s="167" t="s">
        <v>6367</v>
      </c>
      <c r="G2345" s="168" t="n">
        <v>1000</v>
      </c>
      <c r="H2345" s="169" t="n">
        <f aca="true">INDIRECT("I" &amp; ROW())</f>
        <v>46107.9849059942</v>
      </c>
      <c r="I2345" s="170" t="n">
        <f aca="true">INDIRECT("I" &amp; ROW()-1) + J2345 * ((G2344/1000) * $M$5)</f>
        <v>46107.9849059942</v>
      </c>
      <c r="J2345" s="171" t="n">
        <v>6.5</v>
      </c>
      <c r="K2345" s="172" t="n">
        <f aca="true">INDIRECT("H" &amp; ROW())</f>
        <v>46107.9849059942</v>
      </c>
      <c r="L2345" s="128" t="s">
        <v>6368</v>
      </c>
      <c r="M2345" s="133"/>
      <c r="N2345" s="133"/>
      <c r="O2345" s="133"/>
      <c r="P2345" s="133"/>
      <c r="Q2345" s="133"/>
      <c r="R2345" s="133"/>
      <c r="S2345" s="133"/>
      <c r="T2345" s="133"/>
      <c r="U2345" s="134"/>
      <c r="V2345" s="133"/>
      <c r="W2345" s="135" t="n">
        <f aca="false">I2345</f>
        <v>46107.9849059942</v>
      </c>
      <c r="X2345" s="136" t="s">
        <v>174</v>
      </c>
      <c r="Y2345" s="137" t="n">
        <f aca="false">IF(AND($X2345=$X2346, $X2345&lt;&gt;""), $W2346-$W2345, 0)</f>
        <v>0.00451388885416667</v>
      </c>
      <c r="Z2345" s="141"/>
      <c r="AA2345" s="0"/>
    </row>
    <row r="2346" customFormat="false" ht="22.05" hidden="false" customHeight="false" outlineLevel="0" collapsed="false">
      <c r="A2346" s="118" t="n">
        <v>2342</v>
      </c>
      <c r="B2346" s="164" t="s">
        <v>6338</v>
      </c>
      <c r="C2346" s="165" t="s">
        <v>6360</v>
      </c>
      <c r="D2346" s="173" t="s">
        <v>187</v>
      </c>
      <c r="E2346" s="167" t="s">
        <v>6369</v>
      </c>
      <c r="F2346" s="167" t="s">
        <v>6370</v>
      </c>
      <c r="G2346" s="168" t="n">
        <v>1000</v>
      </c>
      <c r="H2346" s="169" t="n">
        <f aca="true">INDIRECT("I" &amp; ROW())</f>
        <v>46107.989419883</v>
      </c>
      <c r="I2346" s="170" t="n">
        <f aca="true">INDIRECT("I" &amp; ROW()-1) + J2346 * ((G2345/1000) * $M$5)</f>
        <v>46107.989419883</v>
      </c>
      <c r="J2346" s="171" t="n">
        <v>6.5</v>
      </c>
      <c r="K2346" s="172" t="n">
        <f aca="true">INDIRECT("H" &amp; ROW())</f>
        <v>46107.989419883</v>
      </c>
      <c r="L2346" s="128" t="s">
        <v>6371</v>
      </c>
      <c r="M2346" s="133"/>
      <c r="N2346" s="133"/>
      <c r="O2346" s="133"/>
      <c r="P2346" s="133"/>
      <c r="Q2346" s="133"/>
      <c r="R2346" s="133"/>
      <c r="S2346" s="133"/>
      <c r="T2346" s="133"/>
      <c r="U2346" s="134"/>
      <c r="V2346" s="133"/>
      <c r="W2346" s="135" t="n">
        <f aca="false">I2346</f>
        <v>46107.989419883</v>
      </c>
      <c r="X2346" s="136" t="s">
        <v>174</v>
      </c>
      <c r="Y2346" s="137" t="n">
        <f aca="false">IF(AND($X2346=$X2347, $X2346&lt;&gt;""), $W2347-$W2346, 0)</f>
        <v>0.00451388885416667</v>
      </c>
      <c r="Z2346" s="141"/>
      <c r="AA2346" s="0"/>
    </row>
    <row r="2347" customFormat="false" ht="22.05" hidden="false" customHeight="false" outlineLevel="0" collapsed="false">
      <c r="A2347" s="118" t="n">
        <v>2343</v>
      </c>
      <c r="B2347" s="164" t="s">
        <v>6338</v>
      </c>
      <c r="C2347" s="165" t="s">
        <v>6360</v>
      </c>
      <c r="D2347" s="173" t="s">
        <v>187</v>
      </c>
      <c r="E2347" s="167" t="s">
        <v>6372</v>
      </c>
      <c r="F2347" s="167" t="s">
        <v>6373</v>
      </c>
      <c r="G2347" s="168" t="n">
        <v>1000</v>
      </c>
      <c r="H2347" s="169" t="n">
        <f aca="true">INDIRECT("I" &amp; ROW())</f>
        <v>46107.9939337719</v>
      </c>
      <c r="I2347" s="170" t="n">
        <f aca="true">INDIRECT("I" &amp; ROW()-1) + J2347 * ((G2346/1000) * $M$5)</f>
        <v>46107.9939337719</v>
      </c>
      <c r="J2347" s="171" t="n">
        <v>6.5</v>
      </c>
      <c r="K2347" s="172" t="n">
        <f aca="true">INDIRECT("H" &amp; ROW())</f>
        <v>46107.9939337719</v>
      </c>
      <c r="L2347" s="128" t="s">
        <v>6374</v>
      </c>
      <c r="M2347" s="133"/>
      <c r="N2347" s="133"/>
      <c r="O2347" s="133"/>
      <c r="P2347" s="133"/>
      <c r="Q2347" s="133"/>
      <c r="R2347" s="133"/>
      <c r="S2347" s="133"/>
      <c r="T2347" s="133"/>
      <c r="U2347" s="134"/>
      <c r="V2347" s="133"/>
      <c r="W2347" s="135" t="n">
        <f aca="false">I2347</f>
        <v>46107.9939337719</v>
      </c>
      <c r="X2347" s="136" t="s">
        <v>174</v>
      </c>
      <c r="Y2347" s="137" t="n">
        <f aca="false">IF(AND($X2347=$X2348, $X2347&lt;&gt;""), $W2348-$W2347, 0)</f>
        <v>0</v>
      </c>
      <c r="Z2347" s="141"/>
      <c r="AA2347" s="0"/>
    </row>
    <row r="2348" customFormat="false" ht="22.05" hidden="false" customHeight="false" outlineLevel="0" collapsed="false">
      <c r="A2348" s="118" t="n">
        <v>2344</v>
      </c>
      <c r="B2348" s="164" t="s">
        <v>6338</v>
      </c>
      <c r="C2348" s="165" t="s">
        <v>6375</v>
      </c>
      <c r="D2348" s="173" t="s">
        <v>187</v>
      </c>
      <c r="E2348" s="167" t="s">
        <v>6376</v>
      </c>
      <c r="F2348" s="167" t="s">
        <v>6377</v>
      </c>
      <c r="G2348" s="168" t="n">
        <v>1000</v>
      </c>
      <c r="H2348" s="169" t="n">
        <f aca="true">INDIRECT("I" &amp; ROW())</f>
        <v>46107.9984476607</v>
      </c>
      <c r="I2348" s="170" t="n">
        <f aca="true">INDIRECT("I" &amp; ROW()-1) + J2348 * ((G2347/1000) * $M$5)</f>
        <v>46107.9984476607</v>
      </c>
      <c r="J2348" s="171" t="n">
        <v>6.5</v>
      </c>
      <c r="K2348" s="172" t="n">
        <f aca="true">INDIRECT("H" &amp; ROW())</f>
        <v>46107.9984476607</v>
      </c>
      <c r="L2348" s="128" t="s">
        <v>6378</v>
      </c>
      <c r="M2348" s="133"/>
      <c r="N2348" s="133"/>
      <c r="O2348" s="133"/>
      <c r="P2348" s="133"/>
      <c r="Q2348" s="133"/>
      <c r="R2348" s="133"/>
      <c r="S2348" s="133"/>
      <c r="T2348" s="133"/>
      <c r="U2348" s="134"/>
      <c r="V2348" s="133"/>
      <c r="W2348" s="135" t="n">
        <f aca="false">I2348</f>
        <v>46107.9984476607</v>
      </c>
      <c r="X2348" s="153" t="s">
        <v>473</v>
      </c>
      <c r="Y2348" s="137" t="n">
        <f aca="false">IF(AND($X2348=$X2349, $X2348&lt;&gt;""), $W2349-$W2348, 0)</f>
        <v>0.00451388885416667</v>
      </c>
      <c r="Z2348" s="137" t="n">
        <f aca="false">SUM(Y2348:Y2533)</f>
        <v>0.4848593715625</v>
      </c>
      <c r="AA2348" s="0"/>
    </row>
    <row r="2349" customFormat="false" ht="22.05" hidden="false" customHeight="false" outlineLevel="0" collapsed="false">
      <c r="A2349" s="118" t="n">
        <v>2345</v>
      </c>
      <c r="B2349" s="164" t="s">
        <v>6338</v>
      </c>
      <c r="C2349" s="165" t="s">
        <v>6379</v>
      </c>
      <c r="D2349" s="173" t="s">
        <v>187</v>
      </c>
      <c r="E2349" s="167" t="s">
        <v>6380</v>
      </c>
      <c r="F2349" s="167" t="s">
        <v>6381</v>
      </c>
      <c r="G2349" s="168" t="n">
        <v>1000</v>
      </c>
      <c r="H2349" s="169" t="n">
        <f aca="true">INDIRECT("I" &amp; ROW())</f>
        <v>46108.0029615496</v>
      </c>
      <c r="I2349" s="170" t="n">
        <f aca="true">INDIRECT("I" &amp; ROW()-1) + J2349 * ((G2348/1000) * $M$5)</f>
        <v>46108.0029615496</v>
      </c>
      <c r="J2349" s="171" t="n">
        <v>6.5</v>
      </c>
      <c r="K2349" s="172" t="n">
        <f aca="true">INDIRECT("H" &amp; ROW())</f>
        <v>46108.0029615496</v>
      </c>
      <c r="L2349" s="128" t="s">
        <v>6382</v>
      </c>
      <c r="M2349" s="133"/>
      <c r="N2349" s="133"/>
      <c r="O2349" s="133"/>
      <c r="P2349" s="133"/>
      <c r="Q2349" s="133"/>
      <c r="R2349" s="133"/>
      <c r="S2349" s="133"/>
      <c r="T2349" s="133"/>
      <c r="U2349" s="134"/>
      <c r="V2349" s="133"/>
      <c r="W2349" s="135" t="n">
        <f aca="false">I2349</f>
        <v>46108.0029615496</v>
      </c>
      <c r="X2349" s="153" t="s">
        <v>473</v>
      </c>
      <c r="Y2349" s="137" t="n">
        <f aca="false">IF(AND($X2349=$X2350, $X2349&lt;&gt;""), $W2350-$W2349, 0)</f>
        <v>0.00451388885416667</v>
      </c>
      <c r="Z2349" s="137"/>
      <c r="AA2349" s="0"/>
    </row>
    <row r="2350" customFormat="false" ht="22.05" hidden="false" customHeight="false" outlineLevel="0" collapsed="false">
      <c r="A2350" s="118" t="n">
        <v>2346</v>
      </c>
      <c r="B2350" s="164" t="s">
        <v>6338</v>
      </c>
      <c r="C2350" s="165" t="s">
        <v>6379</v>
      </c>
      <c r="D2350" s="173" t="s">
        <v>187</v>
      </c>
      <c r="E2350" s="167" t="s">
        <v>6383</v>
      </c>
      <c r="F2350" s="167" t="s">
        <v>6384</v>
      </c>
      <c r="G2350" s="168" t="n">
        <v>1000</v>
      </c>
      <c r="H2350" s="169" t="n">
        <f aca="true">INDIRECT("I" &amp; ROW())</f>
        <v>46108.0074754384</v>
      </c>
      <c r="I2350" s="170" t="n">
        <f aca="true">INDIRECT("I" &amp; ROW()-1) + J2350 * ((G2349/1000) * $M$5)</f>
        <v>46108.0074754384</v>
      </c>
      <c r="J2350" s="171" t="n">
        <v>6.5</v>
      </c>
      <c r="K2350" s="172" t="n">
        <f aca="true">INDIRECT("H" &amp; ROW())</f>
        <v>46108.0074754384</v>
      </c>
      <c r="L2350" s="128" t="s">
        <v>6385</v>
      </c>
      <c r="M2350" s="133"/>
      <c r="N2350" s="133"/>
      <c r="O2350" s="133"/>
      <c r="P2350" s="133"/>
      <c r="Q2350" s="133"/>
      <c r="R2350" s="133"/>
      <c r="S2350" s="133"/>
      <c r="T2350" s="133"/>
      <c r="U2350" s="134"/>
      <c r="V2350" s="133"/>
      <c r="W2350" s="135" t="n">
        <f aca="false">I2350</f>
        <v>46108.0074754384</v>
      </c>
      <c r="X2350" s="153" t="s">
        <v>473</v>
      </c>
      <c r="Y2350" s="137" t="n">
        <f aca="false">IF(AND($X2350=$X2351, $X2350&lt;&gt;""), $W2351-$W2350, 0)</f>
        <v>0.00451388885416667</v>
      </c>
      <c r="Z2350" s="137"/>
      <c r="AA2350" s="0"/>
    </row>
    <row r="2351" customFormat="false" ht="22.05" hidden="false" customHeight="false" outlineLevel="0" collapsed="false">
      <c r="A2351" s="118" t="n">
        <v>2347</v>
      </c>
      <c r="B2351" s="164" t="s">
        <v>6338</v>
      </c>
      <c r="C2351" s="165" t="s">
        <v>6386</v>
      </c>
      <c r="D2351" s="173" t="s">
        <v>187</v>
      </c>
      <c r="E2351" s="167" t="s">
        <v>6387</v>
      </c>
      <c r="F2351" s="167" t="s">
        <v>6388</v>
      </c>
      <c r="G2351" s="168" t="n">
        <v>1000</v>
      </c>
      <c r="H2351" s="169" t="n">
        <f aca="true">INDIRECT("I" &amp; ROW())</f>
        <v>46108.0119893273</v>
      </c>
      <c r="I2351" s="170" t="n">
        <f aca="true">INDIRECT("I" &amp; ROW()-1) + J2351 * ((G2350/1000) * $M$5)</f>
        <v>46108.0119893273</v>
      </c>
      <c r="J2351" s="171" t="n">
        <v>6.5</v>
      </c>
      <c r="K2351" s="172" t="n">
        <f aca="true">INDIRECT("H" &amp; ROW())</f>
        <v>46108.0119893273</v>
      </c>
      <c r="L2351" s="128" t="s">
        <v>6389</v>
      </c>
      <c r="M2351" s="133"/>
      <c r="N2351" s="133"/>
      <c r="O2351" s="133"/>
      <c r="P2351" s="133"/>
      <c r="Q2351" s="133"/>
      <c r="R2351" s="133"/>
      <c r="S2351" s="133"/>
      <c r="T2351" s="133"/>
      <c r="U2351" s="134"/>
      <c r="V2351" s="133"/>
      <c r="W2351" s="135" t="n">
        <f aca="false">I2351</f>
        <v>46108.0119893273</v>
      </c>
      <c r="X2351" s="153" t="s">
        <v>473</v>
      </c>
      <c r="Y2351" s="137" t="n">
        <f aca="false">IF(AND($X2351=$X2352, $X2351&lt;&gt;""), $W2352-$W2351, 0)</f>
        <v>0.00451388885416667</v>
      </c>
      <c r="Z2351" s="137"/>
      <c r="AA2351" s="0"/>
    </row>
    <row r="2352" customFormat="false" ht="22.05" hidden="false" customHeight="false" outlineLevel="0" collapsed="false">
      <c r="A2352" s="118" t="n">
        <v>2348</v>
      </c>
      <c r="B2352" s="164" t="s">
        <v>6338</v>
      </c>
      <c r="C2352" s="165" t="s">
        <v>6390</v>
      </c>
      <c r="D2352" s="173" t="s">
        <v>187</v>
      </c>
      <c r="E2352" s="167" t="s">
        <v>6391</v>
      </c>
      <c r="F2352" s="167" t="s">
        <v>6392</v>
      </c>
      <c r="G2352" s="168" t="n">
        <v>1000</v>
      </c>
      <c r="H2352" s="169" t="n">
        <f aca="true">INDIRECT("I" &amp; ROW())</f>
        <v>46108.0165032161</v>
      </c>
      <c r="I2352" s="170" t="n">
        <f aca="true">INDIRECT("I" &amp; ROW()-1) + J2352 * ((G2351/1000) * $M$5)</f>
        <v>46108.0165032161</v>
      </c>
      <c r="J2352" s="171" t="n">
        <v>6.5</v>
      </c>
      <c r="K2352" s="172" t="n">
        <f aca="true">INDIRECT("H" &amp; ROW())</f>
        <v>46108.0165032161</v>
      </c>
      <c r="L2352" s="128" t="s">
        <v>6393</v>
      </c>
      <c r="M2352" s="133"/>
      <c r="N2352" s="133"/>
      <c r="O2352" s="133"/>
      <c r="P2352" s="133"/>
      <c r="Q2352" s="133"/>
      <c r="R2352" s="133"/>
      <c r="S2352" s="133"/>
      <c r="T2352" s="133"/>
      <c r="U2352" s="134"/>
      <c r="V2352" s="133"/>
      <c r="W2352" s="135" t="n">
        <f aca="false">I2352</f>
        <v>46108.0165032161</v>
      </c>
      <c r="X2352" s="153" t="s">
        <v>473</v>
      </c>
      <c r="Y2352" s="137" t="n">
        <f aca="false">IF(AND($X2352=$X2353, $X2352&lt;&gt;""), $W2353-$W2352, 0)</f>
        <v>0.00451388885416667</v>
      </c>
      <c r="Z2352" s="137"/>
      <c r="AA2352" s="0"/>
    </row>
    <row r="2353" customFormat="false" ht="22.05" hidden="false" customHeight="false" outlineLevel="0" collapsed="false">
      <c r="A2353" s="118" t="n">
        <v>2349</v>
      </c>
      <c r="B2353" s="164" t="s">
        <v>6338</v>
      </c>
      <c r="C2353" s="165" t="s">
        <v>6390</v>
      </c>
      <c r="D2353" s="173" t="s">
        <v>187</v>
      </c>
      <c r="E2353" s="167" t="s">
        <v>6394</v>
      </c>
      <c r="F2353" s="167" t="s">
        <v>6395</v>
      </c>
      <c r="G2353" s="168" t="n">
        <v>1000</v>
      </c>
      <c r="H2353" s="169" t="n">
        <f aca="true">INDIRECT("I" &amp; ROW())</f>
        <v>46108.021017105</v>
      </c>
      <c r="I2353" s="170" t="n">
        <f aca="true">INDIRECT("I" &amp; ROW()-1) + J2353 * ((G2352/1000) * $M$5)</f>
        <v>46108.021017105</v>
      </c>
      <c r="J2353" s="171" t="n">
        <v>6.5</v>
      </c>
      <c r="K2353" s="172" t="n">
        <f aca="true">INDIRECT("H" &amp; ROW())</f>
        <v>46108.021017105</v>
      </c>
      <c r="L2353" s="128" t="s">
        <v>6396</v>
      </c>
      <c r="M2353" s="133"/>
      <c r="N2353" s="133"/>
      <c r="O2353" s="133"/>
      <c r="P2353" s="133"/>
      <c r="Q2353" s="133"/>
      <c r="R2353" s="133"/>
      <c r="S2353" s="133"/>
      <c r="T2353" s="133"/>
      <c r="U2353" s="134"/>
      <c r="V2353" s="133"/>
      <c r="W2353" s="135" t="n">
        <f aca="false">I2353</f>
        <v>46108.021017105</v>
      </c>
      <c r="X2353" s="153" t="s">
        <v>473</v>
      </c>
      <c r="Y2353" s="137" t="n">
        <f aca="false">IF(AND($X2353=$X2354, $X2353&lt;&gt;""), $W2354-$W2353, 0)</f>
        <v>0.00451388885416667</v>
      </c>
      <c r="Z2353" s="137"/>
      <c r="AA2353" s="0"/>
    </row>
    <row r="2354" customFormat="false" ht="22.05" hidden="false" customHeight="false" outlineLevel="0" collapsed="false">
      <c r="A2354" s="118" t="n">
        <v>2350</v>
      </c>
      <c r="B2354" s="164" t="s">
        <v>6338</v>
      </c>
      <c r="C2354" s="165" t="s">
        <v>6390</v>
      </c>
      <c r="D2354" s="173" t="s">
        <v>187</v>
      </c>
      <c r="E2354" s="167" t="s">
        <v>6397</v>
      </c>
      <c r="F2354" s="167" t="s">
        <v>6398</v>
      </c>
      <c r="G2354" s="168" t="n">
        <v>1000</v>
      </c>
      <c r="H2354" s="169" t="n">
        <f aca="true">INDIRECT("I" &amp; ROW())</f>
        <v>46108.0255309939</v>
      </c>
      <c r="I2354" s="170" t="n">
        <f aca="true">INDIRECT("I" &amp; ROW()-1) + J2354 * ((G2353/1000) * $M$5)</f>
        <v>46108.0255309939</v>
      </c>
      <c r="J2354" s="171" t="n">
        <v>6.5</v>
      </c>
      <c r="K2354" s="172" t="n">
        <f aca="true">INDIRECT("H" &amp; ROW())</f>
        <v>46108.0255309939</v>
      </c>
      <c r="L2354" s="128" t="s">
        <v>6399</v>
      </c>
      <c r="M2354" s="133"/>
      <c r="N2354" s="133"/>
      <c r="O2354" s="133"/>
      <c r="P2354" s="133"/>
      <c r="Q2354" s="133"/>
      <c r="R2354" s="133"/>
      <c r="S2354" s="133"/>
      <c r="T2354" s="133"/>
      <c r="U2354" s="134"/>
      <c r="V2354" s="133"/>
      <c r="W2354" s="135" t="n">
        <f aca="false">I2354</f>
        <v>46108.0255309939</v>
      </c>
      <c r="X2354" s="153" t="s">
        <v>473</v>
      </c>
      <c r="Y2354" s="137" t="n">
        <f aca="false">IF(AND($X2354=$X2355, $X2354&lt;&gt;""), $W2355-$W2354, 0)</f>
        <v>0.00451388885416667</v>
      </c>
      <c r="Z2354" s="137"/>
      <c r="AA2354" s="0"/>
    </row>
    <row r="2355" customFormat="false" ht="22.05" hidden="false" customHeight="false" outlineLevel="0" collapsed="false">
      <c r="A2355" s="118" t="n">
        <v>2351</v>
      </c>
      <c r="B2355" s="164" t="s">
        <v>6338</v>
      </c>
      <c r="C2355" s="165" t="s">
        <v>6390</v>
      </c>
      <c r="D2355" s="173" t="s">
        <v>187</v>
      </c>
      <c r="E2355" s="167" t="s">
        <v>6400</v>
      </c>
      <c r="F2355" s="167" t="s">
        <v>6401</v>
      </c>
      <c r="G2355" s="168" t="n">
        <v>700</v>
      </c>
      <c r="H2355" s="169" t="n">
        <f aca="true">INDIRECT("I" &amp; ROW())</f>
        <v>46108.0300448827</v>
      </c>
      <c r="I2355" s="170" t="n">
        <f aca="true">INDIRECT("I" &amp; ROW()-1) + J2355 * ((G2354/1000) * $M$5)</f>
        <v>46108.0300448827</v>
      </c>
      <c r="J2355" s="171" t="n">
        <v>6.5</v>
      </c>
      <c r="K2355" s="172" t="n">
        <f aca="true">INDIRECT("H" &amp; ROW())</f>
        <v>46108.0300448827</v>
      </c>
      <c r="L2355" s="128" t="s">
        <v>6402</v>
      </c>
      <c r="M2355" s="133"/>
      <c r="N2355" s="133"/>
      <c r="O2355" s="133"/>
      <c r="P2355" s="133"/>
      <c r="Q2355" s="133"/>
      <c r="R2355" s="133"/>
      <c r="S2355" s="133"/>
      <c r="T2355" s="133"/>
      <c r="U2355" s="134"/>
      <c r="V2355" s="133"/>
      <c r="W2355" s="135" t="n">
        <f aca="false">I2355</f>
        <v>46108.0300448827</v>
      </c>
      <c r="X2355" s="153" t="s">
        <v>473</v>
      </c>
      <c r="Y2355" s="137" t="n">
        <f aca="false">IF(AND($X2355=$X2356, $X2355&lt;&gt;""), $W2356-$W2355, 0)</f>
        <v>0.00315972219907407</v>
      </c>
      <c r="Z2355" s="137"/>
      <c r="AA2355" s="0"/>
    </row>
    <row r="2356" customFormat="false" ht="22.05" hidden="false" customHeight="false" outlineLevel="0" collapsed="false">
      <c r="A2356" s="118" t="n">
        <v>2352</v>
      </c>
      <c r="B2356" s="164" t="s">
        <v>6338</v>
      </c>
      <c r="C2356" s="165" t="s">
        <v>6403</v>
      </c>
      <c r="D2356" s="173" t="s">
        <v>187</v>
      </c>
      <c r="E2356" s="167" t="s">
        <v>6340</v>
      </c>
      <c r="F2356" s="167" t="s">
        <v>6404</v>
      </c>
      <c r="G2356" s="168" t="n">
        <v>500</v>
      </c>
      <c r="H2356" s="169" t="n">
        <f aca="true">INDIRECT("I" &amp; ROW())</f>
        <v>46108.0332046049</v>
      </c>
      <c r="I2356" s="170" t="n">
        <f aca="true">INDIRECT("I" &amp; ROW()-1) + J2356 * ((G2355/1000) * $M$5)</f>
        <v>46108.0332046049</v>
      </c>
      <c r="J2356" s="171" t="n">
        <v>6.5</v>
      </c>
      <c r="K2356" s="172" t="n">
        <f aca="true">INDIRECT("H" &amp; ROW())</f>
        <v>46108.0332046049</v>
      </c>
      <c r="L2356" s="128" t="s">
        <v>6405</v>
      </c>
      <c r="M2356" s="133"/>
      <c r="N2356" s="133"/>
      <c r="O2356" s="133"/>
      <c r="P2356" s="133"/>
      <c r="Q2356" s="133"/>
      <c r="R2356" s="133"/>
      <c r="S2356" s="133"/>
      <c r="T2356" s="133"/>
      <c r="U2356" s="134"/>
      <c r="V2356" s="133"/>
      <c r="W2356" s="135" t="n">
        <f aca="false">I2356</f>
        <v>46108.0332046049</v>
      </c>
      <c r="X2356" s="153" t="s">
        <v>473</v>
      </c>
      <c r="Y2356" s="137" t="n">
        <f aca="false">IF(AND($X2356=$X2357, $X2356&lt;&gt;""), $W2357-$W2356, 0)</f>
        <v>0.0022569444212963</v>
      </c>
      <c r="Z2356" s="137"/>
      <c r="AA2356" s="0"/>
    </row>
    <row r="2357" customFormat="false" ht="22.05" hidden="false" customHeight="false" outlineLevel="0" collapsed="false">
      <c r="A2357" s="118" t="n">
        <v>2353</v>
      </c>
      <c r="B2357" s="164" t="s">
        <v>6338</v>
      </c>
      <c r="C2357" s="165" t="s">
        <v>6403</v>
      </c>
      <c r="D2357" s="173" t="s">
        <v>187</v>
      </c>
      <c r="E2357" s="167" t="s">
        <v>6406</v>
      </c>
      <c r="F2357" s="175"/>
      <c r="G2357" s="168" t="n">
        <v>600</v>
      </c>
      <c r="H2357" s="169" t="n">
        <f aca="true">INDIRECT("I" &amp; ROW())</f>
        <v>46108.0354615493</v>
      </c>
      <c r="I2357" s="170" t="n">
        <f aca="true">INDIRECT("I" &amp; ROW()-1) + J2357 * ((G2356/1000) * $M$5)</f>
        <v>46108.0354615493</v>
      </c>
      <c r="J2357" s="171" t="n">
        <v>6.5</v>
      </c>
      <c r="K2357" s="172" t="n">
        <f aca="true">INDIRECT("H" &amp; ROW())</f>
        <v>46108.0354615493</v>
      </c>
      <c r="L2357" s="128" t="s">
        <v>6407</v>
      </c>
      <c r="M2357" s="133"/>
      <c r="N2357" s="133"/>
      <c r="O2357" s="133"/>
      <c r="P2357" s="133"/>
      <c r="Q2357" s="133"/>
      <c r="R2357" s="133"/>
      <c r="S2357" s="133"/>
      <c r="T2357" s="133"/>
      <c r="U2357" s="134"/>
      <c r="V2357" s="133"/>
      <c r="W2357" s="135" t="n">
        <f aca="false">I2357</f>
        <v>46108.0354615493</v>
      </c>
      <c r="X2357" s="153" t="s">
        <v>473</v>
      </c>
      <c r="Y2357" s="137" t="n">
        <f aca="false">IF(AND($X2357=$X2358, $X2357&lt;&gt;""), $W2358-$W2357, 0)</f>
        <v>0.00270833331018519</v>
      </c>
      <c r="Z2357" s="137"/>
      <c r="AA2357" s="0"/>
    </row>
    <row r="2358" customFormat="false" ht="22.05" hidden="false" customHeight="false" outlineLevel="0" collapsed="false">
      <c r="A2358" s="118" t="n">
        <v>2354</v>
      </c>
      <c r="B2358" s="164" t="s">
        <v>6338</v>
      </c>
      <c r="C2358" s="165" t="s">
        <v>6403</v>
      </c>
      <c r="D2358" s="173" t="s">
        <v>187</v>
      </c>
      <c r="E2358" s="167" t="s">
        <v>6408</v>
      </c>
      <c r="F2358" s="175"/>
      <c r="G2358" s="168" t="n">
        <v>600</v>
      </c>
      <c r="H2358" s="169" t="n">
        <f aca="true">INDIRECT("I" &amp; ROW())</f>
        <v>46108.0381698826</v>
      </c>
      <c r="I2358" s="170" t="n">
        <f aca="true">INDIRECT("I" &amp; ROW()-1) + J2358 * ((G2357/1000) * $M$5)</f>
        <v>46108.0381698826</v>
      </c>
      <c r="J2358" s="171" t="n">
        <v>6.5</v>
      </c>
      <c r="K2358" s="172" t="n">
        <f aca="true">INDIRECT("H" &amp; ROW())</f>
        <v>46108.0381698826</v>
      </c>
      <c r="L2358" s="128" t="s">
        <v>6409</v>
      </c>
      <c r="M2358" s="133"/>
      <c r="N2358" s="133"/>
      <c r="O2358" s="133"/>
      <c r="P2358" s="133"/>
      <c r="Q2358" s="133"/>
      <c r="R2358" s="133"/>
      <c r="S2358" s="133"/>
      <c r="T2358" s="133"/>
      <c r="U2358" s="134"/>
      <c r="V2358" s="133"/>
      <c r="W2358" s="135" t="n">
        <f aca="false">I2358</f>
        <v>46108.0381698826</v>
      </c>
      <c r="X2358" s="153" t="s">
        <v>473</v>
      </c>
      <c r="Y2358" s="137" t="n">
        <f aca="false">IF(AND($X2358=$X2359, $X2358&lt;&gt;""), $W2359-$W2358, 0)</f>
        <v>0.00270833331018519</v>
      </c>
      <c r="Z2358" s="137"/>
      <c r="AA2358" s="0"/>
    </row>
    <row r="2359" customFormat="false" ht="22.05" hidden="false" customHeight="false" outlineLevel="0" collapsed="false">
      <c r="A2359" s="118" t="n">
        <v>2355</v>
      </c>
      <c r="B2359" s="164" t="s">
        <v>6338</v>
      </c>
      <c r="C2359" s="165" t="s">
        <v>6403</v>
      </c>
      <c r="D2359" s="173" t="s">
        <v>187</v>
      </c>
      <c r="E2359" s="167" t="s">
        <v>6410</v>
      </c>
      <c r="F2359" s="175"/>
      <c r="G2359" s="168" t="n">
        <v>600</v>
      </c>
      <c r="H2359" s="169" t="n">
        <f aca="true">INDIRECT("I" &amp; ROW())</f>
        <v>46108.040878216</v>
      </c>
      <c r="I2359" s="170" t="n">
        <f aca="true">INDIRECT("I" &amp; ROW()-1) + J2359 * ((G2358/1000) * $M$5)</f>
        <v>46108.040878216</v>
      </c>
      <c r="J2359" s="171" t="n">
        <v>6.5</v>
      </c>
      <c r="K2359" s="172" t="n">
        <f aca="true">INDIRECT("H" &amp; ROW())</f>
        <v>46108.040878216</v>
      </c>
      <c r="L2359" s="128" t="s">
        <v>6411</v>
      </c>
      <c r="M2359" s="133"/>
      <c r="N2359" s="133"/>
      <c r="O2359" s="133"/>
      <c r="P2359" s="133"/>
      <c r="Q2359" s="133"/>
      <c r="R2359" s="133"/>
      <c r="S2359" s="133"/>
      <c r="T2359" s="133"/>
      <c r="U2359" s="134"/>
      <c r="V2359" s="133"/>
      <c r="W2359" s="135" t="n">
        <f aca="false">I2359</f>
        <v>46108.040878216</v>
      </c>
      <c r="X2359" s="153" t="s">
        <v>473</v>
      </c>
      <c r="Y2359" s="137" t="n">
        <f aca="false">IF(AND($X2359=$X2360, $X2359&lt;&gt;""), $W2360-$W2359, 0)</f>
        <v>0.00270833331018519</v>
      </c>
      <c r="Z2359" s="137"/>
      <c r="AA2359" s="0"/>
    </row>
    <row r="2360" customFormat="false" ht="22.05" hidden="false" customHeight="false" outlineLevel="0" collapsed="false">
      <c r="A2360" s="118" t="n">
        <v>2356</v>
      </c>
      <c r="B2360" s="164" t="s">
        <v>6338</v>
      </c>
      <c r="C2360" s="165" t="s">
        <v>6403</v>
      </c>
      <c r="D2360" s="173" t="s">
        <v>187</v>
      </c>
      <c r="E2360" s="167" t="s">
        <v>6412</v>
      </c>
      <c r="F2360" s="175"/>
      <c r="G2360" s="168" t="n">
        <v>600</v>
      </c>
      <c r="H2360" s="169" t="n">
        <f aca="true">INDIRECT("I" &amp; ROW())</f>
        <v>46108.0435865493</v>
      </c>
      <c r="I2360" s="170" t="n">
        <f aca="true">INDIRECT("I" &amp; ROW()-1) + J2360 * ((G2359/1000) * $M$5)</f>
        <v>46108.0435865493</v>
      </c>
      <c r="J2360" s="171" t="n">
        <v>6.5</v>
      </c>
      <c r="K2360" s="172" t="n">
        <f aca="true">INDIRECT("H" &amp; ROW())</f>
        <v>46108.0435865493</v>
      </c>
      <c r="L2360" s="128" t="s">
        <v>6413</v>
      </c>
      <c r="M2360" s="133"/>
      <c r="N2360" s="133"/>
      <c r="O2360" s="133"/>
      <c r="P2360" s="133"/>
      <c r="Q2360" s="133"/>
      <c r="R2360" s="133"/>
      <c r="S2360" s="133"/>
      <c r="T2360" s="133"/>
      <c r="U2360" s="134"/>
      <c r="V2360" s="133"/>
      <c r="W2360" s="135" t="n">
        <f aca="false">I2360</f>
        <v>46108.0435865493</v>
      </c>
      <c r="X2360" s="153" t="s">
        <v>473</v>
      </c>
      <c r="Y2360" s="137" t="n">
        <f aca="false">IF(AND($X2360=$X2361, $X2360&lt;&gt;""), $W2361-$W2360, 0)</f>
        <v>0.00270833331018519</v>
      </c>
      <c r="Z2360" s="137"/>
      <c r="AA2360" s="0"/>
    </row>
    <row r="2361" customFormat="false" ht="22.05" hidden="false" customHeight="false" outlineLevel="0" collapsed="false">
      <c r="A2361" s="118" t="n">
        <v>2357</v>
      </c>
      <c r="B2361" s="164" t="s">
        <v>6338</v>
      </c>
      <c r="C2361" s="165" t="s">
        <v>6403</v>
      </c>
      <c r="D2361" s="173" t="s">
        <v>187</v>
      </c>
      <c r="E2361" s="167" t="s">
        <v>6414</v>
      </c>
      <c r="F2361" s="175"/>
      <c r="G2361" s="168" t="n">
        <v>600</v>
      </c>
      <c r="H2361" s="169" t="n">
        <f aca="true">INDIRECT("I" &amp; ROW())</f>
        <v>46108.0462948826</v>
      </c>
      <c r="I2361" s="170" t="n">
        <f aca="true">INDIRECT("I" &amp; ROW()-1) + J2361 * ((G2360/1000) * $M$5)</f>
        <v>46108.0462948826</v>
      </c>
      <c r="J2361" s="171" t="n">
        <v>6.5</v>
      </c>
      <c r="K2361" s="172" t="n">
        <f aca="true">INDIRECT("H" &amp; ROW())</f>
        <v>46108.0462948826</v>
      </c>
      <c r="L2361" s="128" t="s">
        <v>6415</v>
      </c>
      <c r="M2361" s="133"/>
      <c r="N2361" s="133"/>
      <c r="O2361" s="133"/>
      <c r="P2361" s="133"/>
      <c r="Q2361" s="133"/>
      <c r="R2361" s="133"/>
      <c r="S2361" s="133"/>
      <c r="T2361" s="133"/>
      <c r="U2361" s="134"/>
      <c r="V2361" s="133"/>
      <c r="W2361" s="135" t="n">
        <f aca="false">I2361</f>
        <v>46108.0462948826</v>
      </c>
      <c r="X2361" s="153" t="s">
        <v>473</v>
      </c>
      <c r="Y2361" s="137" t="n">
        <f aca="false">IF(AND($X2361=$X2362, $X2361&lt;&gt;""), $W2362-$W2361, 0)</f>
        <v>0.00270833331018519</v>
      </c>
      <c r="Z2361" s="137"/>
      <c r="AA2361" s="0"/>
    </row>
    <row r="2362" customFormat="false" ht="22.05" hidden="false" customHeight="false" outlineLevel="0" collapsed="false">
      <c r="A2362" s="118" t="n">
        <v>2358</v>
      </c>
      <c r="B2362" s="164" t="s">
        <v>6338</v>
      </c>
      <c r="C2362" s="165" t="s">
        <v>6403</v>
      </c>
      <c r="D2362" s="173" t="s">
        <v>187</v>
      </c>
      <c r="E2362" s="167" t="s">
        <v>6340</v>
      </c>
      <c r="F2362" s="167" t="s">
        <v>4387</v>
      </c>
      <c r="G2362" s="168" t="n">
        <v>660</v>
      </c>
      <c r="H2362" s="169" t="n">
        <f aca="true">INDIRECT("I" &amp; ROW())</f>
        <v>46108.0490032159</v>
      </c>
      <c r="I2362" s="170" t="n">
        <f aca="true">INDIRECT("I" &amp; ROW()-1) + J2362 * ((G2361/1000) * $M$5)</f>
        <v>46108.0490032159</v>
      </c>
      <c r="J2362" s="171" t="n">
        <v>6.5</v>
      </c>
      <c r="K2362" s="172" t="n">
        <f aca="true">INDIRECT("H" &amp; ROW())</f>
        <v>46108.0490032159</v>
      </c>
      <c r="L2362" s="128" t="s">
        <v>6416</v>
      </c>
      <c r="M2362" s="133"/>
      <c r="N2362" s="133"/>
      <c r="O2362" s="133"/>
      <c r="P2362" s="133"/>
      <c r="Q2362" s="133"/>
      <c r="R2362" s="133"/>
      <c r="S2362" s="133"/>
      <c r="T2362" s="133"/>
      <c r="U2362" s="134"/>
      <c r="V2362" s="133"/>
      <c r="W2362" s="135" t="n">
        <f aca="false">I2362</f>
        <v>46108.0490032159</v>
      </c>
      <c r="X2362" s="153" t="s">
        <v>473</v>
      </c>
      <c r="Y2362" s="137" t="n">
        <f aca="false">IF(AND($X2362=$X2363, $X2362&lt;&gt;""), $W2363-$W2362, 0)</f>
        <v>0.00297916664351852</v>
      </c>
      <c r="Z2362" s="137"/>
      <c r="AA2362" s="0"/>
    </row>
    <row r="2363" customFormat="false" ht="22.05" hidden="false" customHeight="false" outlineLevel="0" collapsed="false">
      <c r="A2363" s="118" t="n">
        <v>2359</v>
      </c>
      <c r="B2363" s="164" t="s">
        <v>6338</v>
      </c>
      <c r="C2363" s="165" t="s">
        <v>6403</v>
      </c>
      <c r="D2363" s="173" t="s">
        <v>187</v>
      </c>
      <c r="E2363" s="167" t="s">
        <v>6417</v>
      </c>
      <c r="F2363" s="175"/>
      <c r="G2363" s="168" t="n">
        <v>500</v>
      </c>
      <c r="H2363" s="169" t="n">
        <f aca="true">INDIRECT("I" &amp; ROW())</f>
        <v>46108.0519823825</v>
      </c>
      <c r="I2363" s="170" t="n">
        <f aca="true">INDIRECT("I" &amp; ROW()-1) + J2363 * ((G2362/1000) * $M$5)</f>
        <v>46108.0519823825</v>
      </c>
      <c r="J2363" s="171" t="n">
        <v>6.5</v>
      </c>
      <c r="K2363" s="172" t="n">
        <f aca="true">INDIRECT("H" &amp; ROW())</f>
        <v>46108.0519823825</v>
      </c>
      <c r="L2363" s="128" t="s">
        <v>6418</v>
      </c>
      <c r="M2363" s="133"/>
      <c r="N2363" s="133"/>
      <c r="O2363" s="133"/>
      <c r="P2363" s="133"/>
      <c r="Q2363" s="133"/>
      <c r="R2363" s="133"/>
      <c r="S2363" s="133"/>
      <c r="T2363" s="133"/>
      <c r="U2363" s="134"/>
      <c r="V2363" s="133"/>
      <c r="W2363" s="135" t="n">
        <f aca="false">I2363</f>
        <v>46108.0519823825</v>
      </c>
      <c r="X2363" s="153" t="s">
        <v>473</v>
      </c>
      <c r="Y2363" s="137" t="n">
        <f aca="false">IF(AND($X2363=$X2364, $X2363&lt;&gt;""), $W2364-$W2363, 0)</f>
        <v>0.0022569444212963</v>
      </c>
      <c r="Z2363" s="137"/>
      <c r="AA2363" s="0"/>
    </row>
    <row r="2364" customFormat="false" ht="22.05" hidden="false" customHeight="false" outlineLevel="0" collapsed="false">
      <c r="A2364" s="118" t="n">
        <v>2360</v>
      </c>
      <c r="B2364" s="164" t="s">
        <v>6338</v>
      </c>
      <c r="C2364" s="165" t="s">
        <v>6419</v>
      </c>
      <c r="D2364" s="173" t="s">
        <v>187</v>
      </c>
      <c r="E2364" s="167" t="s">
        <v>6340</v>
      </c>
      <c r="F2364" s="167" t="s">
        <v>6420</v>
      </c>
      <c r="G2364" s="168" t="n">
        <v>1300</v>
      </c>
      <c r="H2364" s="169" t="n">
        <f aca="true">INDIRECT("I" &amp; ROW())</f>
        <v>46108.054239327</v>
      </c>
      <c r="I2364" s="170" t="n">
        <f aca="true">INDIRECT("I" &amp; ROW()-1) + J2364 * ((G2363/1000) * $M$5)</f>
        <v>46108.054239327</v>
      </c>
      <c r="J2364" s="171" t="n">
        <v>6.5</v>
      </c>
      <c r="K2364" s="172" t="n">
        <f aca="true">INDIRECT("H" &amp; ROW())</f>
        <v>46108.054239327</v>
      </c>
      <c r="L2364" s="128" t="s">
        <v>6421</v>
      </c>
      <c r="M2364" s="133"/>
      <c r="N2364" s="133"/>
      <c r="O2364" s="133"/>
      <c r="P2364" s="133"/>
      <c r="Q2364" s="133"/>
      <c r="R2364" s="133"/>
      <c r="S2364" s="133"/>
      <c r="T2364" s="133"/>
      <c r="U2364" s="134"/>
      <c r="V2364" s="133"/>
      <c r="W2364" s="135" t="n">
        <f aca="false">I2364</f>
        <v>46108.054239327</v>
      </c>
      <c r="X2364" s="153" t="s">
        <v>473</v>
      </c>
      <c r="Y2364" s="137" t="n">
        <f aca="false">IF(AND($X2364=$X2365, $X2364&lt;&gt;""), $W2365-$W2364, 0)</f>
        <v>0.00586805552083333</v>
      </c>
      <c r="Z2364" s="137"/>
      <c r="AA2364" s="0"/>
    </row>
    <row r="2365" customFormat="false" ht="22.05" hidden="false" customHeight="false" outlineLevel="0" collapsed="false">
      <c r="A2365" s="118" t="n">
        <v>2361</v>
      </c>
      <c r="B2365" s="164" t="s">
        <v>6338</v>
      </c>
      <c r="C2365" s="165" t="s">
        <v>6419</v>
      </c>
      <c r="D2365" s="173" t="s">
        <v>187</v>
      </c>
      <c r="E2365" s="167" t="s">
        <v>6422</v>
      </c>
      <c r="F2365" s="167" t="s">
        <v>6423</v>
      </c>
      <c r="G2365" s="168" t="n">
        <v>1100</v>
      </c>
      <c r="H2365" s="169" t="n">
        <f aca="true">INDIRECT("I" &amp; ROW())</f>
        <v>46108.0601073825</v>
      </c>
      <c r="I2365" s="170" t="n">
        <f aca="true">INDIRECT("I" &amp; ROW()-1) + J2365 * ((G2364/1000) * $M$5)</f>
        <v>46108.0601073825</v>
      </c>
      <c r="J2365" s="171" t="n">
        <v>6.5</v>
      </c>
      <c r="K2365" s="172" t="n">
        <f aca="true">INDIRECT("H" &amp; ROW())</f>
        <v>46108.0601073825</v>
      </c>
      <c r="L2365" s="128" t="s">
        <v>6424</v>
      </c>
      <c r="M2365" s="133"/>
      <c r="N2365" s="133"/>
      <c r="O2365" s="133"/>
      <c r="P2365" s="133"/>
      <c r="Q2365" s="133"/>
      <c r="R2365" s="133"/>
      <c r="S2365" s="133"/>
      <c r="T2365" s="133"/>
      <c r="U2365" s="134"/>
      <c r="V2365" s="133"/>
      <c r="W2365" s="135" t="n">
        <f aca="false">I2365</f>
        <v>46108.0601073825</v>
      </c>
      <c r="X2365" s="153" t="s">
        <v>473</v>
      </c>
      <c r="Y2365" s="137" t="n">
        <f aca="false">IF(AND($X2365=$X2366, $X2365&lt;&gt;""), $W2366-$W2365, 0)</f>
        <v>0.00496527774305556</v>
      </c>
      <c r="Z2365" s="137"/>
      <c r="AA2365" s="0"/>
    </row>
    <row r="2366" customFormat="false" ht="22.05" hidden="false" customHeight="false" outlineLevel="0" collapsed="false">
      <c r="A2366" s="118" t="n">
        <v>2362</v>
      </c>
      <c r="B2366" s="164" t="s">
        <v>6338</v>
      </c>
      <c r="C2366" s="165" t="s">
        <v>6419</v>
      </c>
      <c r="D2366" s="173" t="s">
        <v>187</v>
      </c>
      <c r="E2366" s="167" t="s">
        <v>6425</v>
      </c>
      <c r="F2366" s="167" t="s">
        <v>6426</v>
      </c>
      <c r="G2366" s="168" t="n">
        <v>1000</v>
      </c>
      <c r="H2366" s="169" t="n">
        <f aca="true">INDIRECT("I" &amp; ROW())</f>
        <v>46108.0650726602</v>
      </c>
      <c r="I2366" s="170" t="n">
        <f aca="true">INDIRECT("I" &amp; ROW()-1) + J2366 * ((G2365/1000) * $M$5)</f>
        <v>46108.0650726602</v>
      </c>
      <c r="J2366" s="171" t="n">
        <v>6.5</v>
      </c>
      <c r="K2366" s="172" t="n">
        <f aca="true">INDIRECT("H" &amp; ROW())</f>
        <v>46108.0650726602</v>
      </c>
      <c r="L2366" s="128" t="s">
        <v>6427</v>
      </c>
      <c r="M2366" s="133"/>
      <c r="N2366" s="133"/>
      <c r="O2366" s="133"/>
      <c r="P2366" s="133"/>
      <c r="Q2366" s="133"/>
      <c r="R2366" s="133"/>
      <c r="S2366" s="133"/>
      <c r="T2366" s="133"/>
      <c r="U2366" s="134"/>
      <c r="V2366" s="133"/>
      <c r="W2366" s="135" t="n">
        <f aca="false">I2366</f>
        <v>46108.0650726602</v>
      </c>
      <c r="X2366" s="153" t="s">
        <v>473</v>
      </c>
      <c r="Y2366" s="137" t="n">
        <f aca="false">IF(AND($X2366=$X2367, $X2366&lt;&gt;""), $W2367-$W2366, 0)</f>
        <v>0.00451388885416667</v>
      </c>
      <c r="Z2366" s="137"/>
      <c r="AA2366" s="0"/>
    </row>
    <row r="2367" customFormat="false" ht="22.05" hidden="false" customHeight="false" outlineLevel="0" collapsed="false">
      <c r="A2367" s="118" t="n">
        <v>2363</v>
      </c>
      <c r="B2367" s="164" t="s">
        <v>6338</v>
      </c>
      <c r="C2367" s="165" t="s">
        <v>6428</v>
      </c>
      <c r="D2367" s="173" t="s">
        <v>187</v>
      </c>
      <c r="E2367" s="167" t="s">
        <v>6429</v>
      </c>
      <c r="F2367" s="167" t="s">
        <v>6430</v>
      </c>
      <c r="G2367" s="168" t="n">
        <v>1000</v>
      </c>
      <c r="H2367" s="169" t="n">
        <f aca="true">INDIRECT("I" &amp; ROW())</f>
        <v>46108.0695865491</v>
      </c>
      <c r="I2367" s="170" t="n">
        <f aca="true">INDIRECT("I" &amp; ROW()-1) + J2367 * ((G2366/1000) * $M$5)</f>
        <v>46108.0695865491</v>
      </c>
      <c r="J2367" s="171" t="n">
        <v>6.5</v>
      </c>
      <c r="K2367" s="172" t="n">
        <f aca="true">INDIRECT("H" &amp; ROW())</f>
        <v>46108.0695865491</v>
      </c>
      <c r="L2367" s="128" t="s">
        <v>6431</v>
      </c>
      <c r="M2367" s="133"/>
      <c r="N2367" s="133"/>
      <c r="O2367" s="133"/>
      <c r="P2367" s="133"/>
      <c r="Q2367" s="133"/>
      <c r="R2367" s="133"/>
      <c r="S2367" s="133"/>
      <c r="T2367" s="133"/>
      <c r="U2367" s="134"/>
      <c r="V2367" s="133"/>
      <c r="W2367" s="135" t="n">
        <f aca="false">I2367</f>
        <v>46108.0695865491</v>
      </c>
      <c r="X2367" s="153" t="s">
        <v>473</v>
      </c>
      <c r="Y2367" s="137" t="n">
        <f aca="false">IF(AND($X2367=$X2368, $X2367&lt;&gt;""), $W2368-$W2367, 0)</f>
        <v>0.00451388885416667</v>
      </c>
      <c r="Z2367" s="137"/>
      <c r="AA2367" s="0"/>
    </row>
    <row r="2368" customFormat="false" ht="22.05" hidden="false" customHeight="false" outlineLevel="0" collapsed="false">
      <c r="A2368" s="118" t="n">
        <v>2364</v>
      </c>
      <c r="B2368" s="164" t="s">
        <v>6338</v>
      </c>
      <c r="C2368" s="165" t="s">
        <v>6428</v>
      </c>
      <c r="D2368" s="173" t="s">
        <v>187</v>
      </c>
      <c r="E2368" s="167" t="s">
        <v>6432</v>
      </c>
      <c r="F2368" s="167" t="s">
        <v>6433</v>
      </c>
      <c r="G2368" s="168" t="n">
        <v>1000</v>
      </c>
      <c r="H2368" s="169" t="n">
        <f aca="true">INDIRECT("I" &amp; ROW())</f>
        <v>46108.0741004379</v>
      </c>
      <c r="I2368" s="170" t="n">
        <f aca="true">INDIRECT("I" &amp; ROW()-1) + J2368 * ((G2367/1000) * $M$5)</f>
        <v>46108.0741004379</v>
      </c>
      <c r="J2368" s="171" t="n">
        <v>6.5</v>
      </c>
      <c r="K2368" s="172" t="n">
        <f aca="true">INDIRECT("H" &amp; ROW())</f>
        <v>46108.0741004379</v>
      </c>
      <c r="L2368" s="128" t="s">
        <v>6434</v>
      </c>
      <c r="M2368" s="133"/>
      <c r="N2368" s="133"/>
      <c r="O2368" s="133"/>
      <c r="P2368" s="133"/>
      <c r="Q2368" s="133"/>
      <c r="R2368" s="133"/>
      <c r="S2368" s="133"/>
      <c r="T2368" s="133"/>
      <c r="U2368" s="134"/>
      <c r="V2368" s="133"/>
      <c r="W2368" s="135" t="n">
        <f aca="false">I2368</f>
        <v>46108.0741004379</v>
      </c>
      <c r="X2368" s="153" t="s">
        <v>473</v>
      </c>
      <c r="Y2368" s="137" t="n">
        <f aca="false">IF(AND($X2368=$X2369, $X2368&lt;&gt;""), $W2369-$W2368, 0)</f>
        <v>0.00451388885416667</v>
      </c>
      <c r="Z2368" s="137"/>
      <c r="AA2368" s="0"/>
    </row>
    <row r="2369" customFormat="false" ht="22.05" hidden="false" customHeight="false" outlineLevel="0" collapsed="false">
      <c r="A2369" s="118" t="n">
        <v>2365</v>
      </c>
      <c r="B2369" s="164" t="s">
        <v>6338</v>
      </c>
      <c r="C2369" s="165" t="s">
        <v>6428</v>
      </c>
      <c r="D2369" s="173" t="s">
        <v>187</v>
      </c>
      <c r="E2369" s="167" t="s">
        <v>6435</v>
      </c>
      <c r="F2369" s="167" t="s">
        <v>6436</v>
      </c>
      <c r="G2369" s="168" t="n">
        <v>800</v>
      </c>
      <c r="H2369" s="169" t="n">
        <f aca="true">INDIRECT("I" &amp; ROW())</f>
        <v>46108.0786143268</v>
      </c>
      <c r="I2369" s="170" t="n">
        <f aca="true">INDIRECT("I" &amp; ROW()-1) + J2369 * ((G2368/1000) * $M$5)</f>
        <v>46108.0786143268</v>
      </c>
      <c r="J2369" s="171" t="n">
        <v>6.5</v>
      </c>
      <c r="K2369" s="172" t="n">
        <f aca="true">INDIRECT("H" &amp; ROW())</f>
        <v>46108.0786143268</v>
      </c>
      <c r="L2369" s="128" t="s">
        <v>6437</v>
      </c>
      <c r="M2369" s="133"/>
      <c r="N2369" s="133"/>
      <c r="O2369" s="133"/>
      <c r="P2369" s="133"/>
      <c r="Q2369" s="133"/>
      <c r="R2369" s="133"/>
      <c r="S2369" s="133"/>
      <c r="T2369" s="133"/>
      <c r="U2369" s="134"/>
      <c r="V2369" s="133"/>
      <c r="W2369" s="135" t="n">
        <f aca="false">I2369</f>
        <v>46108.0786143268</v>
      </c>
      <c r="X2369" s="153" t="s">
        <v>473</v>
      </c>
      <c r="Y2369" s="137" t="n">
        <f aca="false">IF(AND($X2369=$X2370, $X2369&lt;&gt;""), $W2370-$W2369, 0)</f>
        <v>0.00361111107638889</v>
      </c>
      <c r="Z2369" s="137"/>
      <c r="AA2369" s="0"/>
    </row>
    <row r="2370" customFormat="false" ht="22.05" hidden="false" customHeight="false" outlineLevel="0" collapsed="false">
      <c r="A2370" s="118" t="n">
        <v>2366</v>
      </c>
      <c r="B2370" s="164" t="s">
        <v>6338</v>
      </c>
      <c r="C2370" s="165" t="s">
        <v>6438</v>
      </c>
      <c r="D2370" s="173" t="s">
        <v>187</v>
      </c>
      <c r="E2370" s="167" t="s">
        <v>6439</v>
      </c>
      <c r="F2370" s="167" t="s">
        <v>6440</v>
      </c>
      <c r="G2370" s="168" t="n">
        <v>1200</v>
      </c>
      <c r="H2370" s="169" t="n">
        <f aca="true">INDIRECT("I" &amp; ROW())</f>
        <v>46108.0822254379</v>
      </c>
      <c r="I2370" s="170" t="n">
        <f aca="true">INDIRECT("I" &amp; ROW()-1) + J2370 * ((G2369/1000) * $M$5)</f>
        <v>46108.0822254379</v>
      </c>
      <c r="J2370" s="171" t="n">
        <v>6.5</v>
      </c>
      <c r="K2370" s="172" t="n">
        <f aca="true">INDIRECT("H" &amp; ROW())</f>
        <v>46108.0822254379</v>
      </c>
      <c r="L2370" s="128" t="s">
        <v>6441</v>
      </c>
      <c r="M2370" s="133"/>
      <c r="N2370" s="133"/>
      <c r="O2370" s="133"/>
      <c r="P2370" s="133"/>
      <c r="Q2370" s="133"/>
      <c r="R2370" s="133"/>
      <c r="S2370" s="133"/>
      <c r="T2370" s="133"/>
      <c r="U2370" s="134"/>
      <c r="V2370" s="133"/>
      <c r="W2370" s="135" t="n">
        <f aca="false">I2370</f>
        <v>46108.0822254379</v>
      </c>
      <c r="X2370" s="153" t="s">
        <v>473</v>
      </c>
      <c r="Y2370" s="137" t="n">
        <f aca="false">IF(AND($X2370=$X2371, $X2370&lt;&gt;""), $W2371-$W2370, 0)</f>
        <v>0.00541666663194444</v>
      </c>
      <c r="Z2370" s="137"/>
      <c r="AA2370" s="0"/>
    </row>
    <row r="2371" customFormat="false" ht="22.05" hidden="false" customHeight="false" outlineLevel="0" collapsed="false">
      <c r="A2371" s="118" t="n">
        <v>2367</v>
      </c>
      <c r="B2371" s="164" t="s">
        <v>6338</v>
      </c>
      <c r="C2371" s="165" t="s">
        <v>6438</v>
      </c>
      <c r="D2371" s="173" t="s">
        <v>187</v>
      </c>
      <c r="E2371" s="167" t="s">
        <v>6439</v>
      </c>
      <c r="F2371" s="167" t="s">
        <v>6442</v>
      </c>
      <c r="G2371" s="168" t="n">
        <v>1300</v>
      </c>
      <c r="H2371" s="169" t="n">
        <f aca="true">INDIRECT("I" &amp; ROW())</f>
        <v>46108.0876421045</v>
      </c>
      <c r="I2371" s="170" t="n">
        <f aca="true">INDIRECT("I" &amp; ROW()-1) + J2371 * ((G2370/1000) * $M$5)</f>
        <v>46108.0876421045</v>
      </c>
      <c r="J2371" s="171" t="n">
        <v>6.5</v>
      </c>
      <c r="K2371" s="172" t="n">
        <f aca="true">INDIRECT("H" &amp; ROW())</f>
        <v>46108.0876421045</v>
      </c>
      <c r="L2371" s="128" t="s">
        <v>6443</v>
      </c>
      <c r="M2371" s="133"/>
      <c r="N2371" s="133"/>
      <c r="O2371" s="133"/>
      <c r="P2371" s="133"/>
      <c r="Q2371" s="133"/>
      <c r="R2371" s="133"/>
      <c r="S2371" s="133"/>
      <c r="T2371" s="133"/>
      <c r="U2371" s="134"/>
      <c r="V2371" s="133"/>
      <c r="W2371" s="135" t="n">
        <f aca="false">I2371</f>
        <v>46108.0876421045</v>
      </c>
      <c r="X2371" s="153" t="s">
        <v>473</v>
      </c>
      <c r="Y2371" s="137" t="n">
        <f aca="false">IF(AND($X2371=$X2372, $X2371&lt;&gt;""), $W2372-$W2371, 0)</f>
        <v>0.00586805552083333</v>
      </c>
      <c r="Z2371" s="137"/>
      <c r="AA2371" s="0"/>
    </row>
    <row r="2372" customFormat="false" ht="22.05" hidden="false" customHeight="false" outlineLevel="0" collapsed="false">
      <c r="A2372" s="118" t="n">
        <v>2368</v>
      </c>
      <c r="B2372" s="164" t="s">
        <v>6444</v>
      </c>
      <c r="C2372" s="165" t="s">
        <v>6445</v>
      </c>
      <c r="D2372" s="173" t="s">
        <v>187</v>
      </c>
      <c r="E2372" s="247" t="s">
        <v>6446</v>
      </c>
      <c r="F2372" s="167"/>
      <c r="G2372" s="168" t="n">
        <v>1200</v>
      </c>
      <c r="H2372" s="169" t="n">
        <f aca="true">INDIRECT("I" &amp; ROW())</f>
        <v>46108.09351016</v>
      </c>
      <c r="I2372" s="170" t="n">
        <f aca="true">INDIRECT("I" &amp; ROW()-1) + J2372 * ((G2371/1000) * $M$5)</f>
        <v>46108.09351016</v>
      </c>
      <c r="J2372" s="171" t="n">
        <v>6.5</v>
      </c>
      <c r="K2372" s="172" t="n">
        <f aca="true">INDIRECT("H" &amp; ROW())</f>
        <v>46108.09351016</v>
      </c>
      <c r="L2372" s="128" t="s">
        <v>6447</v>
      </c>
      <c r="M2372" s="133"/>
      <c r="N2372" s="133"/>
      <c r="O2372" s="133"/>
      <c r="P2372" s="133"/>
      <c r="Q2372" s="133"/>
      <c r="R2372" s="133"/>
      <c r="S2372" s="133"/>
      <c r="T2372" s="133"/>
      <c r="U2372" s="134"/>
      <c r="V2372" s="133"/>
      <c r="W2372" s="135" t="n">
        <f aca="false">I2372</f>
        <v>46108.09351016</v>
      </c>
      <c r="X2372" s="153" t="s">
        <v>473</v>
      </c>
      <c r="Y2372" s="137" t="n">
        <f aca="false">IF(AND($X2372=$X2373, $X2372&lt;&gt;""), $W2373-$W2372, 0)</f>
        <v>0.00541666663194444</v>
      </c>
      <c r="Z2372" s="137"/>
      <c r="AA2372" s="0"/>
    </row>
    <row r="2373" customFormat="false" ht="22.05" hidden="false" customHeight="false" outlineLevel="0" collapsed="false">
      <c r="A2373" s="118" t="n">
        <v>2369</v>
      </c>
      <c r="B2373" s="164" t="s">
        <v>6444</v>
      </c>
      <c r="C2373" s="165" t="s">
        <v>6445</v>
      </c>
      <c r="D2373" s="173" t="s">
        <v>187</v>
      </c>
      <c r="E2373" s="247" t="s">
        <v>6446</v>
      </c>
      <c r="F2373" s="167"/>
      <c r="G2373" s="168" t="n">
        <v>1200</v>
      </c>
      <c r="H2373" s="169" t="n">
        <f aca="true">INDIRECT("I" &amp; ROW())</f>
        <v>46108.0989268266</v>
      </c>
      <c r="I2373" s="170" t="n">
        <f aca="true">INDIRECT("I" &amp; ROW()-1) + J2373 * ((G2372/1000) * $M$5)</f>
        <v>46108.0989268266</v>
      </c>
      <c r="J2373" s="171" t="n">
        <v>6.5</v>
      </c>
      <c r="K2373" s="172" t="n">
        <f aca="true">INDIRECT("H" &amp; ROW())</f>
        <v>46108.0989268266</v>
      </c>
      <c r="L2373" s="128" t="s">
        <v>6448</v>
      </c>
      <c r="M2373" s="133"/>
      <c r="N2373" s="133"/>
      <c r="O2373" s="133"/>
      <c r="P2373" s="133"/>
      <c r="Q2373" s="133"/>
      <c r="R2373" s="133"/>
      <c r="S2373" s="133"/>
      <c r="T2373" s="133"/>
      <c r="U2373" s="134"/>
      <c r="V2373" s="133"/>
      <c r="W2373" s="135" t="n">
        <f aca="false">I2373</f>
        <v>46108.0989268266</v>
      </c>
      <c r="X2373" s="153" t="s">
        <v>473</v>
      </c>
      <c r="Y2373" s="137" t="n">
        <f aca="false">IF(AND($X2373=$X2374, $X2373&lt;&gt;""), $W2374-$W2373, 0)</f>
        <v>0.00541666663194444</v>
      </c>
      <c r="Z2373" s="137"/>
      <c r="AA2373" s="0"/>
    </row>
    <row r="2374" customFormat="false" ht="22.05" hidden="false" customHeight="false" outlineLevel="0" collapsed="false">
      <c r="A2374" s="118" t="n">
        <v>2370</v>
      </c>
      <c r="B2374" s="164" t="s">
        <v>6444</v>
      </c>
      <c r="C2374" s="165" t="s">
        <v>6445</v>
      </c>
      <c r="D2374" s="173" t="s">
        <v>187</v>
      </c>
      <c r="E2374" s="247" t="s">
        <v>6446</v>
      </c>
      <c r="F2374" s="167"/>
      <c r="G2374" s="168" t="n">
        <v>1200</v>
      </c>
      <c r="H2374" s="169" t="n">
        <f aca="true">INDIRECT("I" &amp; ROW())</f>
        <v>46108.1043434933</v>
      </c>
      <c r="I2374" s="170" t="n">
        <f aca="true">INDIRECT("I" &amp; ROW()-1) + J2374 * ((G2373/1000) * $M$5)</f>
        <v>46108.1043434933</v>
      </c>
      <c r="J2374" s="171" t="n">
        <v>6.5</v>
      </c>
      <c r="K2374" s="172" t="n">
        <f aca="true">INDIRECT("H" &amp; ROW())</f>
        <v>46108.1043434933</v>
      </c>
      <c r="L2374" s="128" t="s">
        <v>6449</v>
      </c>
      <c r="M2374" s="133"/>
      <c r="N2374" s="133"/>
      <c r="O2374" s="133"/>
      <c r="P2374" s="133"/>
      <c r="Q2374" s="133"/>
      <c r="R2374" s="133"/>
      <c r="S2374" s="133"/>
      <c r="T2374" s="133"/>
      <c r="U2374" s="134"/>
      <c r="V2374" s="133"/>
      <c r="W2374" s="135" t="n">
        <f aca="false">I2374</f>
        <v>46108.1043434933</v>
      </c>
      <c r="X2374" s="153" t="s">
        <v>473</v>
      </c>
      <c r="Y2374" s="137" t="n">
        <f aca="false">IF(AND($X2374=$X2375, $X2374&lt;&gt;""), $W2375-$W2374, 0)</f>
        <v>0.00541666663194444</v>
      </c>
      <c r="Z2374" s="137"/>
      <c r="AA2374" s="0"/>
    </row>
    <row r="2375" customFormat="false" ht="22.05" hidden="false" customHeight="false" outlineLevel="0" collapsed="false">
      <c r="A2375" s="118" t="n">
        <v>2371</v>
      </c>
      <c r="B2375" s="164" t="s">
        <v>6444</v>
      </c>
      <c r="C2375" s="165" t="s">
        <v>6445</v>
      </c>
      <c r="D2375" s="173" t="s">
        <v>187</v>
      </c>
      <c r="E2375" s="247" t="s">
        <v>6446</v>
      </c>
      <c r="F2375" s="167"/>
      <c r="G2375" s="168" t="n">
        <v>1200</v>
      </c>
      <c r="H2375" s="169" t="n">
        <f aca="true">INDIRECT("I" &amp; ROW())</f>
        <v>46108.1097601599</v>
      </c>
      <c r="I2375" s="170" t="n">
        <f aca="true">INDIRECT("I" &amp; ROW()-1) + J2375 * ((G2374/1000) * $M$5)</f>
        <v>46108.1097601599</v>
      </c>
      <c r="J2375" s="171" t="n">
        <v>6.5</v>
      </c>
      <c r="K2375" s="172" t="n">
        <f aca="true">INDIRECT("H" &amp; ROW())</f>
        <v>46108.1097601599</v>
      </c>
      <c r="L2375" s="128" t="s">
        <v>6450</v>
      </c>
      <c r="M2375" s="133"/>
      <c r="N2375" s="133"/>
      <c r="O2375" s="133"/>
      <c r="P2375" s="133"/>
      <c r="Q2375" s="133"/>
      <c r="R2375" s="133"/>
      <c r="S2375" s="133"/>
      <c r="T2375" s="133"/>
      <c r="U2375" s="134"/>
      <c r="V2375" s="133"/>
      <c r="W2375" s="135" t="n">
        <f aca="false">I2375</f>
        <v>46108.1097601599</v>
      </c>
      <c r="X2375" s="153" t="s">
        <v>473</v>
      </c>
      <c r="Y2375" s="137" t="n">
        <f aca="false">IF(AND($X2375=$X2376, $X2375&lt;&gt;""), $W2376-$W2375, 0)</f>
        <v>0.00541666663194444</v>
      </c>
      <c r="Z2375" s="137"/>
      <c r="AA2375" s="0"/>
    </row>
    <row r="2376" customFormat="false" ht="22.05" hidden="false" customHeight="false" outlineLevel="0" collapsed="false">
      <c r="A2376" s="118" t="n">
        <v>2372</v>
      </c>
      <c r="B2376" s="164" t="s">
        <v>6444</v>
      </c>
      <c r="C2376" s="165" t="s">
        <v>6445</v>
      </c>
      <c r="D2376" s="173" t="s">
        <v>187</v>
      </c>
      <c r="E2376" s="247" t="s">
        <v>6451</v>
      </c>
      <c r="F2376" s="167"/>
      <c r="G2376" s="168" t="n">
        <v>450</v>
      </c>
      <c r="H2376" s="169" t="n">
        <f aca="true">INDIRECT("I" &amp; ROW())</f>
        <v>46108.1151768265</v>
      </c>
      <c r="I2376" s="170" t="n">
        <f aca="true">INDIRECT("I" &amp; ROW()-1) + J2376 * ((G2375/1000) * $M$5)</f>
        <v>46108.1151768265</v>
      </c>
      <c r="J2376" s="171" t="n">
        <v>6.5</v>
      </c>
      <c r="K2376" s="172" t="n">
        <f aca="true">INDIRECT("H" &amp; ROW())</f>
        <v>46108.1151768265</v>
      </c>
      <c r="L2376" s="128" t="s">
        <v>6452</v>
      </c>
      <c r="M2376" s="133"/>
      <c r="N2376" s="133"/>
      <c r="O2376" s="133"/>
      <c r="P2376" s="133"/>
      <c r="Q2376" s="133"/>
      <c r="R2376" s="133"/>
      <c r="S2376" s="133"/>
      <c r="T2376" s="133"/>
      <c r="U2376" s="134"/>
      <c r="V2376" s="133"/>
      <c r="W2376" s="135" t="n">
        <f aca="false">I2376</f>
        <v>46108.1151768265</v>
      </c>
      <c r="X2376" s="153" t="s">
        <v>473</v>
      </c>
      <c r="Y2376" s="137" t="n">
        <f aca="false">IF(AND($X2376=$X2377, $X2376&lt;&gt;""), $W2377-$W2376, 0)</f>
        <v>0.00203124998842593</v>
      </c>
      <c r="Z2376" s="137"/>
      <c r="AA2376" s="0"/>
    </row>
    <row r="2377" customFormat="false" ht="22.05" hidden="false" customHeight="false" outlineLevel="0" collapsed="false">
      <c r="A2377" s="118" t="n">
        <v>2373</v>
      </c>
      <c r="B2377" s="164" t="s">
        <v>6444</v>
      </c>
      <c r="C2377" s="165" t="s">
        <v>6445</v>
      </c>
      <c r="D2377" s="173" t="s">
        <v>187</v>
      </c>
      <c r="E2377" s="247" t="s">
        <v>6453</v>
      </c>
      <c r="F2377" s="167"/>
      <c r="G2377" s="168" t="n">
        <v>300</v>
      </c>
      <c r="H2377" s="169" t="n">
        <f aca="true">INDIRECT("I" &amp; ROW())</f>
        <v>46108.1172080765</v>
      </c>
      <c r="I2377" s="170" t="n">
        <f aca="true">INDIRECT("I" &amp; ROW()-1) + J2377 * ((G2376/1000) * $M$5)</f>
        <v>46108.1172080765</v>
      </c>
      <c r="J2377" s="171" t="n">
        <v>6.5</v>
      </c>
      <c r="K2377" s="172" t="n">
        <f aca="true">INDIRECT("H" &amp; ROW())</f>
        <v>46108.1172080765</v>
      </c>
      <c r="L2377" s="128" t="s">
        <v>6454</v>
      </c>
      <c r="M2377" s="133"/>
      <c r="N2377" s="133"/>
      <c r="O2377" s="133"/>
      <c r="P2377" s="133"/>
      <c r="Q2377" s="133"/>
      <c r="R2377" s="133"/>
      <c r="S2377" s="133"/>
      <c r="T2377" s="133"/>
      <c r="U2377" s="134"/>
      <c r="V2377" s="133"/>
      <c r="W2377" s="135" t="n">
        <f aca="false">I2377</f>
        <v>46108.1172080765</v>
      </c>
      <c r="X2377" s="153" t="s">
        <v>473</v>
      </c>
      <c r="Y2377" s="137" t="n">
        <f aca="false">IF(AND($X2377=$X2378, $X2377&lt;&gt;""), $W2378-$W2377, 0)</f>
        <v>0.00135416666666667</v>
      </c>
      <c r="Z2377" s="137"/>
      <c r="AA2377" s="0"/>
    </row>
    <row r="2378" customFormat="false" ht="22.05" hidden="false" customHeight="false" outlineLevel="0" collapsed="false">
      <c r="A2378" s="118" t="n">
        <v>2374</v>
      </c>
      <c r="B2378" s="164" t="s">
        <v>6444</v>
      </c>
      <c r="C2378" s="165" t="s">
        <v>6445</v>
      </c>
      <c r="D2378" s="173" t="s">
        <v>187</v>
      </c>
      <c r="E2378" s="247" t="s">
        <v>6455</v>
      </c>
      <c r="F2378" s="167"/>
      <c r="G2378" s="168" t="n">
        <v>300</v>
      </c>
      <c r="H2378" s="169" t="n">
        <f aca="true">INDIRECT("I" &amp; ROW())</f>
        <v>46108.1185622432</v>
      </c>
      <c r="I2378" s="170" t="n">
        <f aca="true">INDIRECT("I" &amp; ROW()-1) + J2378 * ((G2377/1000) * $M$5)</f>
        <v>46108.1185622432</v>
      </c>
      <c r="J2378" s="171" t="n">
        <v>6.5</v>
      </c>
      <c r="K2378" s="172" t="n">
        <f aca="true">INDIRECT("H" &amp; ROW())</f>
        <v>46108.1185622432</v>
      </c>
      <c r="L2378" s="128" t="s">
        <v>6456</v>
      </c>
      <c r="M2378" s="133"/>
      <c r="N2378" s="133"/>
      <c r="O2378" s="133"/>
      <c r="P2378" s="133"/>
      <c r="Q2378" s="133"/>
      <c r="R2378" s="133"/>
      <c r="S2378" s="133"/>
      <c r="T2378" s="133"/>
      <c r="U2378" s="134"/>
      <c r="V2378" s="133"/>
      <c r="W2378" s="135" t="n">
        <f aca="false">I2378</f>
        <v>46108.1185622432</v>
      </c>
      <c r="X2378" s="153" t="s">
        <v>473</v>
      </c>
      <c r="Y2378" s="137" t="n">
        <f aca="false">IF(AND($X2378=$X2379, $X2378&lt;&gt;""), $W2379-$W2378, 0)</f>
        <v>0.00135416666666667</v>
      </c>
      <c r="Z2378" s="137"/>
      <c r="AA2378" s="0"/>
    </row>
    <row r="2379" customFormat="false" ht="22.05" hidden="false" customHeight="false" outlineLevel="0" collapsed="false">
      <c r="A2379" s="118" t="n">
        <v>2375</v>
      </c>
      <c r="B2379" s="164" t="s">
        <v>6444</v>
      </c>
      <c r="C2379" s="165" t="s">
        <v>6445</v>
      </c>
      <c r="D2379" s="173" t="s">
        <v>187</v>
      </c>
      <c r="E2379" s="247" t="s">
        <v>6457</v>
      </c>
      <c r="F2379" s="167"/>
      <c r="G2379" s="168" t="n">
        <v>300</v>
      </c>
      <c r="H2379" s="169" t="n">
        <f aca="true">INDIRECT("I" &amp; ROW())</f>
        <v>46108.1199164098</v>
      </c>
      <c r="I2379" s="170" t="n">
        <f aca="true">INDIRECT("I" &amp; ROW()-1) + J2379 * ((G2378/1000) * $M$5)</f>
        <v>46108.1199164098</v>
      </c>
      <c r="J2379" s="171" t="n">
        <v>6.5</v>
      </c>
      <c r="K2379" s="172" t="n">
        <f aca="true">INDIRECT("H" &amp; ROW())</f>
        <v>46108.1199164098</v>
      </c>
      <c r="L2379" s="128" t="s">
        <v>6458</v>
      </c>
      <c r="M2379" s="133"/>
      <c r="N2379" s="133"/>
      <c r="O2379" s="133"/>
      <c r="P2379" s="133"/>
      <c r="Q2379" s="133"/>
      <c r="R2379" s="133"/>
      <c r="S2379" s="133"/>
      <c r="T2379" s="133"/>
      <c r="U2379" s="134"/>
      <c r="V2379" s="133"/>
      <c r="W2379" s="135" t="n">
        <f aca="false">I2379</f>
        <v>46108.1199164098</v>
      </c>
      <c r="X2379" s="153" t="s">
        <v>473</v>
      </c>
      <c r="Y2379" s="137" t="n">
        <f aca="false">IF(AND($X2379=$X2380, $X2379&lt;&gt;""), $W2380-$W2379, 0)</f>
        <v>0.00135416666666667</v>
      </c>
      <c r="Z2379" s="137"/>
      <c r="AA2379" s="0"/>
    </row>
    <row r="2380" customFormat="false" ht="22.05" hidden="false" customHeight="false" outlineLevel="0" collapsed="false">
      <c r="A2380" s="118" t="n">
        <v>2376</v>
      </c>
      <c r="B2380" s="164" t="s">
        <v>6444</v>
      </c>
      <c r="C2380" s="165" t="s">
        <v>6445</v>
      </c>
      <c r="D2380" s="173" t="s">
        <v>187</v>
      </c>
      <c r="E2380" s="247" t="s">
        <v>6459</v>
      </c>
      <c r="F2380" s="167"/>
      <c r="G2380" s="168" t="n">
        <v>700</v>
      </c>
      <c r="H2380" s="169" t="n">
        <f aca="true">INDIRECT("I" &amp; ROW())</f>
        <v>46108.1212705765</v>
      </c>
      <c r="I2380" s="170" t="n">
        <f aca="true">INDIRECT("I" &amp; ROW()-1) + J2380 * ((G2379/1000) * $M$5)</f>
        <v>46108.1212705765</v>
      </c>
      <c r="J2380" s="171" t="n">
        <v>6.5</v>
      </c>
      <c r="K2380" s="172" t="n">
        <f aca="true">INDIRECT("H" &amp; ROW())</f>
        <v>46108.1212705765</v>
      </c>
      <c r="L2380" s="128" t="s">
        <v>6460</v>
      </c>
      <c r="M2380" s="133"/>
      <c r="N2380" s="133"/>
      <c r="O2380" s="133"/>
      <c r="P2380" s="133"/>
      <c r="Q2380" s="133"/>
      <c r="R2380" s="133"/>
      <c r="S2380" s="133"/>
      <c r="T2380" s="133"/>
      <c r="U2380" s="134"/>
      <c r="V2380" s="133"/>
      <c r="W2380" s="135" t="n">
        <f aca="false">I2380</f>
        <v>46108.1212705765</v>
      </c>
      <c r="X2380" s="153" t="s">
        <v>473</v>
      </c>
      <c r="Y2380" s="137" t="n">
        <f aca="false">IF(AND($X2380=$X2381, $X2380&lt;&gt;""), $W2381-$W2380, 0)</f>
        <v>0.00315972219907407</v>
      </c>
      <c r="Z2380" s="137"/>
      <c r="AA2380" s="0"/>
    </row>
    <row r="2381" customFormat="false" ht="22.05" hidden="false" customHeight="false" outlineLevel="0" collapsed="false">
      <c r="A2381" s="118" t="n">
        <v>2377</v>
      </c>
      <c r="B2381" s="164" t="s">
        <v>6444</v>
      </c>
      <c r="C2381" s="165" t="s">
        <v>6445</v>
      </c>
      <c r="D2381" s="173" t="s">
        <v>187</v>
      </c>
      <c r="E2381" s="247" t="s">
        <v>6461</v>
      </c>
      <c r="F2381" s="167"/>
      <c r="G2381" s="168" t="n">
        <v>1200</v>
      </c>
      <c r="H2381" s="169" t="n">
        <f aca="true">INDIRECT("I" &amp; ROW())</f>
        <v>46108.1244302987</v>
      </c>
      <c r="I2381" s="170" t="n">
        <f aca="true">INDIRECT("I" &amp; ROW()-1) + J2381 * ((G2380/1000) * $M$5)</f>
        <v>46108.1244302987</v>
      </c>
      <c r="J2381" s="171" t="n">
        <v>6.5</v>
      </c>
      <c r="K2381" s="172" t="n">
        <f aca="true">INDIRECT("H" &amp; ROW())</f>
        <v>46108.1244302987</v>
      </c>
      <c r="L2381" s="128" t="s">
        <v>6462</v>
      </c>
      <c r="M2381" s="133"/>
      <c r="N2381" s="133"/>
      <c r="O2381" s="133"/>
      <c r="P2381" s="133"/>
      <c r="Q2381" s="133"/>
      <c r="R2381" s="133"/>
      <c r="S2381" s="133"/>
      <c r="T2381" s="133"/>
      <c r="U2381" s="134"/>
      <c r="V2381" s="133"/>
      <c r="W2381" s="135" t="n">
        <f aca="false">I2381</f>
        <v>46108.1244302987</v>
      </c>
      <c r="X2381" s="153" t="s">
        <v>473</v>
      </c>
      <c r="Y2381" s="137" t="n">
        <f aca="false">IF(AND($X2381=$X2382, $X2381&lt;&gt;""), $W2382-$W2381, 0)</f>
        <v>0.00541666663194444</v>
      </c>
      <c r="Z2381" s="137"/>
      <c r="AA2381" s="0"/>
    </row>
    <row r="2382" customFormat="false" ht="22.05" hidden="false" customHeight="false" outlineLevel="0" collapsed="false">
      <c r="A2382" s="118" t="n">
        <v>2378</v>
      </c>
      <c r="B2382" s="164" t="s">
        <v>6444</v>
      </c>
      <c r="C2382" s="165" t="s">
        <v>6445</v>
      </c>
      <c r="D2382" s="173" t="s">
        <v>187</v>
      </c>
      <c r="E2382" s="247" t="s">
        <v>6446</v>
      </c>
      <c r="F2382" s="167"/>
      <c r="G2382" s="168" t="n">
        <v>1200</v>
      </c>
      <c r="H2382" s="169" t="n">
        <f aca="true">INDIRECT("I" &amp; ROW())</f>
        <v>46108.1298469653</v>
      </c>
      <c r="I2382" s="170" t="n">
        <f aca="true">INDIRECT("I" &amp; ROW()-1) + J2382 * ((G2381/1000) * $M$5)</f>
        <v>46108.1298469653</v>
      </c>
      <c r="J2382" s="171" t="n">
        <v>6.5</v>
      </c>
      <c r="K2382" s="172" t="n">
        <f aca="true">INDIRECT("H" &amp; ROW())</f>
        <v>46108.1298469653</v>
      </c>
      <c r="L2382" s="128" t="s">
        <v>6463</v>
      </c>
      <c r="M2382" s="133"/>
      <c r="N2382" s="133"/>
      <c r="O2382" s="133"/>
      <c r="P2382" s="133"/>
      <c r="Q2382" s="133"/>
      <c r="R2382" s="133"/>
      <c r="S2382" s="133"/>
      <c r="T2382" s="133"/>
      <c r="U2382" s="134"/>
      <c r="V2382" s="133"/>
      <c r="W2382" s="135" t="n">
        <f aca="false">I2382</f>
        <v>46108.1298469653</v>
      </c>
      <c r="X2382" s="153" t="s">
        <v>473</v>
      </c>
      <c r="Y2382" s="137" t="n">
        <f aca="false">IF(AND($X2382=$X2383, $X2382&lt;&gt;""), $W2383-$W2382, 0)</f>
        <v>0.00541666663194444</v>
      </c>
      <c r="Z2382" s="137"/>
      <c r="AA2382" s="0"/>
    </row>
    <row r="2383" customFormat="false" ht="22.05" hidden="false" customHeight="false" outlineLevel="0" collapsed="false">
      <c r="A2383" s="118" t="n">
        <v>2379</v>
      </c>
      <c r="B2383" s="164" t="s">
        <v>6444</v>
      </c>
      <c r="C2383" s="165" t="s">
        <v>6445</v>
      </c>
      <c r="D2383" s="173" t="s">
        <v>187</v>
      </c>
      <c r="E2383" s="247" t="s">
        <v>6446</v>
      </c>
      <c r="F2383" s="167"/>
      <c r="G2383" s="168" t="n">
        <v>1000</v>
      </c>
      <c r="H2383" s="169" t="n">
        <f aca="true">INDIRECT("I" &amp; ROW())</f>
        <v>46108.1352636319</v>
      </c>
      <c r="I2383" s="170" t="n">
        <f aca="true">INDIRECT("I" &amp; ROW()-1) + J2383 * ((G2382/1000) * $M$5)</f>
        <v>46108.1352636319</v>
      </c>
      <c r="J2383" s="171" t="n">
        <v>6.5</v>
      </c>
      <c r="K2383" s="172" t="n">
        <f aca="true">INDIRECT("H" &amp; ROW())</f>
        <v>46108.1352636319</v>
      </c>
      <c r="L2383" s="128" t="s">
        <v>6464</v>
      </c>
      <c r="M2383" s="133"/>
      <c r="N2383" s="133"/>
      <c r="O2383" s="133"/>
      <c r="P2383" s="133"/>
      <c r="Q2383" s="133"/>
      <c r="R2383" s="133"/>
      <c r="S2383" s="133"/>
      <c r="T2383" s="133"/>
      <c r="U2383" s="134"/>
      <c r="V2383" s="133"/>
      <c r="W2383" s="135" t="n">
        <f aca="false">I2383</f>
        <v>46108.1352636319</v>
      </c>
      <c r="X2383" s="153" t="s">
        <v>473</v>
      </c>
      <c r="Y2383" s="137" t="n">
        <f aca="false">IF(AND($X2383=$X2384, $X2383&lt;&gt;""), $W2384-$W2383, 0)</f>
        <v>0.00451388885416667</v>
      </c>
      <c r="Z2383" s="137"/>
      <c r="AA2383" s="0"/>
    </row>
    <row r="2384" customFormat="false" ht="22.05" hidden="false" customHeight="false" outlineLevel="0" collapsed="false">
      <c r="A2384" s="118" t="n">
        <v>2380</v>
      </c>
      <c r="B2384" s="164" t="s">
        <v>6444</v>
      </c>
      <c r="C2384" s="165" t="s">
        <v>6465</v>
      </c>
      <c r="D2384" s="173" t="s">
        <v>187</v>
      </c>
      <c r="E2384" s="247" t="s">
        <v>6446</v>
      </c>
      <c r="F2384" s="167"/>
      <c r="G2384" s="168" t="n">
        <v>800</v>
      </c>
      <c r="H2384" s="169" t="n">
        <f aca="true">INDIRECT("I" &amp; ROW())</f>
        <v>46108.1397775208</v>
      </c>
      <c r="I2384" s="170" t="n">
        <f aca="true">INDIRECT("I" &amp; ROW()-1) + J2384 * ((G2383/1000) * $M$5)</f>
        <v>46108.1397775208</v>
      </c>
      <c r="J2384" s="171" t="n">
        <v>6.5</v>
      </c>
      <c r="K2384" s="172" t="n">
        <f aca="true">INDIRECT("H" &amp; ROW())</f>
        <v>46108.1397775208</v>
      </c>
      <c r="L2384" s="128" t="s">
        <v>6466</v>
      </c>
      <c r="M2384" s="133"/>
      <c r="N2384" s="133"/>
      <c r="O2384" s="133"/>
      <c r="P2384" s="133"/>
      <c r="Q2384" s="133"/>
      <c r="R2384" s="133"/>
      <c r="S2384" s="133"/>
      <c r="T2384" s="133"/>
      <c r="U2384" s="134"/>
      <c r="V2384" s="133"/>
      <c r="W2384" s="135" t="n">
        <f aca="false">I2384</f>
        <v>46108.1397775208</v>
      </c>
      <c r="X2384" s="153" t="s">
        <v>473</v>
      </c>
      <c r="Y2384" s="137" t="n">
        <f aca="false">IF(AND($X2384=$X2385, $X2384&lt;&gt;""), $W2385-$W2384, 0)</f>
        <v>0.00361111107638889</v>
      </c>
      <c r="Z2384" s="137"/>
      <c r="AA2384" s="0"/>
    </row>
    <row r="2385" customFormat="false" ht="22.05" hidden="false" customHeight="false" outlineLevel="0" collapsed="false">
      <c r="A2385" s="118" t="n">
        <v>2381</v>
      </c>
      <c r="B2385" s="164" t="s">
        <v>6444</v>
      </c>
      <c r="C2385" s="165" t="s">
        <v>6465</v>
      </c>
      <c r="D2385" s="173" t="s">
        <v>187</v>
      </c>
      <c r="E2385" s="247" t="s">
        <v>6467</v>
      </c>
      <c r="F2385" s="167"/>
      <c r="G2385" s="168" t="n">
        <v>600</v>
      </c>
      <c r="H2385" s="169" t="n">
        <f aca="true">INDIRECT("I" &amp; ROW())</f>
        <v>46108.1433886319</v>
      </c>
      <c r="I2385" s="170" t="n">
        <f aca="true">INDIRECT("I" &amp; ROW()-1) + J2385 * ((G2384/1000) * $M$5)</f>
        <v>46108.1433886319</v>
      </c>
      <c r="J2385" s="171" t="n">
        <v>6.5</v>
      </c>
      <c r="K2385" s="172" t="n">
        <f aca="true">INDIRECT("H" &amp; ROW())</f>
        <v>46108.1433886319</v>
      </c>
      <c r="L2385" s="128" t="s">
        <v>6468</v>
      </c>
      <c r="M2385" s="133"/>
      <c r="N2385" s="133"/>
      <c r="O2385" s="133"/>
      <c r="P2385" s="133"/>
      <c r="Q2385" s="133"/>
      <c r="R2385" s="133"/>
      <c r="S2385" s="133"/>
      <c r="T2385" s="133"/>
      <c r="U2385" s="134"/>
      <c r="V2385" s="133"/>
      <c r="W2385" s="135" t="n">
        <f aca="false">I2385</f>
        <v>46108.1433886319</v>
      </c>
      <c r="X2385" s="153" t="s">
        <v>473</v>
      </c>
      <c r="Y2385" s="137" t="n">
        <f aca="false">IF(AND($X2385=$X2386, $X2385&lt;&gt;""), $W2386-$W2385, 0)</f>
        <v>0.00270833331018519</v>
      </c>
      <c r="Z2385" s="137"/>
      <c r="AA2385" s="0"/>
    </row>
    <row r="2386" customFormat="false" ht="22.05" hidden="false" customHeight="false" outlineLevel="0" collapsed="false">
      <c r="A2386" s="118" t="n">
        <v>2382</v>
      </c>
      <c r="B2386" s="164" t="s">
        <v>6444</v>
      </c>
      <c r="C2386" s="165" t="s">
        <v>6465</v>
      </c>
      <c r="D2386" s="173" t="s">
        <v>187</v>
      </c>
      <c r="E2386" s="247" t="s">
        <v>6469</v>
      </c>
      <c r="F2386" s="167"/>
      <c r="G2386" s="168" t="n">
        <v>405</v>
      </c>
      <c r="H2386" s="169" t="n">
        <f aca="true">INDIRECT("I" &amp; ROW())</f>
        <v>46108.1460969652</v>
      </c>
      <c r="I2386" s="170" t="n">
        <f aca="true">INDIRECT("I" &amp; ROW()-1) + J2386 * ((G2385/1000) * $M$5)</f>
        <v>46108.1460969652</v>
      </c>
      <c r="J2386" s="171" t="n">
        <v>6.5</v>
      </c>
      <c r="K2386" s="172" t="n">
        <f aca="true">INDIRECT("H" &amp; ROW())</f>
        <v>46108.1460969652</v>
      </c>
      <c r="L2386" s="128" t="s">
        <v>6470</v>
      </c>
      <c r="M2386" s="133"/>
      <c r="N2386" s="133"/>
      <c r="O2386" s="133"/>
      <c r="P2386" s="133"/>
      <c r="Q2386" s="133"/>
      <c r="R2386" s="133"/>
      <c r="S2386" s="133"/>
      <c r="T2386" s="133"/>
      <c r="U2386" s="134"/>
      <c r="V2386" s="133"/>
      <c r="W2386" s="135" t="n">
        <f aca="false">I2386</f>
        <v>46108.1460969652</v>
      </c>
      <c r="X2386" s="153" t="s">
        <v>473</v>
      </c>
      <c r="Y2386" s="137" t="n">
        <f aca="false">IF(AND($X2386=$X2387, $X2386&lt;&gt;""), $W2387-$W2386, 0)</f>
        <v>0.00182812498842593</v>
      </c>
      <c r="Z2386" s="137"/>
      <c r="AA2386" s="0"/>
    </row>
    <row r="2387" customFormat="false" ht="22.05" hidden="false" customHeight="false" outlineLevel="0" collapsed="false">
      <c r="A2387" s="118" t="n">
        <v>2383</v>
      </c>
      <c r="B2387" s="164" t="s">
        <v>6444</v>
      </c>
      <c r="C2387" s="165" t="s">
        <v>6465</v>
      </c>
      <c r="D2387" s="173" t="s">
        <v>187</v>
      </c>
      <c r="E2387" s="247" t="s">
        <v>6471</v>
      </c>
      <c r="F2387" s="167"/>
      <c r="G2387" s="168" t="n">
        <v>425</v>
      </c>
      <c r="H2387" s="169" t="n">
        <f aca="true">INDIRECT("I" &amp; ROW())</f>
        <v>46108.1479250902</v>
      </c>
      <c r="I2387" s="170" t="n">
        <f aca="true">INDIRECT("I" &amp; ROW()-1) + J2387 * ((G2386/1000) * $M$5)</f>
        <v>46108.1479250902</v>
      </c>
      <c r="J2387" s="171" t="n">
        <v>6.5</v>
      </c>
      <c r="K2387" s="172" t="n">
        <f aca="true">INDIRECT("H" &amp; ROW())</f>
        <v>46108.1479250902</v>
      </c>
      <c r="L2387" s="128" t="s">
        <v>6472</v>
      </c>
      <c r="M2387" s="133"/>
      <c r="N2387" s="133"/>
      <c r="O2387" s="133"/>
      <c r="P2387" s="133"/>
      <c r="Q2387" s="133"/>
      <c r="R2387" s="133"/>
      <c r="S2387" s="133"/>
      <c r="T2387" s="133"/>
      <c r="U2387" s="134"/>
      <c r="V2387" s="133"/>
      <c r="W2387" s="135" t="n">
        <f aca="false">I2387</f>
        <v>46108.1479250902</v>
      </c>
      <c r="X2387" s="153" t="s">
        <v>473</v>
      </c>
      <c r="Y2387" s="137" t="n">
        <f aca="false">IF(AND($X2387=$X2388, $X2387&lt;&gt;""), $W2388-$W2387, 0)</f>
        <v>0.0019184027662037</v>
      </c>
      <c r="Z2387" s="137"/>
      <c r="AA2387" s="0"/>
    </row>
    <row r="2388" customFormat="false" ht="22.05" hidden="false" customHeight="false" outlineLevel="0" collapsed="false">
      <c r="A2388" s="118" t="n">
        <v>2384</v>
      </c>
      <c r="B2388" s="164" t="s">
        <v>6444</v>
      </c>
      <c r="C2388" s="165" t="s">
        <v>6465</v>
      </c>
      <c r="D2388" s="173" t="s">
        <v>187</v>
      </c>
      <c r="E2388" s="247" t="s">
        <v>6473</v>
      </c>
      <c r="F2388" s="167"/>
      <c r="G2388" s="168" t="n">
        <v>410</v>
      </c>
      <c r="H2388" s="169" t="n">
        <f aca="true">INDIRECT("I" &amp; ROW())</f>
        <v>46108.1498434929</v>
      </c>
      <c r="I2388" s="170" t="n">
        <f aca="true">INDIRECT("I" &amp; ROW()-1) + J2388 * ((G2387/1000) * $M$5)</f>
        <v>46108.1498434929</v>
      </c>
      <c r="J2388" s="171" t="n">
        <v>6.5</v>
      </c>
      <c r="K2388" s="172" t="n">
        <f aca="true">INDIRECT("H" &amp; ROW())</f>
        <v>46108.1498434929</v>
      </c>
      <c r="L2388" s="128" t="s">
        <v>6474</v>
      </c>
      <c r="M2388" s="133"/>
      <c r="N2388" s="133"/>
      <c r="O2388" s="133"/>
      <c r="P2388" s="133"/>
      <c r="Q2388" s="133"/>
      <c r="R2388" s="133"/>
      <c r="S2388" s="133"/>
      <c r="T2388" s="133"/>
      <c r="U2388" s="134"/>
      <c r="V2388" s="133"/>
      <c r="W2388" s="135" t="n">
        <f aca="false">I2388</f>
        <v>46108.1498434929</v>
      </c>
      <c r="X2388" s="153" t="s">
        <v>473</v>
      </c>
      <c r="Y2388" s="137" t="n">
        <f aca="false">IF(AND($X2388=$X2389, $X2388&lt;&gt;""), $W2389-$W2388, 0)</f>
        <v>0.00185069443287037</v>
      </c>
      <c r="Z2388" s="137"/>
      <c r="AA2388" s="0"/>
    </row>
    <row r="2389" customFormat="false" ht="22.05" hidden="false" customHeight="false" outlineLevel="0" collapsed="false">
      <c r="A2389" s="118" t="n">
        <v>2385</v>
      </c>
      <c r="B2389" s="164" t="s">
        <v>6444</v>
      </c>
      <c r="C2389" s="165" t="s">
        <v>6465</v>
      </c>
      <c r="D2389" s="173" t="s">
        <v>187</v>
      </c>
      <c r="E2389" s="247" t="s">
        <v>6475</v>
      </c>
      <c r="F2389" s="167"/>
      <c r="G2389" s="168" t="n">
        <v>305</v>
      </c>
      <c r="H2389" s="169" t="n">
        <f aca="true">INDIRECT("I" &amp; ROW())</f>
        <v>46108.1516941874</v>
      </c>
      <c r="I2389" s="170" t="n">
        <f aca="true">INDIRECT("I" &amp; ROW()-1) + J2389 * ((G2388/1000) * $M$5)</f>
        <v>46108.1516941874</v>
      </c>
      <c r="J2389" s="171" t="n">
        <v>6.5</v>
      </c>
      <c r="K2389" s="172" t="n">
        <f aca="true">INDIRECT("H" &amp; ROW())</f>
        <v>46108.1516941874</v>
      </c>
      <c r="L2389" s="128" t="s">
        <v>6476</v>
      </c>
      <c r="M2389" s="133"/>
      <c r="N2389" s="133"/>
      <c r="O2389" s="133"/>
      <c r="P2389" s="133"/>
      <c r="Q2389" s="133"/>
      <c r="R2389" s="133"/>
      <c r="S2389" s="133"/>
      <c r="T2389" s="133"/>
      <c r="U2389" s="134"/>
      <c r="V2389" s="133"/>
      <c r="W2389" s="135" t="n">
        <f aca="false">I2389</f>
        <v>46108.1516941874</v>
      </c>
      <c r="X2389" s="153" t="s">
        <v>473</v>
      </c>
      <c r="Y2389" s="137" t="n">
        <f aca="false">IF(AND($X2389=$X2390, $X2389&lt;&gt;""), $W2390-$W2389, 0)</f>
        <v>0.00137673609953704</v>
      </c>
      <c r="Z2389" s="137"/>
      <c r="AA2389" s="0"/>
    </row>
    <row r="2390" customFormat="false" ht="22.05" hidden="false" customHeight="false" outlineLevel="0" collapsed="false">
      <c r="A2390" s="118" t="n">
        <v>2386</v>
      </c>
      <c r="B2390" s="164" t="s">
        <v>6444</v>
      </c>
      <c r="C2390" s="165" t="s">
        <v>6465</v>
      </c>
      <c r="D2390" s="173" t="s">
        <v>187</v>
      </c>
      <c r="E2390" s="247" t="s">
        <v>6477</v>
      </c>
      <c r="F2390" s="167"/>
      <c r="G2390" s="168" t="n">
        <v>360</v>
      </c>
      <c r="H2390" s="169" t="n">
        <f aca="true">INDIRECT("I" &amp; ROW())</f>
        <v>46108.1530709235</v>
      </c>
      <c r="I2390" s="170" t="n">
        <f aca="true">INDIRECT("I" &amp; ROW()-1) + J2390 * ((G2389/1000) * $M$5)</f>
        <v>46108.1530709235</v>
      </c>
      <c r="J2390" s="171" t="n">
        <v>6.5</v>
      </c>
      <c r="K2390" s="172" t="n">
        <f aca="true">INDIRECT("H" &amp; ROW())</f>
        <v>46108.1530709235</v>
      </c>
      <c r="L2390" s="128" t="s">
        <v>6478</v>
      </c>
      <c r="M2390" s="133"/>
      <c r="N2390" s="133"/>
      <c r="O2390" s="133"/>
      <c r="P2390" s="133"/>
      <c r="Q2390" s="133"/>
      <c r="R2390" s="133"/>
      <c r="S2390" s="133"/>
      <c r="T2390" s="133"/>
      <c r="U2390" s="134"/>
      <c r="V2390" s="133"/>
      <c r="W2390" s="135" t="n">
        <f aca="false">I2390</f>
        <v>46108.1530709235</v>
      </c>
      <c r="X2390" s="153" t="s">
        <v>473</v>
      </c>
      <c r="Y2390" s="137" t="n">
        <f aca="false">IF(AND($X2390=$X2391, $X2390&lt;&gt;""), $W2391-$W2390, 0)</f>
        <v>0.00162499998842593</v>
      </c>
      <c r="Z2390" s="137"/>
      <c r="AA2390" s="0"/>
    </row>
    <row r="2391" customFormat="false" ht="22.05" hidden="false" customHeight="false" outlineLevel="0" collapsed="false">
      <c r="A2391" s="118" t="n">
        <v>2387</v>
      </c>
      <c r="B2391" s="164" t="s">
        <v>6444</v>
      </c>
      <c r="C2391" s="165" t="s">
        <v>6465</v>
      </c>
      <c r="D2391" s="173" t="s">
        <v>187</v>
      </c>
      <c r="E2391" s="247" t="s">
        <v>6479</v>
      </c>
      <c r="F2391" s="167"/>
      <c r="G2391" s="168" t="n">
        <v>300</v>
      </c>
      <c r="H2391" s="169" t="n">
        <f aca="true">INDIRECT("I" &amp; ROW())</f>
        <v>46108.1546959235</v>
      </c>
      <c r="I2391" s="170" t="n">
        <f aca="true">INDIRECT("I" &amp; ROW()-1) + J2391 * ((G2390/1000) * $M$5)</f>
        <v>46108.1546959235</v>
      </c>
      <c r="J2391" s="171" t="n">
        <v>6.5</v>
      </c>
      <c r="K2391" s="172" t="n">
        <f aca="true">INDIRECT("H" &amp; ROW())</f>
        <v>46108.1546959235</v>
      </c>
      <c r="L2391" s="128" t="s">
        <v>6480</v>
      </c>
      <c r="M2391" s="133"/>
      <c r="N2391" s="133"/>
      <c r="O2391" s="133"/>
      <c r="P2391" s="133"/>
      <c r="Q2391" s="133"/>
      <c r="R2391" s="133"/>
      <c r="S2391" s="133"/>
      <c r="T2391" s="133"/>
      <c r="U2391" s="134"/>
      <c r="V2391" s="133"/>
      <c r="W2391" s="135" t="n">
        <f aca="false">I2391</f>
        <v>46108.1546959235</v>
      </c>
      <c r="X2391" s="153" t="s">
        <v>473</v>
      </c>
      <c r="Y2391" s="137" t="n">
        <f aca="false">IF(AND($X2391=$X2392, $X2391&lt;&gt;""), $W2392-$W2391, 0)</f>
        <v>0.00135416666666667</v>
      </c>
      <c r="Z2391" s="137"/>
      <c r="AA2391" s="0"/>
    </row>
    <row r="2392" customFormat="false" ht="22.05" hidden="false" customHeight="false" outlineLevel="0" collapsed="false">
      <c r="A2392" s="118" t="n">
        <v>2388</v>
      </c>
      <c r="B2392" s="164" t="s">
        <v>6444</v>
      </c>
      <c r="C2392" s="165" t="s">
        <v>6465</v>
      </c>
      <c r="D2392" s="173" t="s">
        <v>187</v>
      </c>
      <c r="E2392" s="247" t="s">
        <v>6481</v>
      </c>
      <c r="F2392" s="167"/>
      <c r="G2392" s="168" t="n">
        <v>300</v>
      </c>
      <c r="H2392" s="169" t="n">
        <f aca="true">INDIRECT("I" &amp; ROW())</f>
        <v>46108.1560500901</v>
      </c>
      <c r="I2392" s="170" t="n">
        <f aca="true">INDIRECT("I" &amp; ROW()-1) + J2392 * ((G2391/1000) * $M$5)</f>
        <v>46108.1560500901</v>
      </c>
      <c r="J2392" s="171" t="n">
        <v>6.5</v>
      </c>
      <c r="K2392" s="172" t="n">
        <f aca="true">INDIRECT("H" &amp; ROW())</f>
        <v>46108.1560500901</v>
      </c>
      <c r="L2392" s="128" t="s">
        <v>6482</v>
      </c>
      <c r="M2392" s="133"/>
      <c r="N2392" s="133"/>
      <c r="O2392" s="133"/>
      <c r="P2392" s="133"/>
      <c r="Q2392" s="133"/>
      <c r="R2392" s="133"/>
      <c r="S2392" s="133"/>
      <c r="T2392" s="133"/>
      <c r="U2392" s="134"/>
      <c r="V2392" s="133"/>
      <c r="W2392" s="135" t="n">
        <f aca="false">I2392</f>
        <v>46108.1560500901</v>
      </c>
      <c r="X2392" s="153" t="s">
        <v>473</v>
      </c>
      <c r="Y2392" s="137" t="n">
        <f aca="false">IF(AND($X2392=$X2393, $X2392&lt;&gt;""), $W2393-$W2392, 0)</f>
        <v>0.00135416666666667</v>
      </c>
      <c r="Z2392" s="137"/>
      <c r="AA2392" s="0"/>
    </row>
    <row r="2393" customFormat="false" ht="22.05" hidden="false" customHeight="false" outlineLevel="0" collapsed="false">
      <c r="A2393" s="118" t="n">
        <v>2389</v>
      </c>
      <c r="B2393" s="164" t="s">
        <v>6444</v>
      </c>
      <c r="C2393" s="165" t="s">
        <v>6465</v>
      </c>
      <c r="D2393" s="173" t="s">
        <v>187</v>
      </c>
      <c r="E2393" s="247" t="s">
        <v>6483</v>
      </c>
      <c r="F2393" s="167"/>
      <c r="G2393" s="168" t="n">
        <v>400</v>
      </c>
      <c r="H2393" s="169" t="n">
        <f aca="true">INDIRECT("I" &amp; ROW())</f>
        <v>46108.1574042568</v>
      </c>
      <c r="I2393" s="170" t="n">
        <f aca="true">INDIRECT("I" &amp; ROW()-1) + J2393 * ((G2392/1000) * $M$5)</f>
        <v>46108.1574042568</v>
      </c>
      <c r="J2393" s="171" t="n">
        <v>6.5</v>
      </c>
      <c r="K2393" s="172" t="n">
        <f aca="true">INDIRECT("H" &amp; ROW())</f>
        <v>46108.1574042568</v>
      </c>
      <c r="L2393" s="128" t="s">
        <v>6484</v>
      </c>
      <c r="M2393" s="133"/>
      <c r="N2393" s="133"/>
      <c r="O2393" s="133"/>
      <c r="P2393" s="133"/>
      <c r="Q2393" s="133"/>
      <c r="R2393" s="133"/>
      <c r="S2393" s="133"/>
      <c r="T2393" s="133"/>
      <c r="U2393" s="134"/>
      <c r="V2393" s="133"/>
      <c r="W2393" s="135" t="n">
        <f aca="false">I2393</f>
        <v>46108.1574042568</v>
      </c>
      <c r="X2393" s="153" t="s">
        <v>473</v>
      </c>
      <c r="Y2393" s="137" t="n">
        <f aca="false">IF(AND($X2393=$X2394, $X2393&lt;&gt;""), $W2394-$W2393, 0)</f>
        <v>0.00180555554398148</v>
      </c>
      <c r="Z2393" s="137"/>
      <c r="AA2393" s="0"/>
    </row>
    <row r="2394" customFormat="false" ht="22.05" hidden="false" customHeight="false" outlineLevel="0" collapsed="false">
      <c r="A2394" s="118" t="n">
        <v>2390</v>
      </c>
      <c r="B2394" s="164" t="s">
        <v>6444</v>
      </c>
      <c r="C2394" s="165" t="s">
        <v>6465</v>
      </c>
      <c r="D2394" s="173" t="s">
        <v>187</v>
      </c>
      <c r="E2394" s="247" t="s">
        <v>6485</v>
      </c>
      <c r="F2394" s="167"/>
      <c r="G2394" s="168" t="n">
        <v>400</v>
      </c>
      <c r="H2394" s="169" t="n">
        <f aca="true">INDIRECT("I" &amp; ROW())</f>
        <v>46108.1592098123</v>
      </c>
      <c r="I2394" s="170" t="n">
        <f aca="true">INDIRECT("I" &amp; ROW()-1) + J2394 * ((G2393/1000) * $M$5)</f>
        <v>46108.1592098123</v>
      </c>
      <c r="J2394" s="171" t="n">
        <v>6.5</v>
      </c>
      <c r="K2394" s="172" t="n">
        <f aca="true">INDIRECT("H" &amp; ROW())</f>
        <v>46108.1592098123</v>
      </c>
      <c r="L2394" s="128" t="s">
        <v>6486</v>
      </c>
      <c r="M2394" s="133"/>
      <c r="N2394" s="133"/>
      <c r="O2394" s="133"/>
      <c r="P2394" s="133"/>
      <c r="Q2394" s="133"/>
      <c r="R2394" s="133"/>
      <c r="S2394" s="133"/>
      <c r="T2394" s="133"/>
      <c r="U2394" s="134"/>
      <c r="V2394" s="133"/>
      <c r="W2394" s="135" t="n">
        <f aca="false">I2394</f>
        <v>46108.1592098123</v>
      </c>
      <c r="X2394" s="153" t="s">
        <v>473</v>
      </c>
      <c r="Y2394" s="137" t="n">
        <f aca="false">IF(AND($X2394=$X2395, $X2394&lt;&gt;""), $W2395-$W2394, 0)</f>
        <v>0.00180555554398148</v>
      </c>
      <c r="Z2394" s="137"/>
      <c r="AA2394" s="0"/>
    </row>
    <row r="2395" customFormat="false" ht="22.05" hidden="false" customHeight="false" outlineLevel="0" collapsed="false">
      <c r="A2395" s="118" t="n">
        <v>2391</v>
      </c>
      <c r="B2395" s="164" t="s">
        <v>6444</v>
      </c>
      <c r="C2395" s="165" t="s">
        <v>6465</v>
      </c>
      <c r="D2395" s="173" t="s">
        <v>187</v>
      </c>
      <c r="E2395" s="247" t="s">
        <v>6487</v>
      </c>
      <c r="F2395" s="167"/>
      <c r="G2395" s="168" t="n">
        <v>300</v>
      </c>
      <c r="H2395" s="169" t="n">
        <f aca="true">INDIRECT("I" &amp; ROW())</f>
        <v>46108.1610153679</v>
      </c>
      <c r="I2395" s="170" t="n">
        <f aca="true">INDIRECT("I" &amp; ROW()-1) + J2395 * ((G2394/1000) * $M$5)</f>
        <v>46108.1610153679</v>
      </c>
      <c r="J2395" s="171" t="n">
        <v>6.5</v>
      </c>
      <c r="K2395" s="172" t="n">
        <f aca="true">INDIRECT("H" &amp; ROW())</f>
        <v>46108.1610153679</v>
      </c>
      <c r="L2395" s="128" t="s">
        <v>6488</v>
      </c>
      <c r="M2395" s="133"/>
      <c r="N2395" s="133"/>
      <c r="O2395" s="133"/>
      <c r="P2395" s="133"/>
      <c r="Q2395" s="133"/>
      <c r="R2395" s="133"/>
      <c r="S2395" s="133"/>
      <c r="T2395" s="133"/>
      <c r="U2395" s="134"/>
      <c r="V2395" s="133"/>
      <c r="W2395" s="135" t="n">
        <f aca="false">I2395</f>
        <v>46108.1610153679</v>
      </c>
      <c r="X2395" s="153" t="s">
        <v>473</v>
      </c>
      <c r="Y2395" s="137" t="n">
        <f aca="false">IF(AND($X2395=$X2396, $X2395&lt;&gt;""), $W2396-$W2395, 0)</f>
        <v>0.00135416666666667</v>
      </c>
      <c r="Z2395" s="137"/>
      <c r="AA2395" s="0"/>
    </row>
    <row r="2396" customFormat="false" ht="22.05" hidden="false" customHeight="false" outlineLevel="0" collapsed="false">
      <c r="A2396" s="118" t="n">
        <v>2392</v>
      </c>
      <c r="B2396" s="164" t="s">
        <v>6444</v>
      </c>
      <c r="C2396" s="165" t="s">
        <v>6465</v>
      </c>
      <c r="D2396" s="173" t="s">
        <v>187</v>
      </c>
      <c r="E2396" s="247" t="s">
        <v>6489</v>
      </c>
      <c r="F2396" s="167"/>
      <c r="G2396" s="168" t="n">
        <v>300</v>
      </c>
      <c r="H2396" s="169" t="n">
        <f aca="true">INDIRECT("I" &amp; ROW())</f>
        <v>46108.1623695345</v>
      </c>
      <c r="I2396" s="170" t="n">
        <f aca="true">INDIRECT("I" &amp; ROW()-1) + J2396 * ((G2395/1000) * $M$5)</f>
        <v>46108.1623695345</v>
      </c>
      <c r="J2396" s="171" t="n">
        <v>6.5</v>
      </c>
      <c r="K2396" s="172" t="n">
        <f aca="true">INDIRECT("H" &amp; ROW())</f>
        <v>46108.1623695345</v>
      </c>
      <c r="L2396" s="128" t="s">
        <v>6490</v>
      </c>
      <c r="M2396" s="133"/>
      <c r="N2396" s="133"/>
      <c r="O2396" s="133"/>
      <c r="P2396" s="133"/>
      <c r="Q2396" s="133"/>
      <c r="R2396" s="133"/>
      <c r="S2396" s="133"/>
      <c r="T2396" s="133"/>
      <c r="U2396" s="134"/>
      <c r="V2396" s="133"/>
      <c r="W2396" s="135" t="n">
        <f aca="false">I2396</f>
        <v>46108.1623695345</v>
      </c>
      <c r="X2396" s="153" t="s">
        <v>473</v>
      </c>
      <c r="Y2396" s="137" t="n">
        <f aca="false">IF(AND($X2396=$X2397, $X2396&lt;&gt;""), $W2397-$W2396, 0)</f>
        <v>0.00135416666666667</v>
      </c>
      <c r="Z2396" s="137"/>
      <c r="AA2396" s="0"/>
    </row>
    <row r="2397" customFormat="false" ht="22.05" hidden="false" customHeight="false" outlineLevel="0" collapsed="false">
      <c r="A2397" s="118" t="n">
        <v>2393</v>
      </c>
      <c r="B2397" s="164" t="s">
        <v>6444</v>
      </c>
      <c r="C2397" s="165" t="s">
        <v>6465</v>
      </c>
      <c r="D2397" s="173" t="s">
        <v>187</v>
      </c>
      <c r="E2397" s="247" t="s">
        <v>6491</v>
      </c>
      <c r="F2397" s="167"/>
      <c r="G2397" s="168" t="n">
        <v>300</v>
      </c>
      <c r="H2397" s="169" t="n">
        <f aca="true">INDIRECT("I" &amp; ROW())</f>
        <v>46108.1637237012</v>
      </c>
      <c r="I2397" s="170" t="n">
        <f aca="true">INDIRECT("I" &amp; ROW()-1) + J2397 * ((G2396/1000) * $M$5)</f>
        <v>46108.1637237012</v>
      </c>
      <c r="J2397" s="171" t="n">
        <v>6.5</v>
      </c>
      <c r="K2397" s="172" t="n">
        <f aca="true">INDIRECT("H" &amp; ROW())</f>
        <v>46108.1637237012</v>
      </c>
      <c r="L2397" s="128" t="s">
        <v>6492</v>
      </c>
      <c r="M2397" s="133"/>
      <c r="N2397" s="133"/>
      <c r="O2397" s="133"/>
      <c r="P2397" s="133"/>
      <c r="Q2397" s="133"/>
      <c r="R2397" s="133"/>
      <c r="S2397" s="133"/>
      <c r="T2397" s="133"/>
      <c r="U2397" s="134"/>
      <c r="V2397" s="133"/>
      <c r="W2397" s="135" t="n">
        <f aca="false">I2397</f>
        <v>46108.1637237012</v>
      </c>
      <c r="X2397" s="153" t="s">
        <v>473</v>
      </c>
      <c r="Y2397" s="137" t="n">
        <f aca="false">IF(AND($X2397=$X2398, $X2397&lt;&gt;""), $W2398-$W2397, 0)</f>
        <v>0.00135416666666667</v>
      </c>
      <c r="Z2397" s="137"/>
      <c r="AA2397" s="0"/>
    </row>
    <row r="2398" customFormat="false" ht="22.05" hidden="false" customHeight="false" outlineLevel="0" collapsed="false">
      <c r="A2398" s="118" t="n">
        <v>2394</v>
      </c>
      <c r="B2398" s="164" t="s">
        <v>6444</v>
      </c>
      <c r="C2398" s="165" t="s">
        <v>6465</v>
      </c>
      <c r="D2398" s="173" t="s">
        <v>187</v>
      </c>
      <c r="E2398" s="247" t="s">
        <v>6493</v>
      </c>
      <c r="F2398" s="167"/>
      <c r="G2398" s="168" t="n">
        <v>380</v>
      </c>
      <c r="H2398" s="169" t="n">
        <f aca="true">INDIRECT("I" &amp; ROW())</f>
        <v>46108.1650778678</v>
      </c>
      <c r="I2398" s="170" t="n">
        <f aca="true">INDIRECT("I" &amp; ROW()-1) + J2398 * ((G2397/1000) * $M$5)</f>
        <v>46108.1650778678</v>
      </c>
      <c r="J2398" s="171" t="n">
        <v>6.5</v>
      </c>
      <c r="K2398" s="172" t="n">
        <f aca="true">INDIRECT("H" &amp; ROW())</f>
        <v>46108.1650778678</v>
      </c>
      <c r="L2398" s="128" t="s">
        <v>6494</v>
      </c>
      <c r="M2398" s="133"/>
      <c r="N2398" s="133"/>
      <c r="O2398" s="133"/>
      <c r="P2398" s="133"/>
      <c r="Q2398" s="133"/>
      <c r="R2398" s="133"/>
      <c r="S2398" s="133"/>
      <c r="T2398" s="133"/>
      <c r="U2398" s="134"/>
      <c r="V2398" s="133"/>
      <c r="W2398" s="135" t="n">
        <f aca="false">I2398</f>
        <v>46108.1650778678</v>
      </c>
      <c r="X2398" s="153" t="s">
        <v>473</v>
      </c>
      <c r="Y2398" s="137" t="n">
        <f aca="false">IF(AND($X2398=$X2399, $X2398&lt;&gt;""), $W2399-$W2398, 0)</f>
        <v>0.0017152777662037</v>
      </c>
      <c r="Z2398" s="137"/>
      <c r="AA2398" s="0"/>
    </row>
    <row r="2399" customFormat="false" ht="22.05" hidden="false" customHeight="false" outlineLevel="0" collapsed="false">
      <c r="A2399" s="118" t="n">
        <v>2395</v>
      </c>
      <c r="B2399" s="164" t="s">
        <v>6444</v>
      </c>
      <c r="C2399" s="165" t="s">
        <v>6465</v>
      </c>
      <c r="D2399" s="173" t="s">
        <v>187</v>
      </c>
      <c r="E2399" s="247" t="s">
        <v>6495</v>
      </c>
      <c r="F2399" s="167"/>
      <c r="G2399" s="168" t="n">
        <v>440</v>
      </c>
      <c r="H2399" s="169" t="n">
        <f aca="true">INDIRECT("I" &amp; ROW())</f>
        <v>46108.1667931456</v>
      </c>
      <c r="I2399" s="170" t="n">
        <f aca="true">INDIRECT("I" &amp; ROW()-1) + J2399 * ((G2398/1000) * $M$5)</f>
        <v>46108.1667931456</v>
      </c>
      <c r="J2399" s="171" t="n">
        <v>6.5</v>
      </c>
      <c r="K2399" s="172" t="n">
        <f aca="true">INDIRECT("H" &amp; ROW())</f>
        <v>46108.1667931456</v>
      </c>
      <c r="L2399" s="128" t="s">
        <v>6496</v>
      </c>
      <c r="M2399" s="133"/>
      <c r="N2399" s="133"/>
      <c r="O2399" s="133"/>
      <c r="P2399" s="133"/>
      <c r="Q2399" s="133"/>
      <c r="R2399" s="133"/>
      <c r="S2399" s="133"/>
      <c r="T2399" s="133"/>
      <c r="U2399" s="134"/>
      <c r="V2399" s="133"/>
      <c r="W2399" s="135" t="n">
        <f aca="false">I2399</f>
        <v>46108.1667931456</v>
      </c>
      <c r="X2399" s="153" t="s">
        <v>473</v>
      </c>
      <c r="Y2399" s="137" t="n">
        <f aca="false">IF(AND($X2399=$X2400, $X2399&lt;&gt;""), $W2400-$W2399, 0)</f>
        <v>0.00198611109953704</v>
      </c>
      <c r="Z2399" s="137"/>
      <c r="AA2399" s="0"/>
    </row>
    <row r="2400" customFormat="false" ht="22.05" hidden="false" customHeight="false" outlineLevel="0" collapsed="false">
      <c r="A2400" s="118" t="n">
        <v>2396</v>
      </c>
      <c r="B2400" s="164" t="s">
        <v>6444</v>
      </c>
      <c r="C2400" s="165" t="s">
        <v>6465</v>
      </c>
      <c r="D2400" s="173" t="s">
        <v>187</v>
      </c>
      <c r="E2400" s="247" t="s">
        <v>6497</v>
      </c>
      <c r="F2400" s="167"/>
      <c r="G2400" s="168" t="n">
        <v>760</v>
      </c>
      <c r="H2400" s="169" t="n">
        <f aca="true">INDIRECT("I" &amp; ROW())</f>
        <v>46108.1687792567</v>
      </c>
      <c r="I2400" s="170" t="n">
        <f aca="true">INDIRECT("I" &amp; ROW()-1) + J2400 * ((G2399/1000) * $M$5)</f>
        <v>46108.1687792567</v>
      </c>
      <c r="J2400" s="171" t="n">
        <v>6.5</v>
      </c>
      <c r="K2400" s="172" t="n">
        <f aca="true">INDIRECT("H" &amp; ROW())</f>
        <v>46108.1687792567</v>
      </c>
      <c r="L2400" s="128" t="s">
        <v>6498</v>
      </c>
      <c r="M2400" s="133"/>
      <c r="N2400" s="133"/>
      <c r="O2400" s="133"/>
      <c r="P2400" s="133"/>
      <c r="Q2400" s="133"/>
      <c r="R2400" s="133"/>
      <c r="S2400" s="133"/>
      <c r="T2400" s="133"/>
      <c r="U2400" s="134"/>
      <c r="V2400" s="133"/>
      <c r="W2400" s="135" t="n">
        <f aca="false">I2400</f>
        <v>46108.1687792567</v>
      </c>
      <c r="X2400" s="153" t="s">
        <v>473</v>
      </c>
      <c r="Y2400" s="137" t="n">
        <f aca="false">IF(AND($X2400=$X2401, $X2400&lt;&gt;""), $W2401-$W2400, 0)</f>
        <v>0.00343055553240741</v>
      </c>
      <c r="Z2400" s="137"/>
      <c r="AA2400" s="0"/>
    </row>
    <row r="2401" customFormat="false" ht="22.05" hidden="false" customHeight="false" outlineLevel="0" collapsed="false">
      <c r="A2401" s="118" t="n">
        <v>2397</v>
      </c>
      <c r="B2401" s="164" t="s">
        <v>6444</v>
      </c>
      <c r="C2401" s="165" t="s">
        <v>6465</v>
      </c>
      <c r="D2401" s="173" t="s">
        <v>187</v>
      </c>
      <c r="E2401" s="247" t="s">
        <v>6499</v>
      </c>
      <c r="F2401" s="167"/>
      <c r="G2401" s="168" t="n">
        <v>1000</v>
      </c>
      <c r="H2401" s="169" t="n">
        <f aca="true">INDIRECT("I" &amp; ROW())</f>
        <v>46108.1722098122</v>
      </c>
      <c r="I2401" s="170" t="n">
        <f aca="true">INDIRECT("I" &amp; ROW()-1) + J2401 * ((G2400/1000) * $M$5)</f>
        <v>46108.1722098122</v>
      </c>
      <c r="J2401" s="171" t="n">
        <v>6.5</v>
      </c>
      <c r="K2401" s="172" t="n">
        <f aca="true">INDIRECT("H" &amp; ROW())</f>
        <v>46108.1722098122</v>
      </c>
      <c r="L2401" s="128" t="s">
        <v>6500</v>
      </c>
      <c r="M2401" s="133"/>
      <c r="N2401" s="133"/>
      <c r="O2401" s="133"/>
      <c r="P2401" s="133"/>
      <c r="Q2401" s="133"/>
      <c r="R2401" s="133"/>
      <c r="S2401" s="133"/>
      <c r="T2401" s="133"/>
      <c r="U2401" s="134"/>
      <c r="V2401" s="133"/>
      <c r="W2401" s="135" t="n">
        <f aca="false">I2401</f>
        <v>46108.1722098122</v>
      </c>
      <c r="X2401" s="153" t="s">
        <v>473</v>
      </c>
      <c r="Y2401" s="137" t="n">
        <f aca="false">IF(AND($X2401=$X2402, $X2401&lt;&gt;""), $W2402-$W2401, 0)</f>
        <v>0.00451388885416667</v>
      </c>
      <c r="Z2401" s="137"/>
      <c r="AA2401" s="0"/>
    </row>
    <row r="2402" customFormat="false" ht="22.05" hidden="false" customHeight="false" outlineLevel="0" collapsed="false">
      <c r="A2402" s="118" t="n">
        <v>2398</v>
      </c>
      <c r="B2402" s="164" t="s">
        <v>6444</v>
      </c>
      <c r="C2402" s="165" t="s">
        <v>6501</v>
      </c>
      <c r="D2402" s="246" t="s">
        <v>189</v>
      </c>
      <c r="E2402" s="247" t="s">
        <v>6502</v>
      </c>
      <c r="F2402" s="167"/>
      <c r="G2402" s="168" t="n">
        <v>920</v>
      </c>
      <c r="H2402" s="169" t="n">
        <f aca="true">INDIRECT("I" &amp; ROW())</f>
        <v>46108.1767237011</v>
      </c>
      <c r="I2402" s="170" t="n">
        <f aca="true">INDIRECT("I" &amp; ROW()-1) + J2402 * ((G2401/1000) * $M$5)</f>
        <v>46108.1767237011</v>
      </c>
      <c r="J2402" s="171" t="n">
        <v>6.5</v>
      </c>
      <c r="K2402" s="172" t="n">
        <f aca="true">INDIRECT("H" &amp; ROW())</f>
        <v>46108.1767237011</v>
      </c>
      <c r="L2402" s="128" t="s">
        <v>6503</v>
      </c>
      <c r="M2402" s="133"/>
      <c r="N2402" s="133"/>
      <c r="O2402" s="133"/>
      <c r="P2402" s="133"/>
      <c r="Q2402" s="133"/>
      <c r="R2402" s="133"/>
      <c r="S2402" s="133"/>
      <c r="T2402" s="133"/>
      <c r="U2402" s="134"/>
      <c r="V2402" s="133"/>
      <c r="W2402" s="135" t="n">
        <f aca="false">I2402</f>
        <v>46108.1767237011</v>
      </c>
      <c r="X2402" s="153" t="s">
        <v>473</v>
      </c>
      <c r="Y2402" s="137" t="n">
        <f aca="false">IF(AND($X2402=$X2403, $X2402&lt;&gt;""), $W2403-$W2402, 0)</f>
        <v>0.00415277775462963</v>
      </c>
      <c r="Z2402" s="137"/>
      <c r="AA2402" s="0"/>
    </row>
    <row r="2403" customFormat="false" ht="22.05" hidden="false" customHeight="false" outlineLevel="0" collapsed="false">
      <c r="A2403" s="118" t="n">
        <v>2399</v>
      </c>
      <c r="B2403" s="213" t="s">
        <v>135</v>
      </c>
      <c r="C2403" s="214" t="s">
        <v>6504</v>
      </c>
      <c r="D2403" s="215" t="s">
        <v>189</v>
      </c>
      <c r="E2403" s="217" t="s">
        <v>6505</v>
      </c>
      <c r="F2403" s="217"/>
      <c r="G2403" s="243" t="n">
        <v>450</v>
      </c>
      <c r="H2403" s="219" t="n">
        <f aca="true">INDIRECT("I" &amp; ROW())</f>
        <v>46108.1808764788</v>
      </c>
      <c r="I2403" s="220" t="n">
        <f aca="true">INDIRECT("I" &amp; ROW()-1) + J2403 * ((G2402/1000) * $M$5)</f>
        <v>46108.1808764788</v>
      </c>
      <c r="J2403" s="221" t="n">
        <v>6.5</v>
      </c>
      <c r="K2403" s="222" t="n">
        <f aca="true">INDIRECT("H" &amp; ROW())</f>
        <v>46108.1808764788</v>
      </c>
      <c r="L2403" s="128" t="s">
        <v>6506</v>
      </c>
      <c r="M2403" s="133"/>
      <c r="N2403" s="133"/>
      <c r="O2403" s="133"/>
      <c r="P2403" s="133"/>
      <c r="Q2403" s="133"/>
      <c r="R2403" s="133"/>
      <c r="S2403" s="133"/>
      <c r="T2403" s="133"/>
      <c r="U2403" s="134"/>
      <c r="V2403" s="133"/>
      <c r="W2403" s="135" t="n">
        <f aca="false">I2403</f>
        <v>46108.1808764788</v>
      </c>
      <c r="X2403" s="153" t="s">
        <v>473</v>
      </c>
      <c r="Y2403" s="137" t="n">
        <f aca="false">IF(AND($X2403=$X2404, $X2403&lt;&gt;""), $W2404-$W2403, 0)</f>
        <v>0.00203124998842593</v>
      </c>
      <c r="Z2403" s="137"/>
      <c r="AA2403" s="0"/>
    </row>
    <row r="2404" customFormat="false" ht="22.05" hidden="false" customHeight="false" outlineLevel="0" collapsed="false">
      <c r="A2404" s="118" t="n">
        <v>2400</v>
      </c>
      <c r="B2404" s="213" t="s">
        <v>135</v>
      </c>
      <c r="C2404" s="214" t="s">
        <v>6507</v>
      </c>
      <c r="D2404" s="215" t="s">
        <v>189</v>
      </c>
      <c r="E2404" s="217" t="s">
        <v>6508</v>
      </c>
      <c r="F2404" s="217"/>
      <c r="G2404" s="243" t="n">
        <v>650</v>
      </c>
      <c r="H2404" s="219" t="n">
        <f aca="true">INDIRECT("I" &amp; ROW())</f>
        <v>46108.1829077288</v>
      </c>
      <c r="I2404" s="220" t="n">
        <f aca="true">INDIRECT("I" &amp; ROW()-1) + J2404 * ((G2403/1000) * $M$5)</f>
        <v>46108.1829077288</v>
      </c>
      <c r="J2404" s="221" t="n">
        <v>6.5</v>
      </c>
      <c r="K2404" s="222" t="n">
        <f aca="true">INDIRECT("H" &amp; ROW())</f>
        <v>46108.1829077288</v>
      </c>
      <c r="L2404" s="128" t="s">
        <v>6509</v>
      </c>
      <c r="M2404" s="133"/>
      <c r="N2404" s="133"/>
      <c r="O2404" s="133"/>
      <c r="P2404" s="133"/>
      <c r="Q2404" s="133"/>
      <c r="R2404" s="133"/>
      <c r="S2404" s="133"/>
      <c r="T2404" s="133"/>
      <c r="U2404" s="134"/>
      <c r="V2404" s="133"/>
      <c r="W2404" s="135" t="n">
        <f aca="false">I2404</f>
        <v>46108.1829077288</v>
      </c>
      <c r="X2404" s="153" t="s">
        <v>473</v>
      </c>
      <c r="Y2404" s="137" t="n">
        <f aca="false">IF(AND($X2404=$X2405, $X2404&lt;&gt;""), $W2405-$W2404, 0)</f>
        <v>0.00293402775462963</v>
      </c>
      <c r="Z2404" s="137"/>
      <c r="AA2404" s="0"/>
    </row>
    <row r="2405" customFormat="false" ht="22.05" hidden="false" customHeight="false" outlineLevel="0" collapsed="false">
      <c r="A2405" s="118" t="n">
        <v>2401</v>
      </c>
      <c r="B2405" s="213" t="s">
        <v>135</v>
      </c>
      <c r="C2405" s="214" t="s">
        <v>6507</v>
      </c>
      <c r="D2405" s="215" t="s">
        <v>189</v>
      </c>
      <c r="E2405" s="217" t="s">
        <v>6510</v>
      </c>
      <c r="F2405" s="217"/>
      <c r="G2405" s="243" t="n">
        <v>450</v>
      </c>
      <c r="H2405" s="219" t="n">
        <f aca="true">INDIRECT("I" &amp; ROW())</f>
        <v>46108.1858417566</v>
      </c>
      <c r="I2405" s="220" t="n">
        <f aca="true">INDIRECT("I" &amp; ROW()-1) + J2405 * ((G2404/1000) * $M$5)</f>
        <v>46108.1858417566</v>
      </c>
      <c r="J2405" s="221" t="n">
        <v>6.5</v>
      </c>
      <c r="K2405" s="222" t="n">
        <f aca="true">INDIRECT("H" &amp; ROW())</f>
        <v>46108.1858417566</v>
      </c>
      <c r="L2405" s="128" t="s">
        <v>6511</v>
      </c>
      <c r="M2405" s="133"/>
      <c r="N2405" s="133"/>
      <c r="O2405" s="133"/>
      <c r="P2405" s="133"/>
      <c r="Q2405" s="133"/>
      <c r="R2405" s="133"/>
      <c r="S2405" s="133"/>
      <c r="T2405" s="133"/>
      <c r="U2405" s="134"/>
      <c r="V2405" s="133"/>
      <c r="W2405" s="135" t="n">
        <f aca="false">I2405</f>
        <v>46108.1858417566</v>
      </c>
      <c r="X2405" s="153" t="s">
        <v>473</v>
      </c>
      <c r="Y2405" s="137" t="n">
        <f aca="false">IF(AND($X2405=$X2406, $X2405&lt;&gt;""), $W2406-$W2405, 0)</f>
        <v>0.00203124998842593</v>
      </c>
      <c r="Z2405" s="137"/>
      <c r="AA2405" s="0"/>
    </row>
    <row r="2406" customFormat="false" ht="22.05" hidden="false" customHeight="false" outlineLevel="0" collapsed="false">
      <c r="A2406" s="118" t="n">
        <v>2402</v>
      </c>
      <c r="B2406" s="213" t="s">
        <v>135</v>
      </c>
      <c r="C2406" s="214" t="s">
        <v>6507</v>
      </c>
      <c r="D2406" s="215" t="s">
        <v>189</v>
      </c>
      <c r="E2406" s="217" t="s">
        <v>6512</v>
      </c>
      <c r="F2406" s="217"/>
      <c r="G2406" s="243" t="n">
        <v>450</v>
      </c>
      <c r="H2406" s="219" t="n">
        <f aca="true">INDIRECT("I" &amp; ROW())</f>
        <v>46108.1878730065</v>
      </c>
      <c r="I2406" s="220" t="n">
        <f aca="true">INDIRECT("I" &amp; ROW()-1) + J2406 * ((G2405/1000) * $M$5)</f>
        <v>46108.1878730065</v>
      </c>
      <c r="J2406" s="221" t="n">
        <v>6.5</v>
      </c>
      <c r="K2406" s="222" t="n">
        <f aca="true">INDIRECT("H" &amp; ROW())</f>
        <v>46108.1878730065</v>
      </c>
      <c r="L2406" s="128" t="s">
        <v>6513</v>
      </c>
      <c r="M2406" s="133"/>
      <c r="N2406" s="133"/>
      <c r="O2406" s="133"/>
      <c r="P2406" s="133"/>
      <c r="Q2406" s="133"/>
      <c r="R2406" s="133"/>
      <c r="S2406" s="133"/>
      <c r="T2406" s="133"/>
      <c r="U2406" s="134"/>
      <c r="V2406" s="133"/>
      <c r="W2406" s="135" t="n">
        <f aca="false">I2406</f>
        <v>46108.1878730065</v>
      </c>
      <c r="X2406" s="153" t="s">
        <v>473</v>
      </c>
      <c r="Y2406" s="137" t="n">
        <f aca="false">IF(AND($X2406=$X2407, $X2406&lt;&gt;""), $W2407-$W2406, 0)</f>
        <v>0.00203124998842593</v>
      </c>
      <c r="Z2406" s="137"/>
      <c r="AA2406" s="0"/>
    </row>
    <row r="2407" customFormat="false" ht="22.05" hidden="false" customHeight="false" outlineLevel="0" collapsed="false">
      <c r="A2407" s="118" t="n">
        <v>2403</v>
      </c>
      <c r="B2407" s="213" t="s">
        <v>135</v>
      </c>
      <c r="C2407" s="214" t="s">
        <v>6507</v>
      </c>
      <c r="D2407" s="215" t="s">
        <v>189</v>
      </c>
      <c r="E2407" s="217" t="s">
        <v>6514</v>
      </c>
      <c r="F2407" s="217"/>
      <c r="G2407" s="243" t="n">
        <v>400</v>
      </c>
      <c r="H2407" s="219" t="n">
        <f aca="true">INDIRECT("I" &amp; ROW())</f>
        <v>46108.1899042565</v>
      </c>
      <c r="I2407" s="220" t="n">
        <f aca="true">INDIRECT("I" &amp; ROW()-1) + J2407 * ((G2406/1000) * $M$5)</f>
        <v>46108.1899042565</v>
      </c>
      <c r="J2407" s="221" t="n">
        <v>6.5</v>
      </c>
      <c r="K2407" s="222" t="n">
        <f aca="true">INDIRECT("H" &amp; ROW())</f>
        <v>46108.1899042565</v>
      </c>
      <c r="L2407" s="128" t="s">
        <v>6515</v>
      </c>
      <c r="M2407" s="133"/>
      <c r="N2407" s="133"/>
      <c r="O2407" s="133"/>
      <c r="P2407" s="133"/>
      <c r="Q2407" s="133"/>
      <c r="R2407" s="133"/>
      <c r="S2407" s="133"/>
      <c r="T2407" s="133"/>
      <c r="U2407" s="134"/>
      <c r="V2407" s="133"/>
      <c r="W2407" s="135" t="n">
        <f aca="false">I2407</f>
        <v>46108.1899042565</v>
      </c>
      <c r="X2407" s="153" t="s">
        <v>473</v>
      </c>
      <c r="Y2407" s="137" t="n">
        <f aca="false">IF(AND($X2407=$X2408, $X2407&lt;&gt;""), $W2408-$W2407, 0)</f>
        <v>0.00180555554398148</v>
      </c>
      <c r="Z2407" s="137"/>
      <c r="AA2407" s="0"/>
    </row>
    <row r="2408" customFormat="false" ht="22.05" hidden="false" customHeight="false" outlineLevel="0" collapsed="false">
      <c r="A2408" s="118" t="n">
        <v>2404</v>
      </c>
      <c r="B2408" s="213" t="s">
        <v>135</v>
      </c>
      <c r="C2408" s="214" t="s">
        <v>6507</v>
      </c>
      <c r="D2408" s="215" t="s">
        <v>189</v>
      </c>
      <c r="E2408" s="217" t="s">
        <v>6516</v>
      </c>
      <c r="F2408" s="217"/>
      <c r="G2408" s="243" t="n">
        <v>500</v>
      </c>
      <c r="H2408" s="219" t="n">
        <f aca="true">INDIRECT("I" &amp; ROW())</f>
        <v>46108.1917098121</v>
      </c>
      <c r="I2408" s="220" t="n">
        <f aca="true">INDIRECT("I" &amp; ROW()-1) + J2408 * ((G2407/1000) * $M$5)</f>
        <v>46108.1917098121</v>
      </c>
      <c r="J2408" s="221" t="n">
        <v>6.5</v>
      </c>
      <c r="K2408" s="222" t="n">
        <f aca="true">INDIRECT("H" &amp; ROW())</f>
        <v>46108.1917098121</v>
      </c>
      <c r="L2408" s="128" t="s">
        <v>6517</v>
      </c>
      <c r="M2408" s="133"/>
      <c r="N2408" s="133"/>
      <c r="O2408" s="133"/>
      <c r="P2408" s="133"/>
      <c r="Q2408" s="133"/>
      <c r="R2408" s="133"/>
      <c r="S2408" s="133"/>
      <c r="T2408" s="133"/>
      <c r="U2408" s="134"/>
      <c r="V2408" s="133"/>
      <c r="W2408" s="135" t="n">
        <f aca="false">I2408</f>
        <v>46108.1917098121</v>
      </c>
      <c r="X2408" s="153" t="s">
        <v>473</v>
      </c>
      <c r="Y2408" s="137" t="n">
        <f aca="false">IF(AND($X2408=$X2409, $X2408&lt;&gt;""), $W2409-$W2408, 0)</f>
        <v>0.0022569444212963</v>
      </c>
      <c r="Z2408" s="137"/>
      <c r="AA2408" s="0"/>
    </row>
    <row r="2409" customFormat="false" ht="22.05" hidden="false" customHeight="false" outlineLevel="0" collapsed="false">
      <c r="A2409" s="118" t="n">
        <v>2405</v>
      </c>
      <c r="B2409" s="213" t="s">
        <v>135</v>
      </c>
      <c r="C2409" s="214" t="s">
        <v>6507</v>
      </c>
      <c r="D2409" s="215" t="s">
        <v>189</v>
      </c>
      <c r="E2409" s="217" t="s">
        <v>6518</v>
      </c>
      <c r="F2409" s="217"/>
      <c r="G2409" s="243" t="n">
        <v>450</v>
      </c>
      <c r="H2409" s="219" t="n">
        <f aca="true">INDIRECT("I" &amp; ROW())</f>
        <v>46108.1939667565</v>
      </c>
      <c r="I2409" s="220" t="n">
        <f aca="true">INDIRECT("I" &amp; ROW()-1) + J2409 * ((G2408/1000) * $M$5)</f>
        <v>46108.1939667565</v>
      </c>
      <c r="J2409" s="221" t="n">
        <v>6.5</v>
      </c>
      <c r="K2409" s="222" t="n">
        <f aca="true">INDIRECT("H" &amp; ROW())</f>
        <v>46108.1939667565</v>
      </c>
      <c r="L2409" s="128" t="s">
        <v>6519</v>
      </c>
      <c r="M2409" s="133"/>
      <c r="N2409" s="133"/>
      <c r="O2409" s="133"/>
      <c r="P2409" s="133"/>
      <c r="Q2409" s="133"/>
      <c r="R2409" s="133"/>
      <c r="S2409" s="133"/>
      <c r="T2409" s="133"/>
      <c r="U2409" s="134"/>
      <c r="V2409" s="133"/>
      <c r="W2409" s="135" t="n">
        <f aca="false">I2409</f>
        <v>46108.1939667565</v>
      </c>
      <c r="X2409" s="153" t="s">
        <v>473</v>
      </c>
      <c r="Y2409" s="137" t="n">
        <f aca="false">IF(AND($X2409=$X2410, $X2409&lt;&gt;""), $W2410-$W2409, 0)</f>
        <v>0.00203124998842593</v>
      </c>
      <c r="Z2409" s="137"/>
      <c r="AA2409" s="0"/>
    </row>
    <row r="2410" customFormat="false" ht="22.05" hidden="false" customHeight="false" outlineLevel="0" collapsed="false">
      <c r="A2410" s="118" t="n">
        <v>2406</v>
      </c>
      <c r="B2410" s="213" t="s">
        <v>135</v>
      </c>
      <c r="C2410" s="214" t="s">
        <v>6507</v>
      </c>
      <c r="D2410" s="215" t="s">
        <v>189</v>
      </c>
      <c r="E2410" s="217" t="s">
        <v>6520</v>
      </c>
      <c r="F2410" s="217"/>
      <c r="G2410" s="243" t="n">
        <v>400</v>
      </c>
      <c r="H2410" s="219" t="n">
        <f aca="true">INDIRECT("I" &amp; ROW())</f>
        <v>46108.1959980065</v>
      </c>
      <c r="I2410" s="220" t="n">
        <f aca="true">INDIRECT("I" &amp; ROW()-1) + J2410 * ((G2409/1000) * $M$5)</f>
        <v>46108.1959980065</v>
      </c>
      <c r="J2410" s="221" t="n">
        <v>6.5</v>
      </c>
      <c r="K2410" s="222" t="n">
        <f aca="true">INDIRECT("H" &amp; ROW())</f>
        <v>46108.1959980065</v>
      </c>
      <c r="L2410" s="128" t="s">
        <v>6521</v>
      </c>
      <c r="M2410" s="133"/>
      <c r="N2410" s="133"/>
      <c r="O2410" s="133"/>
      <c r="P2410" s="133"/>
      <c r="Q2410" s="133"/>
      <c r="R2410" s="133"/>
      <c r="S2410" s="133"/>
      <c r="T2410" s="133"/>
      <c r="U2410" s="134"/>
      <c r="V2410" s="133"/>
      <c r="W2410" s="135" t="n">
        <f aca="false">I2410</f>
        <v>46108.1959980065</v>
      </c>
      <c r="X2410" s="153" t="s">
        <v>473</v>
      </c>
      <c r="Y2410" s="137" t="n">
        <f aca="false">IF(AND($X2410=$X2411, $X2410&lt;&gt;""), $W2411-$W2410, 0)</f>
        <v>0.00180555554398148</v>
      </c>
      <c r="Z2410" s="137"/>
      <c r="AA2410" s="0"/>
    </row>
    <row r="2411" customFormat="false" ht="22.05" hidden="false" customHeight="false" outlineLevel="0" collapsed="false">
      <c r="A2411" s="118" t="n">
        <v>2407</v>
      </c>
      <c r="B2411" s="213" t="s">
        <v>135</v>
      </c>
      <c r="C2411" s="214" t="s">
        <v>6507</v>
      </c>
      <c r="D2411" s="215" t="s">
        <v>189</v>
      </c>
      <c r="E2411" s="217" t="s">
        <v>6522</v>
      </c>
      <c r="F2411" s="217"/>
      <c r="G2411" s="243" t="n">
        <v>500</v>
      </c>
      <c r="H2411" s="219" t="n">
        <f aca="true">INDIRECT("I" &amp; ROW())</f>
        <v>46108.197803562</v>
      </c>
      <c r="I2411" s="220" t="n">
        <f aca="true">INDIRECT("I" &amp; ROW()-1) + J2411 * ((G2410/1000) * $M$5)</f>
        <v>46108.197803562</v>
      </c>
      <c r="J2411" s="221" t="n">
        <v>6.5</v>
      </c>
      <c r="K2411" s="222" t="n">
        <f aca="true">INDIRECT("H" &amp; ROW())</f>
        <v>46108.197803562</v>
      </c>
      <c r="L2411" s="128" t="s">
        <v>6523</v>
      </c>
      <c r="M2411" s="133"/>
      <c r="N2411" s="133"/>
      <c r="O2411" s="133"/>
      <c r="P2411" s="133"/>
      <c r="Q2411" s="133"/>
      <c r="R2411" s="133"/>
      <c r="S2411" s="133"/>
      <c r="T2411" s="133"/>
      <c r="U2411" s="134"/>
      <c r="V2411" s="133"/>
      <c r="W2411" s="135" t="n">
        <f aca="false">I2411</f>
        <v>46108.197803562</v>
      </c>
      <c r="X2411" s="153" t="s">
        <v>473</v>
      </c>
      <c r="Y2411" s="137" t="n">
        <f aca="false">IF(AND($X2411=$X2412, $X2411&lt;&gt;""), $W2412-$W2411, 0)</f>
        <v>0.0022569444212963</v>
      </c>
      <c r="Z2411" s="137"/>
      <c r="AA2411" s="0"/>
    </row>
    <row r="2412" customFormat="false" ht="22.05" hidden="false" customHeight="false" outlineLevel="0" collapsed="false">
      <c r="A2412" s="118" t="n">
        <v>2408</v>
      </c>
      <c r="B2412" s="213" t="s">
        <v>135</v>
      </c>
      <c r="C2412" s="214" t="s">
        <v>6524</v>
      </c>
      <c r="D2412" s="215" t="s">
        <v>189</v>
      </c>
      <c r="E2412" s="217" t="s">
        <v>6525</v>
      </c>
      <c r="F2412" s="217"/>
      <c r="G2412" s="243" t="n">
        <v>300</v>
      </c>
      <c r="H2412" s="219" t="n">
        <f aca="true">INDIRECT("I" &amp; ROW())</f>
        <v>46108.2000605064</v>
      </c>
      <c r="I2412" s="220" t="n">
        <f aca="true">INDIRECT("I" &amp; ROW()-1) + J2412 * ((G2411/1000) * $M$5)</f>
        <v>46108.2000605064</v>
      </c>
      <c r="J2412" s="221" t="n">
        <v>6.5</v>
      </c>
      <c r="K2412" s="222" t="n">
        <f aca="true">INDIRECT("H" &amp; ROW())</f>
        <v>46108.2000605064</v>
      </c>
      <c r="L2412" s="128" t="s">
        <v>6526</v>
      </c>
      <c r="M2412" s="133"/>
      <c r="N2412" s="133"/>
      <c r="O2412" s="133"/>
      <c r="P2412" s="133"/>
      <c r="Q2412" s="133"/>
      <c r="R2412" s="133"/>
      <c r="S2412" s="133"/>
      <c r="T2412" s="133"/>
      <c r="U2412" s="134"/>
      <c r="V2412" s="133"/>
      <c r="W2412" s="135" t="n">
        <f aca="false">I2412</f>
        <v>46108.2000605064</v>
      </c>
      <c r="X2412" s="153" t="s">
        <v>473</v>
      </c>
      <c r="Y2412" s="137" t="n">
        <f aca="false">IF(AND($X2412=$X2413, $X2412&lt;&gt;""), $W2413-$W2412, 0)</f>
        <v>0.00135416666666667</v>
      </c>
      <c r="Z2412" s="137"/>
      <c r="AA2412" s="0"/>
    </row>
    <row r="2413" customFormat="false" ht="22.05" hidden="false" customHeight="false" outlineLevel="0" collapsed="false">
      <c r="A2413" s="118" t="n">
        <v>2409</v>
      </c>
      <c r="B2413" s="213" t="s">
        <v>135</v>
      </c>
      <c r="C2413" s="214" t="s">
        <v>6524</v>
      </c>
      <c r="D2413" s="215" t="s">
        <v>189</v>
      </c>
      <c r="E2413" s="217" t="s">
        <v>6527</v>
      </c>
      <c r="F2413" s="217"/>
      <c r="G2413" s="243" t="n">
        <v>300</v>
      </c>
      <c r="H2413" s="219" t="n">
        <f aca="true">INDIRECT("I" &amp; ROW())</f>
        <v>46108.2014146731</v>
      </c>
      <c r="I2413" s="220" t="n">
        <f aca="true">INDIRECT("I" &amp; ROW()-1) + J2413 * ((G2412/1000) * $M$5)</f>
        <v>46108.2014146731</v>
      </c>
      <c r="J2413" s="221" t="n">
        <v>6.5</v>
      </c>
      <c r="K2413" s="222" t="n">
        <f aca="true">INDIRECT("H" &amp; ROW())</f>
        <v>46108.2014146731</v>
      </c>
      <c r="L2413" s="128" t="s">
        <v>6528</v>
      </c>
      <c r="M2413" s="133"/>
      <c r="N2413" s="133"/>
      <c r="O2413" s="133"/>
      <c r="P2413" s="133"/>
      <c r="Q2413" s="133"/>
      <c r="R2413" s="133"/>
      <c r="S2413" s="133"/>
      <c r="T2413" s="133"/>
      <c r="U2413" s="134"/>
      <c r="V2413" s="133"/>
      <c r="W2413" s="135" t="n">
        <f aca="false">I2413</f>
        <v>46108.2014146731</v>
      </c>
      <c r="X2413" s="153" t="s">
        <v>473</v>
      </c>
      <c r="Y2413" s="137" t="n">
        <f aca="false">IF(AND($X2413=$X2414, $X2413&lt;&gt;""), $W2414-$W2413, 0)</f>
        <v>0.00135416666666667</v>
      </c>
      <c r="Z2413" s="137"/>
      <c r="AA2413" s="0"/>
    </row>
    <row r="2414" customFormat="false" ht="22.05" hidden="false" customHeight="false" outlineLevel="0" collapsed="false">
      <c r="A2414" s="118" t="n">
        <v>2410</v>
      </c>
      <c r="B2414" s="213" t="s">
        <v>135</v>
      </c>
      <c r="C2414" s="214" t="s">
        <v>6524</v>
      </c>
      <c r="D2414" s="215" t="s">
        <v>189</v>
      </c>
      <c r="E2414" s="217" t="s">
        <v>6529</v>
      </c>
      <c r="F2414" s="217"/>
      <c r="G2414" s="243" t="n">
        <v>250</v>
      </c>
      <c r="H2414" s="219" t="n">
        <f aca="true">INDIRECT("I" &amp; ROW())</f>
        <v>46108.2027688398</v>
      </c>
      <c r="I2414" s="220" t="n">
        <f aca="true">INDIRECT("I" &amp; ROW()-1) + J2414 * ((G2413/1000) * $M$5)</f>
        <v>46108.2027688398</v>
      </c>
      <c r="J2414" s="221" t="n">
        <v>6.5</v>
      </c>
      <c r="K2414" s="222" t="n">
        <f aca="true">INDIRECT("H" &amp; ROW())</f>
        <v>46108.2027688398</v>
      </c>
      <c r="L2414" s="128" t="s">
        <v>6530</v>
      </c>
      <c r="M2414" s="133"/>
      <c r="N2414" s="133"/>
      <c r="O2414" s="133"/>
      <c r="P2414" s="133"/>
      <c r="Q2414" s="133"/>
      <c r="R2414" s="133"/>
      <c r="S2414" s="133"/>
      <c r="T2414" s="133"/>
      <c r="U2414" s="134"/>
      <c r="V2414" s="133"/>
      <c r="W2414" s="135" t="n">
        <f aca="false">I2414</f>
        <v>46108.2027688398</v>
      </c>
      <c r="X2414" s="153" t="s">
        <v>473</v>
      </c>
      <c r="Y2414" s="137" t="n">
        <f aca="false">IF(AND($X2414=$X2415, $X2414&lt;&gt;""), $W2415-$W2414, 0)</f>
        <v>0.00112847221064815</v>
      </c>
      <c r="Z2414" s="137"/>
      <c r="AA2414" s="0"/>
    </row>
    <row r="2415" customFormat="false" ht="22.05" hidden="false" customHeight="false" outlineLevel="0" collapsed="false">
      <c r="A2415" s="118" t="n">
        <v>2411</v>
      </c>
      <c r="B2415" s="213" t="s">
        <v>135</v>
      </c>
      <c r="C2415" s="214" t="s">
        <v>6524</v>
      </c>
      <c r="D2415" s="215" t="s">
        <v>189</v>
      </c>
      <c r="E2415" s="217" t="s">
        <v>6531</v>
      </c>
      <c r="F2415" s="217"/>
      <c r="G2415" s="243" t="n">
        <v>300</v>
      </c>
      <c r="H2415" s="219" t="n">
        <f aca="true">INDIRECT("I" &amp; ROW())</f>
        <v>46108.203897312</v>
      </c>
      <c r="I2415" s="220" t="n">
        <f aca="true">INDIRECT("I" &amp; ROW()-1) + J2415 * ((G2414/1000) * $M$5)</f>
        <v>46108.203897312</v>
      </c>
      <c r="J2415" s="221" t="n">
        <v>6.5</v>
      </c>
      <c r="K2415" s="222" t="n">
        <f aca="true">INDIRECT("H" &amp; ROW())</f>
        <v>46108.203897312</v>
      </c>
      <c r="L2415" s="128" t="s">
        <v>6532</v>
      </c>
      <c r="M2415" s="133"/>
      <c r="N2415" s="133"/>
      <c r="O2415" s="133"/>
      <c r="P2415" s="133"/>
      <c r="Q2415" s="133"/>
      <c r="R2415" s="133"/>
      <c r="S2415" s="133"/>
      <c r="T2415" s="133"/>
      <c r="U2415" s="134"/>
      <c r="V2415" s="133"/>
      <c r="W2415" s="135" t="n">
        <f aca="false">I2415</f>
        <v>46108.203897312</v>
      </c>
      <c r="X2415" s="153" t="s">
        <v>473</v>
      </c>
      <c r="Y2415" s="137" t="n">
        <f aca="false">IF(AND($X2415=$X2416, $X2415&lt;&gt;""), $W2416-$W2415, 0)</f>
        <v>0.00135416666666667</v>
      </c>
      <c r="Z2415" s="137"/>
      <c r="AA2415" s="0"/>
    </row>
    <row r="2416" customFormat="false" ht="22.05" hidden="false" customHeight="false" outlineLevel="0" collapsed="false">
      <c r="A2416" s="118" t="n">
        <v>2412</v>
      </c>
      <c r="B2416" s="213" t="s">
        <v>135</v>
      </c>
      <c r="C2416" s="214" t="s">
        <v>6524</v>
      </c>
      <c r="D2416" s="215" t="s">
        <v>189</v>
      </c>
      <c r="E2416" s="217" t="s">
        <v>6533</v>
      </c>
      <c r="F2416" s="217"/>
      <c r="G2416" s="243" t="n">
        <v>250</v>
      </c>
      <c r="H2416" s="219" t="n">
        <f aca="true">INDIRECT("I" &amp; ROW())</f>
        <v>46108.2052514786</v>
      </c>
      <c r="I2416" s="220" t="n">
        <f aca="true">INDIRECT("I" &amp; ROW()-1) + J2416 * ((G2415/1000) * $M$5)</f>
        <v>46108.2052514786</v>
      </c>
      <c r="J2416" s="221" t="n">
        <v>6.5</v>
      </c>
      <c r="K2416" s="222" t="n">
        <f aca="true">INDIRECT("H" &amp; ROW())</f>
        <v>46108.2052514786</v>
      </c>
      <c r="L2416" s="128" t="s">
        <v>6534</v>
      </c>
      <c r="M2416" s="133"/>
      <c r="N2416" s="133"/>
      <c r="O2416" s="133"/>
      <c r="P2416" s="133"/>
      <c r="Q2416" s="133"/>
      <c r="R2416" s="133"/>
      <c r="S2416" s="133"/>
      <c r="T2416" s="133"/>
      <c r="U2416" s="134"/>
      <c r="V2416" s="133"/>
      <c r="W2416" s="135" t="n">
        <f aca="false">I2416</f>
        <v>46108.2052514786</v>
      </c>
      <c r="X2416" s="153" t="s">
        <v>473</v>
      </c>
      <c r="Y2416" s="137" t="n">
        <f aca="false">IF(AND($X2416=$X2417, $X2416&lt;&gt;""), $W2417-$W2416, 0)</f>
        <v>0.00112847221064815</v>
      </c>
      <c r="Z2416" s="137"/>
      <c r="AA2416" s="0"/>
    </row>
    <row r="2417" customFormat="false" ht="22.05" hidden="false" customHeight="false" outlineLevel="0" collapsed="false">
      <c r="A2417" s="118" t="n">
        <v>2413</v>
      </c>
      <c r="B2417" s="213" t="s">
        <v>135</v>
      </c>
      <c r="C2417" s="214" t="s">
        <v>6524</v>
      </c>
      <c r="D2417" s="215" t="s">
        <v>189</v>
      </c>
      <c r="E2417" s="217" t="s">
        <v>6535</v>
      </c>
      <c r="F2417" s="217"/>
      <c r="G2417" s="243" t="n">
        <v>350</v>
      </c>
      <c r="H2417" s="219" t="n">
        <f aca="true">INDIRECT("I" &amp; ROW())</f>
        <v>46108.2063799508</v>
      </c>
      <c r="I2417" s="220" t="n">
        <f aca="true">INDIRECT("I" &amp; ROW()-1) + J2417 * ((G2416/1000) * $M$5)</f>
        <v>46108.2063799508</v>
      </c>
      <c r="J2417" s="221" t="n">
        <v>6.5</v>
      </c>
      <c r="K2417" s="222" t="n">
        <f aca="true">INDIRECT("H" &amp; ROW())</f>
        <v>46108.2063799508</v>
      </c>
      <c r="L2417" s="128" t="s">
        <v>6536</v>
      </c>
      <c r="M2417" s="133"/>
      <c r="N2417" s="133"/>
      <c r="O2417" s="133"/>
      <c r="P2417" s="133"/>
      <c r="Q2417" s="133"/>
      <c r="R2417" s="133"/>
      <c r="S2417" s="133"/>
      <c r="T2417" s="133"/>
      <c r="U2417" s="134"/>
      <c r="V2417" s="133"/>
      <c r="W2417" s="135" t="n">
        <f aca="false">I2417</f>
        <v>46108.2063799508</v>
      </c>
      <c r="X2417" s="153" t="s">
        <v>473</v>
      </c>
      <c r="Y2417" s="137" t="n">
        <f aca="false">IF(AND($X2417=$X2418, $X2417&lt;&gt;""), $W2418-$W2417, 0)</f>
        <v>0.00157986109953704</v>
      </c>
      <c r="Z2417" s="137"/>
      <c r="AA2417" s="0"/>
    </row>
    <row r="2418" customFormat="false" ht="22.05" hidden="false" customHeight="false" outlineLevel="0" collapsed="false">
      <c r="A2418" s="118" t="n">
        <v>2414</v>
      </c>
      <c r="B2418" s="213" t="s">
        <v>135</v>
      </c>
      <c r="C2418" s="214" t="s">
        <v>6524</v>
      </c>
      <c r="D2418" s="215" t="s">
        <v>189</v>
      </c>
      <c r="E2418" s="217" t="s">
        <v>6537</v>
      </c>
      <c r="F2418" s="217"/>
      <c r="G2418" s="243" t="n">
        <v>450</v>
      </c>
      <c r="H2418" s="219" t="n">
        <f aca="true">INDIRECT("I" &amp; ROW())</f>
        <v>46108.2079598119</v>
      </c>
      <c r="I2418" s="220" t="n">
        <f aca="true">INDIRECT("I" &amp; ROW()-1) + J2418 * ((G2417/1000) * $M$5)</f>
        <v>46108.2079598119</v>
      </c>
      <c r="J2418" s="221" t="n">
        <v>6.5</v>
      </c>
      <c r="K2418" s="222" t="n">
        <f aca="true">INDIRECT("H" &amp; ROW())</f>
        <v>46108.2079598119</v>
      </c>
      <c r="L2418" s="128" t="s">
        <v>6538</v>
      </c>
      <c r="M2418" s="133"/>
      <c r="N2418" s="133"/>
      <c r="O2418" s="133"/>
      <c r="P2418" s="133"/>
      <c r="Q2418" s="133"/>
      <c r="R2418" s="133"/>
      <c r="S2418" s="133"/>
      <c r="T2418" s="133"/>
      <c r="U2418" s="134"/>
      <c r="V2418" s="133"/>
      <c r="W2418" s="135" t="n">
        <f aca="false">I2418</f>
        <v>46108.2079598119</v>
      </c>
      <c r="X2418" s="153" t="s">
        <v>473</v>
      </c>
      <c r="Y2418" s="137" t="n">
        <f aca="false">IF(AND($X2418=$X2419, $X2418&lt;&gt;""), $W2419-$W2418, 0)</f>
        <v>0.00203124998842593</v>
      </c>
      <c r="Z2418" s="137"/>
      <c r="AA2418" s="0"/>
    </row>
    <row r="2419" customFormat="false" ht="22.05" hidden="false" customHeight="false" outlineLevel="0" collapsed="false">
      <c r="A2419" s="118" t="n">
        <v>2415</v>
      </c>
      <c r="B2419" s="213" t="s">
        <v>135</v>
      </c>
      <c r="C2419" s="214" t="s">
        <v>6524</v>
      </c>
      <c r="D2419" s="215" t="s">
        <v>189</v>
      </c>
      <c r="E2419" s="217" t="s">
        <v>6539</v>
      </c>
      <c r="F2419" s="217"/>
      <c r="G2419" s="243" t="n">
        <v>600</v>
      </c>
      <c r="H2419" s="219" t="n">
        <f aca="true">INDIRECT("I" &amp; ROW())</f>
        <v>46108.2099910619</v>
      </c>
      <c r="I2419" s="220" t="n">
        <f aca="true">INDIRECT("I" &amp; ROW()-1) + J2419 * ((G2418/1000) * $M$5)</f>
        <v>46108.2099910619</v>
      </c>
      <c r="J2419" s="221" t="n">
        <v>6.5</v>
      </c>
      <c r="K2419" s="222" t="n">
        <f aca="true">INDIRECT("H" &amp; ROW())</f>
        <v>46108.2099910619</v>
      </c>
      <c r="L2419" s="128" t="s">
        <v>6540</v>
      </c>
      <c r="M2419" s="133"/>
      <c r="N2419" s="133"/>
      <c r="O2419" s="133"/>
      <c r="P2419" s="133"/>
      <c r="Q2419" s="133"/>
      <c r="R2419" s="133"/>
      <c r="S2419" s="133"/>
      <c r="T2419" s="133"/>
      <c r="U2419" s="134"/>
      <c r="V2419" s="133"/>
      <c r="W2419" s="135" t="n">
        <f aca="false">I2419</f>
        <v>46108.2099910619</v>
      </c>
      <c r="X2419" s="153" t="s">
        <v>473</v>
      </c>
      <c r="Y2419" s="137" t="n">
        <f aca="false">IF(AND($X2419=$X2420, $X2419&lt;&gt;""), $W2420-$W2419, 0)</f>
        <v>0.00270833331018519</v>
      </c>
      <c r="Z2419" s="137"/>
      <c r="AA2419" s="0"/>
    </row>
    <row r="2420" customFormat="false" ht="22.05" hidden="false" customHeight="false" outlineLevel="0" collapsed="false">
      <c r="A2420" s="118" t="n">
        <v>2416</v>
      </c>
      <c r="B2420" s="213" t="s">
        <v>135</v>
      </c>
      <c r="C2420" s="214" t="s">
        <v>6541</v>
      </c>
      <c r="D2420" s="215" t="s">
        <v>189</v>
      </c>
      <c r="E2420" s="217" t="s">
        <v>6542</v>
      </c>
      <c r="F2420" s="217"/>
      <c r="G2420" s="243" t="n">
        <v>600</v>
      </c>
      <c r="H2420" s="219" t="n">
        <f aca="true">INDIRECT("I" &amp; ROW())</f>
        <v>46108.2126993952</v>
      </c>
      <c r="I2420" s="220" t="n">
        <f aca="true">INDIRECT("I" &amp; ROW()-1) + J2420 * ((G2419/1000) * $M$5)</f>
        <v>46108.2126993952</v>
      </c>
      <c r="J2420" s="221" t="n">
        <v>6.5</v>
      </c>
      <c r="K2420" s="222" t="n">
        <f aca="true">INDIRECT("H" &amp; ROW())</f>
        <v>46108.2126993952</v>
      </c>
      <c r="L2420" s="128" t="s">
        <v>6543</v>
      </c>
      <c r="M2420" s="133"/>
      <c r="N2420" s="133"/>
      <c r="O2420" s="133"/>
      <c r="P2420" s="133"/>
      <c r="Q2420" s="133"/>
      <c r="R2420" s="133"/>
      <c r="S2420" s="133"/>
      <c r="T2420" s="133"/>
      <c r="U2420" s="134"/>
      <c r="V2420" s="133"/>
      <c r="W2420" s="135" t="n">
        <f aca="false">I2420</f>
        <v>46108.2126993952</v>
      </c>
      <c r="X2420" s="153" t="s">
        <v>473</v>
      </c>
      <c r="Y2420" s="137" t="n">
        <f aca="false">IF(AND($X2420=$X2421, $X2420&lt;&gt;""), $W2421-$W2420, 0)</f>
        <v>0.00270833331018519</v>
      </c>
      <c r="Z2420" s="137"/>
      <c r="AA2420" s="0"/>
    </row>
    <row r="2421" customFormat="false" ht="22.05" hidden="false" customHeight="false" outlineLevel="0" collapsed="false">
      <c r="A2421" s="118" t="n">
        <v>2417</v>
      </c>
      <c r="B2421" s="213" t="s">
        <v>135</v>
      </c>
      <c r="C2421" s="214" t="s">
        <v>6541</v>
      </c>
      <c r="D2421" s="215" t="s">
        <v>189</v>
      </c>
      <c r="E2421" s="217" t="s">
        <v>6544</v>
      </c>
      <c r="F2421" s="217"/>
      <c r="G2421" s="243" t="n">
        <v>600</v>
      </c>
      <c r="H2421" s="219" t="n">
        <f aca="true">INDIRECT("I" &amp; ROW())</f>
        <v>46108.2154077285</v>
      </c>
      <c r="I2421" s="220" t="n">
        <f aca="true">INDIRECT("I" &amp; ROW()-1) + J2421 * ((G2420/1000) * $M$5)</f>
        <v>46108.2154077285</v>
      </c>
      <c r="J2421" s="221" t="n">
        <v>6.5</v>
      </c>
      <c r="K2421" s="222" t="n">
        <f aca="true">INDIRECT("H" &amp; ROW())</f>
        <v>46108.2154077285</v>
      </c>
      <c r="L2421" s="128" t="s">
        <v>6545</v>
      </c>
      <c r="M2421" s="133"/>
      <c r="N2421" s="133"/>
      <c r="O2421" s="133"/>
      <c r="P2421" s="133"/>
      <c r="Q2421" s="133"/>
      <c r="R2421" s="133"/>
      <c r="S2421" s="133"/>
      <c r="T2421" s="133"/>
      <c r="U2421" s="134"/>
      <c r="V2421" s="133"/>
      <c r="W2421" s="135" t="n">
        <f aca="false">I2421</f>
        <v>46108.2154077285</v>
      </c>
      <c r="X2421" s="153" t="s">
        <v>473</v>
      </c>
      <c r="Y2421" s="137" t="n">
        <f aca="false">IF(AND($X2421=$X2422, $X2421&lt;&gt;""), $W2422-$W2421, 0)</f>
        <v>0.00270833331018519</v>
      </c>
      <c r="Z2421" s="137"/>
      <c r="AA2421" s="0"/>
    </row>
    <row r="2422" customFormat="false" ht="22.05" hidden="false" customHeight="false" outlineLevel="0" collapsed="false">
      <c r="A2422" s="118" t="n">
        <v>2418</v>
      </c>
      <c r="B2422" s="213" t="s">
        <v>135</v>
      </c>
      <c r="C2422" s="214" t="s">
        <v>6541</v>
      </c>
      <c r="D2422" s="215" t="s">
        <v>189</v>
      </c>
      <c r="E2422" s="217" t="s">
        <v>6546</v>
      </c>
      <c r="F2422" s="217"/>
      <c r="G2422" s="243" t="n">
        <v>500</v>
      </c>
      <c r="H2422" s="219" t="n">
        <f aca="true">INDIRECT("I" &amp; ROW())</f>
        <v>46108.2181160619</v>
      </c>
      <c r="I2422" s="220" t="n">
        <f aca="true">INDIRECT("I" &amp; ROW()-1) + J2422 * ((G2421/1000) * $M$5)</f>
        <v>46108.2181160619</v>
      </c>
      <c r="J2422" s="221" t="n">
        <v>6.5</v>
      </c>
      <c r="K2422" s="222" t="n">
        <f aca="true">INDIRECT("H" &amp; ROW())</f>
        <v>46108.2181160619</v>
      </c>
      <c r="L2422" s="128" t="s">
        <v>6547</v>
      </c>
      <c r="M2422" s="133"/>
      <c r="N2422" s="133"/>
      <c r="O2422" s="133"/>
      <c r="P2422" s="133"/>
      <c r="Q2422" s="133"/>
      <c r="R2422" s="133"/>
      <c r="S2422" s="133"/>
      <c r="T2422" s="133"/>
      <c r="U2422" s="134"/>
      <c r="V2422" s="133"/>
      <c r="W2422" s="135" t="n">
        <f aca="false">I2422</f>
        <v>46108.2181160619</v>
      </c>
      <c r="X2422" s="153" t="s">
        <v>473</v>
      </c>
      <c r="Y2422" s="137" t="n">
        <f aca="false">IF(AND($X2422=$X2423, $X2422&lt;&gt;""), $W2423-$W2422, 0)</f>
        <v>0.0022569444212963</v>
      </c>
      <c r="Z2422" s="137"/>
      <c r="AA2422" s="0"/>
    </row>
    <row r="2423" customFormat="false" ht="22.05" hidden="false" customHeight="false" outlineLevel="0" collapsed="false">
      <c r="A2423" s="118" t="n">
        <v>2419</v>
      </c>
      <c r="B2423" s="213" t="s">
        <v>135</v>
      </c>
      <c r="C2423" s="214" t="s">
        <v>6541</v>
      </c>
      <c r="D2423" s="215" t="s">
        <v>189</v>
      </c>
      <c r="E2423" s="217" t="s">
        <v>6548</v>
      </c>
      <c r="F2423" s="217"/>
      <c r="G2423" s="243" t="n">
        <v>350</v>
      </c>
      <c r="H2423" s="219" t="n">
        <f aca="true">INDIRECT("I" &amp; ROW())</f>
        <v>46108.2203730063</v>
      </c>
      <c r="I2423" s="220" t="n">
        <f aca="true">INDIRECT("I" &amp; ROW()-1) + J2423 * ((G2422/1000) * $M$5)</f>
        <v>46108.2203730063</v>
      </c>
      <c r="J2423" s="221" t="n">
        <v>6.5</v>
      </c>
      <c r="K2423" s="222" t="n">
        <f aca="true">INDIRECT("H" &amp; ROW())</f>
        <v>46108.2203730063</v>
      </c>
      <c r="L2423" s="128" t="s">
        <v>6549</v>
      </c>
      <c r="M2423" s="133"/>
      <c r="N2423" s="133"/>
      <c r="O2423" s="133"/>
      <c r="P2423" s="133"/>
      <c r="Q2423" s="133"/>
      <c r="R2423" s="133"/>
      <c r="S2423" s="133"/>
      <c r="T2423" s="133"/>
      <c r="U2423" s="134"/>
      <c r="V2423" s="133"/>
      <c r="W2423" s="135" t="n">
        <f aca="false">I2423</f>
        <v>46108.2203730063</v>
      </c>
      <c r="X2423" s="153" t="s">
        <v>473</v>
      </c>
      <c r="Y2423" s="137" t="n">
        <f aca="false">IF(AND($X2423=$X2424, $X2423&lt;&gt;""), $W2424-$W2423, 0)</f>
        <v>0.00157986109953704</v>
      </c>
      <c r="Z2423" s="137"/>
      <c r="AA2423" s="0"/>
    </row>
    <row r="2424" customFormat="false" ht="22.05" hidden="false" customHeight="false" outlineLevel="0" collapsed="false">
      <c r="A2424" s="118" t="n">
        <v>2420</v>
      </c>
      <c r="B2424" s="213" t="s">
        <v>135</v>
      </c>
      <c r="C2424" s="214" t="s">
        <v>6541</v>
      </c>
      <c r="D2424" s="215" t="s">
        <v>189</v>
      </c>
      <c r="E2424" s="217" t="s">
        <v>6550</v>
      </c>
      <c r="F2424" s="217"/>
      <c r="G2424" s="243" t="n">
        <v>400</v>
      </c>
      <c r="H2424" s="219" t="n">
        <f aca="true">INDIRECT("I" &amp; ROW())</f>
        <v>46108.2219528674</v>
      </c>
      <c r="I2424" s="220" t="n">
        <f aca="true">INDIRECT("I" &amp; ROW()-1) + J2424 * ((G2423/1000) * $M$5)</f>
        <v>46108.2219528674</v>
      </c>
      <c r="J2424" s="221" t="n">
        <v>6.5</v>
      </c>
      <c r="K2424" s="222" t="n">
        <f aca="true">INDIRECT("H" &amp; ROW())</f>
        <v>46108.2219528674</v>
      </c>
      <c r="L2424" s="128" t="s">
        <v>6551</v>
      </c>
      <c r="M2424" s="133"/>
      <c r="N2424" s="133"/>
      <c r="O2424" s="133"/>
      <c r="P2424" s="133"/>
      <c r="Q2424" s="133"/>
      <c r="R2424" s="133"/>
      <c r="S2424" s="133"/>
      <c r="T2424" s="133"/>
      <c r="U2424" s="134"/>
      <c r="V2424" s="133"/>
      <c r="W2424" s="135" t="n">
        <f aca="false">I2424</f>
        <v>46108.2219528674</v>
      </c>
      <c r="X2424" s="153" t="s">
        <v>473</v>
      </c>
      <c r="Y2424" s="137" t="n">
        <f aca="false">IF(AND($X2424=$X2425, $X2424&lt;&gt;""), $W2425-$W2424, 0)</f>
        <v>0.00180555554398148</v>
      </c>
      <c r="Z2424" s="137"/>
      <c r="AA2424" s="0"/>
    </row>
    <row r="2425" customFormat="false" ht="22.05" hidden="false" customHeight="false" outlineLevel="0" collapsed="false">
      <c r="A2425" s="118" t="n">
        <v>2421</v>
      </c>
      <c r="B2425" s="213" t="s">
        <v>135</v>
      </c>
      <c r="C2425" s="214" t="s">
        <v>6541</v>
      </c>
      <c r="D2425" s="215" t="s">
        <v>189</v>
      </c>
      <c r="E2425" s="217" t="s">
        <v>6552</v>
      </c>
      <c r="F2425" s="217"/>
      <c r="G2425" s="243" t="n">
        <v>300</v>
      </c>
      <c r="H2425" s="219" t="n">
        <f aca="true">INDIRECT("I" &amp; ROW())</f>
        <v>46108.2237584229</v>
      </c>
      <c r="I2425" s="220" t="n">
        <f aca="true">INDIRECT("I" &amp; ROW()-1) + J2425 * ((G2424/1000) * $M$5)</f>
        <v>46108.2237584229</v>
      </c>
      <c r="J2425" s="221" t="n">
        <v>6.5</v>
      </c>
      <c r="K2425" s="222" t="n">
        <f aca="true">INDIRECT("H" &amp; ROW())</f>
        <v>46108.2237584229</v>
      </c>
      <c r="L2425" s="128" t="s">
        <v>6553</v>
      </c>
      <c r="M2425" s="133"/>
      <c r="N2425" s="133"/>
      <c r="O2425" s="133"/>
      <c r="P2425" s="133"/>
      <c r="Q2425" s="133"/>
      <c r="R2425" s="133"/>
      <c r="S2425" s="133"/>
      <c r="T2425" s="133"/>
      <c r="U2425" s="134"/>
      <c r="V2425" s="133"/>
      <c r="W2425" s="135" t="n">
        <f aca="false">I2425</f>
        <v>46108.2237584229</v>
      </c>
      <c r="X2425" s="153" t="s">
        <v>473</v>
      </c>
      <c r="Y2425" s="137" t="n">
        <f aca="false">IF(AND($X2425=$X2426, $X2425&lt;&gt;""), $W2426-$W2425, 0)</f>
        <v>0.00135416666666667</v>
      </c>
      <c r="Z2425" s="137"/>
      <c r="AA2425" s="0"/>
    </row>
    <row r="2426" customFormat="false" ht="22.05" hidden="false" customHeight="false" outlineLevel="0" collapsed="false">
      <c r="A2426" s="118" t="n">
        <v>2422</v>
      </c>
      <c r="B2426" s="213" t="s">
        <v>135</v>
      </c>
      <c r="C2426" s="214" t="s">
        <v>6541</v>
      </c>
      <c r="D2426" s="215" t="s">
        <v>189</v>
      </c>
      <c r="E2426" s="217" t="s">
        <v>6554</v>
      </c>
      <c r="F2426" s="217"/>
      <c r="G2426" s="243" t="n">
        <v>300</v>
      </c>
      <c r="H2426" s="219" t="n">
        <f aca="true">INDIRECT("I" &amp; ROW())</f>
        <v>46108.2251125896</v>
      </c>
      <c r="I2426" s="220" t="n">
        <f aca="true">INDIRECT("I" &amp; ROW()-1) + J2426 * ((G2425/1000) * $M$5)</f>
        <v>46108.2251125896</v>
      </c>
      <c r="J2426" s="221" t="n">
        <v>6.5</v>
      </c>
      <c r="K2426" s="222" t="n">
        <f aca="true">INDIRECT("H" &amp; ROW())</f>
        <v>46108.2251125896</v>
      </c>
      <c r="L2426" s="128" t="s">
        <v>6555</v>
      </c>
      <c r="M2426" s="133"/>
      <c r="N2426" s="133"/>
      <c r="O2426" s="133"/>
      <c r="P2426" s="133"/>
      <c r="Q2426" s="133"/>
      <c r="R2426" s="133"/>
      <c r="S2426" s="133"/>
      <c r="T2426" s="133"/>
      <c r="U2426" s="134"/>
      <c r="V2426" s="133"/>
      <c r="W2426" s="135" t="n">
        <f aca="false">I2426</f>
        <v>46108.2251125896</v>
      </c>
      <c r="X2426" s="153" t="s">
        <v>473</v>
      </c>
      <c r="Y2426" s="137" t="n">
        <f aca="false">IF(AND($X2426=$X2427, $X2426&lt;&gt;""), $W2427-$W2426, 0)</f>
        <v>0.00135416666666667</v>
      </c>
      <c r="Z2426" s="137"/>
      <c r="AA2426" s="0"/>
    </row>
    <row r="2427" customFormat="false" ht="22.05" hidden="false" customHeight="false" outlineLevel="0" collapsed="false">
      <c r="A2427" s="118" t="n">
        <v>2423</v>
      </c>
      <c r="B2427" s="213" t="s">
        <v>135</v>
      </c>
      <c r="C2427" s="214" t="s">
        <v>6541</v>
      </c>
      <c r="D2427" s="215" t="s">
        <v>189</v>
      </c>
      <c r="E2427" s="217" t="s">
        <v>6556</v>
      </c>
      <c r="F2427" s="217"/>
      <c r="G2427" s="243" t="n">
        <v>400</v>
      </c>
      <c r="H2427" s="219" t="n">
        <f aca="true">INDIRECT("I" &amp; ROW())</f>
        <v>46108.2264667562</v>
      </c>
      <c r="I2427" s="220" t="n">
        <f aca="true">INDIRECT("I" &amp; ROW()-1) + J2427 * ((G2426/1000) * $M$5)</f>
        <v>46108.2264667562</v>
      </c>
      <c r="J2427" s="221" t="n">
        <v>6.5</v>
      </c>
      <c r="K2427" s="222" t="n">
        <f aca="true">INDIRECT("H" &amp; ROW())</f>
        <v>46108.2264667562</v>
      </c>
      <c r="L2427" s="128" t="s">
        <v>6557</v>
      </c>
      <c r="M2427" s="133"/>
      <c r="N2427" s="133"/>
      <c r="O2427" s="133"/>
      <c r="P2427" s="133"/>
      <c r="Q2427" s="133"/>
      <c r="R2427" s="133"/>
      <c r="S2427" s="133"/>
      <c r="T2427" s="133"/>
      <c r="U2427" s="134"/>
      <c r="V2427" s="133"/>
      <c r="W2427" s="135" t="n">
        <f aca="false">I2427</f>
        <v>46108.2264667562</v>
      </c>
      <c r="X2427" s="153" t="s">
        <v>473</v>
      </c>
      <c r="Y2427" s="137" t="n">
        <f aca="false">IF(AND($X2427=$X2428, $X2427&lt;&gt;""), $W2428-$W2427, 0)</f>
        <v>0.00180555554398148</v>
      </c>
      <c r="Z2427" s="137"/>
      <c r="AA2427" s="0"/>
    </row>
    <row r="2428" customFormat="false" ht="22.05" hidden="false" customHeight="false" outlineLevel="0" collapsed="false">
      <c r="A2428" s="118" t="n">
        <v>2424</v>
      </c>
      <c r="B2428" s="213" t="s">
        <v>135</v>
      </c>
      <c r="C2428" s="214" t="s">
        <v>6541</v>
      </c>
      <c r="D2428" s="215" t="s">
        <v>189</v>
      </c>
      <c r="E2428" s="217" t="s">
        <v>6558</v>
      </c>
      <c r="F2428" s="217"/>
      <c r="G2428" s="243" t="n">
        <v>350</v>
      </c>
      <c r="H2428" s="219" t="n">
        <f aca="true">INDIRECT("I" &amp; ROW())</f>
        <v>46108.2282723118</v>
      </c>
      <c r="I2428" s="220" t="n">
        <f aca="true">INDIRECT("I" &amp; ROW()-1) + J2428 * ((G2427/1000) * $M$5)</f>
        <v>46108.2282723118</v>
      </c>
      <c r="J2428" s="221" t="n">
        <v>6.5</v>
      </c>
      <c r="K2428" s="222" t="n">
        <f aca="true">INDIRECT("H" &amp; ROW())</f>
        <v>46108.2282723118</v>
      </c>
      <c r="L2428" s="128" t="s">
        <v>6559</v>
      </c>
      <c r="M2428" s="133"/>
      <c r="N2428" s="133"/>
      <c r="O2428" s="133"/>
      <c r="P2428" s="133"/>
      <c r="Q2428" s="133"/>
      <c r="R2428" s="133"/>
      <c r="S2428" s="133"/>
      <c r="T2428" s="133"/>
      <c r="U2428" s="134"/>
      <c r="V2428" s="133"/>
      <c r="W2428" s="135" t="n">
        <f aca="false">I2428</f>
        <v>46108.2282723118</v>
      </c>
      <c r="X2428" s="153" t="s">
        <v>473</v>
      </c>
      <c r="Y2428" s="137" t="n">
        <f aca="false">IF(AND($X2428=$X2429, $X2428&lt;&gt;""), $W2429-$W2428, 0)</f>
        <v>0.00157986109953704</v>
      </c>
      <c r="Z2428" s="137"/>
      <c r="AA2428" s="0"/>
    </row>
    <row r="2429" customFormat="false" ht="22.05" hidden="false" customHeight="false" outlineLevel="0" collapsed="false">
      <c r="A2429" s="118" t="n">
        <v>2425</v>
      </c>
      <c r="B2429" s="213" t="s">
        <v>135</v>
      </c>
      <c r="C2429" s="214" t="s">
        <v>6541</v>
      </c>
      <c r="D2429" s="215" t="s">
        <v>189</v>
      </c>
      <c r="E2429" s="217" t="s">
        <v>6560</v>
      </c>
      <c r="F2429" s="217"/>
      <c r="G2429" s="243" t="n">
        <v>300</v>
      </c>
      <c r="H2429" s="219" t="n">
        <f aca="true">INDIRECT("I" &amp; ROW())</f>
        <v>46108.2298521729</v>
      </c>
      <c r="I2429" s="220" t="n">
        <f aca="true">INDIRECT("I" &amp; ROW()-1) + J2429 * ((G2428/1000) * $M$5)</f>
        <v>46108.2298521729</v>
      </c>
      <c r="J2429" s="221" t="n">
        <v>6.5</v>
      </c>
      <c r="K2429" s="222" t="n">
        <f aca="true">INDIRECT("H" &amp; ROW())</f>
        <v>46108.2298521729</v>
      </c>
      <c r="L2429" s="128" t="s">
        <v>6561</v>
      </c>
      <c r="M2429" s="133"/>
      <c r="N2429" s="133"/>
      <c r="O2429" s="133"/>
      <c r="P2429" s="133"/>
      <c r="Q2429" s="133"/>
      <c r="R2429" s="133"/>
      <c r="S2429" s="133"/>
      <c r="T2429" s="133"/>
      <c r="U2429" s="134"/>
      <c r="V2429" s="133"/>
      <c r="W2429" s="135" t="n">
        <f aca="false">I2429</f>
        <v>46108.2298521729</v>
      </c>
      <c r="X2429" s="153" t="s">
        <v>473</v>
      </c>
      <c r="Y2429" s="137" t="n">
        <f aca="false">IF(AND($X2429=$X2430, $X2429&lt;&gt;""), $W2430-$W2429, 0)</f>
        <v>0.00135416666666667</v>
      </c>
      <c r="Z2429" s="137"/>
      <c r="AA2429" s="0"/>
    </row>
    <row r="2430" customFormat="false" ht="22.05" hidden="false" customHeight="false" outlineLevel="0" collapsed="false">
      <c r="A2430" s="118" t="n">
        <v>2426</v>
      </c>
      <c r="B2430" s="213" t="s">
        <v>135</v>
      </c>
      <c r="C2430" s="214" t="s">
        <v>6541</v>
      </c>
      <c r="D2430" s="215" t="s">
        <v>189</v>
      </c>
      <c r="E2430" s="217" t="s">
        <v>6562</v>
      </c>
      <c r="F2430" s="217"/>
      <c r="G2430" s="243" t="n">
        <v>450</v>
      </c>
      <c r="H2430" s="219" t="n">
        <f aca="true">INDIRECT("I" &amp; ROW())</f>
        <v>46108.2312063395</v>
      </c>
      <c r="I2430" s="220" t="n">
        <f aca="true">INDIRECT("I" &amp; ROW()-1) + J2430 * ((G2429/1000) * $M$5)</f>
        <v>46108.2312063395</v>
      </c>
      <c r="J2430" s="221" t="n">
        <v>6.5</v>
      </c>
      <c r="K2430" s="222" t="n">
        <f aca="true">INDIRECT("H" &amp; ROW())</f>
        <v>46108.2312063395</v>
      </c>
      <c r="L2430" s="128" t="s">
        <v>6563</v>
      </c>
      <c r="M2430" s="133"/>
      <c r="N2430" s="133"/>
      <c r="O2430" s="133"/>
      <c r="P2430" s="133"/>
      <c r="Q2430" s="133"/>
      <c r="R2430" s="133"/>
      <c r="S2430" s="133"/>
      <c r="T2430" s="133"/>
      <c r="U2430" s="134"/>
      <c r="V2430" s="133"/>
      <c r="W2430" s="135" t="n">
        <f aca="false">I2430</f>
        <v>46108.2312063395</v>
      </c>
      <c r="X2430" s="153" t="s">
        <v>473</v>
      </c>
      <c r="Y2430" s="137" t="n">
        <f aca="false">IF(AND($X2430=$X2431, $X2430&lt;&gt;""), $W2431-$W2430, 0)</f>
        <v>0.00203124998842593</v>
      </c>
      <c r="Z2430" s="137"/>
      <c r="AA2430" s="0"/>
    </row>
    <row r="2431" customFormat="false" ht="22.05" hidden="false" customHeight="false" outlineLevel="0" collapsed="false">
      <c r="A2431" s="118" t="n">
        <v>2427</v>
      </c>
      <c r="B2431" s="213" t="s">
        <v>135</v>
      </c>
      <c r="C2431" s="214" t="s">
        <v>6564</v>
      </c>
      <c r="D2431" s="215" t="s">
        <v>189</v>
      </c>
      <c r="E2431" s="217" t="s">
        <v>6565</v>
      </c>
      <c r="F2431" s="217"/>
      <c r="G2431" s="243" t="n">
        <v>550</v>
      </c>
      <c r="H2431" s="219" t="n">
        <f aca="true">INDIRECT("I" &amp; ROW())</f>
        <v>46108.2332375895</v>
      </c>
      <c r="I2431" s="220" t="n">
        <f aca="true">INDIRECT("I" &amp; ROW()-1) + J2431 * ((G2430/1000) * $M$5)</f>
        <v>46108.2332375895</v>
      </c>
      <c r="J2431" s="221" t="n">
        <v>6.5</v>
      </c>
      <c r="K2431" s="222" t="n">
        <f aca="true">INDIRECT("H" &amp; ROW())</f>
        <v>46108.2332375895</v>
      </c>
      <c r="L2431" s="128" t="s">
        <v>6566</v>
      </c>
      <c r="M2431" s="133"/>
      <c r="N2431" s="133"/>
      <c r="O2431" s="133"/>
      <c r="P2431" s="133"/>
      <c r="Q2431" s="133"/>
      <c r="R2431" s="133"/>
      <c r="S2431" s="133"/>
      <c r="T2431" s="133"/>
      <c r="U2431" s="134"/>
      <c r="V2431" s="133"/>
      <c r="W2431" s="135" t="n">
        <f aca="false">I2431</f>
        <v>46108.2332375895</v>
      </c>
      <c r="X2431" s="153" t="s">
        <v>473</v>
      </c>
      <c r="Y2431" s="137" t="n">
        <f aca="false">IF(AND($X2431=$X2432, $X2431&lt;&gt;""), $W2432-$W2431, 0)</f>
        <v>0.00248263886574074</v>
      </c>
      <c r="Z2431" s="137"/>
      <c r="AA2431" s="0"/>
    </row>
    <row r="2432" customFormat="false" ht="22.05" hidden="false" customHeight="false" outlineLevel="0" collapsed="false">
      <c r="A2432" s="118" t="n">
        <v>2428</v>
      </c>
      <c r="B2432" s="213" t="s">
        <v>135</v>
      </c>
      <c r="C2432" s="214" t="s">
        <v>6564</v>
      </c>
      <c r="D2432" s="215" t="s">
        <v>189</v>
      </c>
      <c r="E2432" s="217" t="s">
        <v>6567</v>
      </c>
      <c r="F2432" s="217"/>
      <c r="G2432" s="243" t="n">
        <v>450</v>
      </c>
      <c r="H2432" s="219" t="n">
        <f aca="true">INDIRECT("I" &amp; ROW())</f>
        <v>46108.2357202284</v>
      </c>
      <c r="I2432" s="220" t="n">
        <f aca="true">INDIRECT("I" &amp; ROW()-1) + J2432 * ((G2431/1000) * $M$5)</f>
        <v>46108.2357202284</v>
      </c>
      <c r="J2432" s="221" t="n">
        <v>6.5</v>
      </c>
      <c r="K2432" s="222" t="n">
        <f aca="true">INDIRECT("H" &amp; ROW())</f>
        <v>46108.2357202284</v>
      </c>
      <c r="L2432" s="128" t="s">
        <v>6568</v>
      </c>
      <c r="M2432" s="133"/>
      <c r="N2432" s="133"/>
      <c r="O2432" s="133"/>
      <c r="P2432" s="133"/>
      <c r="Q2432" s="133"/>
      <c r="R2432" s="133"/>
      <c r="S2432" s="133"/>
      <c r="T2432" s="133"/>
      <c r="U2432" s="134"/>
      <c r="V2432" s="133"/>
      <c r="W2432" s="135" t="n">
        <f aca="false">I2432</f>
        <v>46108.2357202284</v>
      </c>
      <c r="X2432" s="153" t="s">
        <v>473</v>
      </c>
      <c r="Y2432" s="137" t="n">
        <f aca="false">IF(AND($X2432=$X2433, $X2432&lt;&gt;""), $W2433-$W2432, 0)</f>
        <v>0.00203124998842593</v>
      </c>
      <c r="Z2432" s="137"/>
      <c r="AA2432" s="0"/>
    </row>
    <row r="2433" customFormat="false" ht="22.05" hidden="false" customHeight="false" outlineLevel="0" collapsed="false">
      <c r="A2433" s="118" t="n">
        <v>2429</v>
      </c>
      <c r="B2433" s="213" t="s">
        <v>135</v>
      </c>
      <c r="C2433" s="214" t="s">
        <v>6564</v>
      </c>
      <c r="D2433" s="215" t="s">
        <v>189</v>
      </c>
      <c r="E2433" s="217" t="s">
        <v>6569</v>
      </c>
      <c r="F2433" s="217"/>
      <c r="G2433" s="243" t="n">
        <v>550</v>
      </c>
      <c r="H2433" s="219" t="n">
        <f aca="true">INDIRECT("I" &amp; ROW())</f>
        <v>46108.2377514784</v>
      </c>
      <c r="I2433" s="220" t="n">
        <f aca="true">INDIRECT("I" &amp; ROW()-1) + J2433 * ((G2432/1000) * $M$5)</f>
        <v>46108.2377514784</v>
      </c>
      <c r="J2433" s="221" t="n">
        <v>6.5</v>
      </c>
      <c r="K2433" s="222" t="n">
        <f aca="true">INDIRECT("H" &amp; ROW())</f>
        <v>46108.2377514784</v>
      </c>
      <c r="L2433" s="128" t="s">
        <v>6570</v>
      </c>
      <c r="M2433" s="133"/>
      <c r="N2433" s="133"/>
      <c r="O2433" s="133"/>
      <c r="P2433" s="133"/>
      <c r="Q2433" s="133"/>
      <c r="R2433" s="133"/>
      <c r="S2433" s="133"/>
      <c r="T2433" s="133"/>
      <c r="U2433" s="134"/>
      <c r="V2433" s="133"/>
      <c r="W2433" s="135" t="n">
        <f aca="false">I2433</f>
        <v>46108.2377514784</v>
      </c>
      <c r="X2433" s="153" t="s">
        <v>473</v>
      </c>
      <c r="Y2433" s="137" t="n">
        <f aca="false">IF(AND($X2433=$X2434, $X2433&lt;&gt;""), $W2434-$W2433, 0)</f>
        <v>0.00248263886574074</v>
      </c>
      <c r="Z2433" s="137"/>
      <c r="AA2433" s="0"/>
    </row>
    <row r="2434" customFormat="false" ht="22.05" hidden="false" customHeight="false" outlineLevel="0" collapsed="false">
      <c r="A2434" s="118" t="n">
        <v>2430</v>
      </c>
      <c r="B2434" s="213" t="s">
        <v>135</v>
      </c>
      <c r="C2434" s="214" t="s">
        <v>6564</v>
      </c>
      <c r="D2434" s="215" t="s">
        <v>189</v>
      </c>
      <c r="E2434" s="217" t="s">
        <v>6571</v>
      </c>
      <c r="F2434" s="217"/>
      <c r="G2434" s="243" t="n">
        <v>600</v>
      </c>
      <c r="H2434" s="219" t="n">
        <f aca="true">INDIRECT("I" &amp; ROW())</f>
        <v>46108.2402341172</v>
      </c>
      <c r="I2434" s="220" t="n">
        <f aca="true">INDIRECT("I" &amp; ROW()-1) + J2434 * ((G2433/1000) * $M$5)</f>
        <v>46108.2402341172</v>
      </c>
      <c r="J2434" s="221" t="n">
        <v>6.5</v>
      </c>
      <c r="K2434" s="222" t="n">
        <f aca="true">INDIRECT("H" &amp; ROW())</f>
        <v>46108.2402341172</v>
      </c>
      <c r="L2434" s="128" t="s">
        <v>6572</v>
      </c>
      <c r="M2434" s="133"/>
      <c r="N2434" s="133"/>
      <c r="O2434" s="133"/>
      <c r="P2434" s="133"/>
      <c r="Q2434" s="133"/>
      <c r="R2434" s="133"/>
      <c r="S2434" s="133"/>
      <c r="T2434" s="133"/>
      <c r="U2434" s="134"/>
      <c r="V2434" s="133"/>
      <c r="W2434" s="135" t="n">
        <f aca="false">I2434</f>
        <v>46108.2402341172</v>
      </c>
      <c r="X2434" s="153" t="s">
        <v>473</v>
      </c>
      <c r="Y2434" s="137" t="n">
        <f aca="false">IF(AND($X2434=$X2435, $X2434&lt;&gt;""), $W2435-$W2434, 0)</f>
        <v>0.00270833331018519</v>
      </c>
      <c r="Z2434" s="137"/>
      <c r="AA2434" s="0"/>
    </row>
    <row r="2435" customFormat="false" ht="22.05" hidden="false" customHeight="false" outlineLevel="0" collapsed="false">
      <c r="A2435" s="118" t="n">
        <v>2431</v>
      </c>
      <c r="B2435" s="213" t="s">
        <v>135</v>
      </c>
      <c r="C2435" s="214" t="s">
        <v>6564</v>
      </c>
      <c r="D2435" s="215" t="s">
        <v>189</v>
      </c>
      <c r="E2435" s="248" t="s">
        <v>6573</v>
      </c>
      <c r="F2435" s="217"/>
      <c r="G2435" s="243" t="n">
        <v>600</v>
      </c>
      <c r="H2435" s="219" t="n">
        <f aca="true">INDIRECT("I" &amp; ROW())</f>
        <v>46108.2429424505</v>
      </c>
      <c r="I2435" s="220" t="n">
        <f aca="true">INDIRECT("I" &amp; ROW()-1) + J2435 * ((G2434/1000) * $M$5)</f>
        <v>46108.2429424505</v>
      </c>
      <c r="J2435" s="221" t="n">
        <v>6.5</v>
      </c>
      <c r="K2435" s="222" t="n">
        <f aca="true">INDIRECT("H" &amp; ROW())</f>
        <v>46108.2429424505</v>
      </c>
      <c r="L2435" s="128" t="s">
        <v>6574</v>
      </c>
      <c r="M2435" s="133"/>
      <c r="N2435" s="133"/>
      <c r="O2435" s="133"/>
      <c r="P2435" s="133"/>
      <c r="Q2435" s="133"/>
      <c r="R2435" s="133"/>
      <c r="S2435" s="133"/>
      <c r="T2435" s="133"/>
      <c r="U2435" s="134"/>
      <c r="V2435" s="133"/>
      <c r="W2435" s="135" t="n">
        <f aca="false">I2435</f>
        <v>46108.2429424505</v>
      </c>
      <c r="X2435" s="153" t="s">
        <v>473</v>
      </c>
      <c r="Y2435" s="137" t="n">
        <f aca="false">IF(AND($X2435=$X2436, $X2435&lt;&gt;""), $W2436-$W2435, 0)</f>
        <v>0.00270833331018519</v>
      </c>
      <c r="Z2435" s="137"/>
      <c r="AA2435" s="0"/>
    </row>
    <row r="2436" customFormat="false" ht="22.05" hidden="false" customHeight="false" outlineLevel="0" collapsed="false">
      <c r="A2436" s="118" t="n">
        <v>2432</v>
      </c>
      <c r="B2436" s="213" t="s">
        <v>135</v>
      </c>
      <c r="C2436" s="214" t="s">
        <v>6564</v>
      </c>
      <c r="D2436" s="215" t="s">
        <v>189</v>
      </c>
      <c r="E2436" s="217" t="s">
        <v>6575</v>
      </c>
      <c r="F2436" s="217"/>
      <c r="G2436" s="243" t="n">
        <v>300</v>
      </c>
      <c r="H2436" s="219" t="n">
        <f aca="true">INDIRECT("I" &amp; ROW())</f>
        <v>46108.2456507839</v>
      </c>
      <c r="I2436" s="220" t="n">
        <f aca="true">INDIRECT("I" &amp; ROW()-1) + J2436 * ((G2435/1000) * $M$5)</f>
        <v>46108.2456507839</v>
      </c>
      <c r="J2436" s="221" t="n">
        <v>6.5</v>
      </c>
      <c r="K2436" s="222" t="n">
        <f aca="true">INDIRECT("H" &amp; ROW())</f>
        <v>46108.2456507839</v>
      </c>
      <c r="L2436" s="128" t="s">
        <v>6576</v>
      </c>
      <c r="M2436" s="133"/>
      <c r="N2436" s="133"/>
      <c r="O2436" s="133"/>
      <c r="P2436" s="133"/>
      <c r="Q2436" s="133"/>
      <c r="R2436" s="133"/>
      <c r="S2436" s="133"/>
      <c r="T2436" s="133"/>
      <c r="U2436" s="134"/>
      <c r="V2436" s="133"/>
      <c r="W2436" s="135" t="n">
        <f aca="false">I2436</f>
        <v>46108.2456507839</v>
      </c>
      <c r="X2436" s="153" t="s">
        <v>473</v>
      </c>
      <c r="Y2436" s="137" t="n">
        <f aca="false">IF(AND($X2436=$X2437, $X2436&lt;&gt;""), $W2437-$W2436, 0)</f>
        <v>0.00135416666666667</v>
      </c>
      <c r="Z2436" s="137"/>
      <c r="AA2436" s="0"/>
    </row>
    <row r="2437" customFormat="false" ht="22.05" hidden="false" customHeight="false" outlineLevel="0" collapsed="false">
      <c r="A2437" s="118" t="n">
        <v>2433</v>
      </c>
      <c r="B2437" s="213" t="s">
        <v>135</v>
      </c>
      <c r="C2437" s="214" t="s">
        <v>6564</v>
      </c>
      <c r="D2437" s="215" t="s">
        <v>189</v>
      </c>
      <c r="E2437" s="217" t="s">
        <v>6577</v>
      </c>
      <c r="F2437" s="217"/>
      <c r="G2437" s="243" t="n">
        <v>300</v>
      </c>
      <c r="H2437" s="219" t="n">
        <f aca="true">INDIRECT("I" &amp; ROW())</f>
        <v>46108.2470049505</v>
      </c>
      <c r="I2437" s="220" t="n">
        <f aca="true">INDIRECT("I" &amp; ROW()-1) + J2437 * ((G2436/1000) * $M$5)</f>
        <v>46108.2470049505</v>
      </c>
      <c r="J2437" s="221" t="n">
        <v>6.5</v>
      </c>
      <c r="K2437" s="222" t="n">
        <f aca="true">INDIRECT("H" &amp; ROW())</f>
        <v>46108.2470049505</v>
      </c>
      <c r="L2437" s="128" t="s">
        <v>6578</v>
      </c>
      <c r="M2437" s="133"/>
      <c r="N2437" s="133"/>
      <c r="O2437" s="133"/>
      <c r="P2437" s="133"/>
      <c r="Q2437" s="133"/>
      <c r="R2437" s="133"/>
      <c r="S2437" s="133"/>
      <c r="T2437" s="133"/>
      <c r="U2437" s="134"/>
      <c r="V2437" s="133"/>
      <c r="W2437" s="135" t="n">
        <f aca="false">I2437</f>
        <v>46108.2470049505</v>
      </c>
      <c r="X2437" s="153" t="s">
        <v>473</v>
      </c>
      <c r="Y2437" s="137" t="n">
        <f aca="false">IF(AND($X2437=$X2438, $X2437&lt;&gt;""), $W2438-$W2437, 0)</f>
        <v>0.00135416666666667</v>
      </c>
      <c r="Z2437" s="137"/>
      <c r="AA2437" s="0"/>
    </row>
    <row r="2438" customFormat="false" ht="22.05" hidden="false" customHeight="false" outlineLevel="0" collapsed="false">
      <c r="A2438" s="118" t="n">
        <v>2434</v>
      </c>
      <c r="B2438" s="213" t="s">
        <v>135</v>
      </c>
      <c r="C2438" s="214" t="s">
        <v>6564</v>
      </c>
      <c r="D2438" s="215" t="s">
        <v>189</v>
      </c>
      <c r="E2438" s="217" t="s">
        <v>6579</v>
      </c>
      <c r="F2438" s="217"/>
      <c r="G2438" s="243" t="n">
        <v>300</v>
      </c>
      <c r="H2438" s="219" t="n">
        <f aca="true">INDIRECT("I" &amp; ROW())</f>
        <v>46108.2483591172</v>
      </c>
      <c r="I2438" s="220" t="n">
        <f aca="true">INDIRECT("I" &amp; ROW()-1) + J2438 * ((G2437/1000) * $M$5)</f>
        <v>46108.2483591172</v>
      </c>
      <c r="J2438" s="221" t="n">
        <v>6.5</v>
      </c>
      <c r="K2438" s="222" t="n">
        <f aca="true">INDIRECT("H" &amp; ROW())</f>
        <v>46108.2483591172</v>
      </c>
      <c r="L2438" s="128" t="s">
        <v>6580</v>
      </c>
      <c r="M2438" s="133"/>
      <c r="N2438" s="133"/>
      <c r="O2438" s="133"/>
      <c r="P2438" s="133"/>
      <c r="Q2438" s="133"/>
      <c r="R2438" s="133"/>
      <c r="S2438" s="133"/>
      <c r="T2438" s="133"/>
      <c r="U2438" s="134"/>
      <c r="V2438" s="133"/>
      <c r="W2438" s="135" t="n">
        <f aca="false">I2438</f>
        <v>46108.2483591172</v>
      </c>
      <c r="X2438" s="153" t="s">
        <v>473</v>
      </c>
      <c r="Y2438" s="137" t="n">
        <f aca="false">IF(AND($X2438=$X2439, $X2438&lt;&gt;""), $W2439-$W2438, 0)</f>
        <v>0.00135416666666667</v>
      </c>
      <c r="Z2438" s="137"/>
      <c r="AA2438" s="0"/>
    </row>
    <row r="2439" customFormat="false" ht="22.05" hidden="false" customHeight="false" outlineLevel="0" collapsed="false">
      <c r="A2439" s="118" t="n">
        <v>2435</v>
      </c>
      <c r="B2439" s="213" t="s">
        <v>135</v>
      </c>
      <c r="C2439" s="214" t="s">
        <v>6564</v>
      </c>
      <c r="D2439" s="215" t="s">
        <v>189</v>
      </c>
      <c r="E2439" s="217" t="s">
        <v>6581</v>
      </c>
      <c r="F2439" s="217"/>
      <c r="G2439" s="243" t="n">
        <v>400</v>
      </c>
      <c r="H2439" s="219" t="n">
        <f aca="true">INDIRECT("I" &amp; ROW())</f>
        <v>46108.2497132838</v>
      </c>
      <c r="I2439" s="220" t="n">
        <f aca="true">INDIRECT("I" &amp; ROW()-1) + J2439 * ((G2438/1000) * $M$5)</f>
        <v>46108.2497132838</v>
      </c>
      <c r="J2439" s="221" t="n">
        <v>6.5</v>
      </c>
      <c r="K2439" s="222" t="n">
        <f aca="true">INDIRECT("H" &amp; ROW())</f>
        <v>46108.2497132838</v>
      </c>
      <c r="L2439" s="128" t="s">
        <v>6582</v>
      </c>
      <c r="M2439" s="133"/>
      <c r="N2439" s="133"/>
      <c r="O2439" s="133"/>
      <c r="P2439" s="133"/>
      <c r="Q2439" s="133"/>
      <c r="R2439" s="133"/>
      <c r="S2439" s="133"/>
      <c r="T2439" s="133"/>
      <c r="U2439" s="134"/>
      <c r="V2439" s="133"/>
      <c r="W2439" s="135" t="n">
        <f aca="false">I2439</f>
        <v>46108.2497132838</v>
      </c>
      <c r="X2439" s="153" t="s">
        <v>473</v>
      </c>
      <c r="Y2439" s="137" t="n">
        <f aca="false">IF(AND($X2439=$X2440, $X2439&lt;&gt;""), $W2440-$W2439, 0)</f>
        <v>0.00180555554398148</v>
      </c>
      <c r="Z2439" s="137"/>
      <c r="AA2439" s="0"/>
    </row>
    <row r="2440" customFormat="false" ht="22.05" hidden="false" customHeight="false" outlineLevel="0" collapsed="false">
      <c r="A2440" s="118" t="n">
        <v>2436</v>
      </c>
      <c r="B2440" s="213" t="s">
        <v>135</v>
      </c>
      <c r="C2440" s="214" t="s">
        <v>6564</v>
      </c>
      <c r="D2440" s="215" t="s">
        <v>189</v>
      </c>
      <c r="E2440" s="217" t="s">
        <v>6583</v>
      </c>
      <c r="F2440" s="217"/>
      <c r="G2440" s="243" t="n">
        <v>400</v>
      </c>
      <c r="H2440" s="219" t="n">
        <f aca="true">INDIRECT("I" &amp; ROW())</f>
        <v>46108.2515188394</v>
      </c>
      <c r="I2440" s="220" t="n">
        <f aca="true">INDIRECT("I" &amp; ROW()-1) + J2440 * ((G2439/1000) * $M$5)</f>
        <v>46108.2515188394</v>
      </c>
      <c r="J2440" s="221" t="n">
        <v>6.5</v>
      </c>
      <c r="K2440" s="222" t="n">
        <f aca="true">INDIRECT("H" &amp; ROW())</f>
        <v>46108.2515188394</v>
      </c>
      <c r="L2440" s="128" t="s">
        <v>6584</v>
      </c>
      <c r="M2440" s="133"/>
      <c r="N2440" s="133"/>
      <c r="O2440" s="133"/>
      <c r="P2440" s="133"/>
      <c r="Q2440" s="133"/>
      <c r="R2440" s="133"/>
      <c r="S2440" s="133"/>
      <c r="T2440" s="133"/>
      <c r="U2440" s="134"/>
      <c r="V2440" s="133"/>
      <c r="W2440" s="135" t="n">
        <f aca="false">I2440</f>
        <v>46108.2515188394</v>
      </c>
      <c r="X2440" s="153" t="s">
        <v>473</v>
      </c>
      <c r="Y2440" s="137" t="n">
        <f aca="false">IF(AND($X2440=$X2441, $X2440&lt;&gt;""), $W2441-$W2440, 0)</f>
        <v>0.00180555554398148</v>
      </c>
      <c r="Z2440" s="137"/>
      <c r="AA2440" s="0"/>
    </row>
    <row r="2441" customFormat="false" ht="22.05" hidden="false" customHeight="false" outlineLevel="0" collapsed="false">
      <c r="A2441" s="118" t="n">
        <v>2437</v>
      </c>
      <c r="B2441" s="213" t="s">
        <v>135</v>
      </c>
      <c r="C2441" s="214" t="s">
        <v>6564</v>
      </c>
      <c r="D2441" s="215" t="s">
        <v>189</v>
      </c>
      <c r="E2441" s="217" t="s">
        <v>6585</v>
      </c>
      <c r="F2441" s="217"/>
      <c r="G2441" s="243" t="n">
        <v>300</v>
      </c>
      <c r="H2441" s="219" t="n">
        <f aca="true">INDIRECT("I" &amp; ROW())</f>
        <v>46108.2533243949</v>
      </c>
      <c r="I2441" s="220" t="n">
        <f aca="true">INDIRECT("I" &amp; ROW()-1) + J2441 * ((G2440/1000) * $M$5)</f>
        <v>46108.2533243949</v>
      </c>
      <c r="J2441" s="221" t="n">
        <v>6.5</v>
      </c>
      <c r="K2441" s="222" t="n">
        <f aca="true">INDIRECT("H" &amp; ROW())</f>
        <v>46108.2533243949</v>
      </c>
      <c r="L2441" s="128" t="s">
        <v>6586</v>
      </c>
      <c r="M2441" s="133"/>
      <c r="N2441" s="133"/>
      <c r="O2441" s="133"/>
      <c r="P2441" s="133"/>
      <c r="Q2441" s="133"/>
      <c r="R2441" s="133"/>
      <c r="S2441" s="133"/>
      <c r="T2441" s="133"/>
      <c r="U2441" s="134"/>
      <c r="V2441" s="133"/>
      <c r="W2441" s="135" t="n">
        <f aca="false">I2441</f>
        <v>46108.2533243949</v>
      </c>
      <c r="X2441" s="153" t="s">
        <v>473</v>
      </c>
      <c r="Y2441" s="137" t="n">
        <f aca="false">IF(AND($X2441=$X2442, $X2441&lt;&gt;""), $W2442-$W2441, 0)</f>
        <v>0.00135416666666667</v>
      </c>
      <c r="Z2441" s="137"/>
      <c r="AA2441" s="0"/>
    </row>
    <row r="2442" customFormat="false" ht="22.05" hidden="false" customHeight="false" outlineLevel="0" collapsed="false">
      <c r="A2442" s="118" t="n">
        <v>2438</v>
      </c>
      <c r="B2442" s="213" t="s">
        <v>135</v>
      </c>
      <c r="C2442" s="214" t="s">
        <v>6564</v>
      </c>
      <c r="D2442" s="215" t="s">
        <v>189</v>
      </c>
      <c r="E2442" s="217" t="s">
        <v>6587</v>
      </c>
      <c r="F2442" s="217"/>
      <c r="G2442" s="243" t="n">
        <v>300</v>
      </c>
      <c r="H2442" s="219" t="n">
        <f aca="true">INDIRECT("I" &amp; ROW())</f>
        <v>46108.2546785616</v>
      </c>
      <c r="I2442" s="220" t="n">
        <f aca="true">INDIRECT("I" &amp; ROW()-1) + J2442 * ((G2441/1000) * $M$5)</f>
        <v>46108.2546785616</v>
      </c>
      <c r="J2442" s="221" t="n">
        <v>6.5</v>
      </c>
      <c r="K2442" s="222" t="n">
        <f aca="true">INDIRECT("H" &amp; ROW())</f>
        <v>46108.2546785616</v>
      </c>
      <c r="L2442" s="128" t="s">
        <v>6588</v>
      </c>
      <c r="M2442" s="133"/>
      <c r="N2442" s="133"/>
      <c r="O2442" s="133"/>
      <c r="P2442" s="133"/>
      <c r="Q2442" s="133"/>
      <c r="R2442" s="133"/>
      <c r="S2442" s="133"/>
      <c r="T2442" s="133"/>
      <c r="U2442" s="134"/>
      <c r="V2442" s="133"/>
      <c r="W2442" s="135" t="n">
        <f aca="false">I2442</f>
        <v>46108.2546785616</v>
      </c>
      <c r="X2442" s="153" t="s">
        <v>473</v>
      </c>
      <c r="Y2442" s="137" t="n">
        <f aca="false">IF(AND($X2442=$X2443, $X2442&lt;&gt;""), $W2443-$W2442, 0)</f>
        <v>0.00135416666666667</v>
      </c>
      <c r="Z2442" s="137"/>
      <c r="AA2442" s="0"/>
    </row>
    <row r="2443" customFormat="false" ht="22.05" hidden="false" customHeight="false" outlineLevel="0" collapsed="false">
      <c r="A2443" s="118" t="n">
        <v>2439</v>
      </c>
      <c r="B2443" s="213" t="s">
        <v>135</v>
      </c>
      <c r="C2443" s="214" t="s">
        <v>6564</v>
      </c>
      <c r="D2443" s="215" t="s">
        <v>189</v>
      </c>
      <c r="E2443" s="217" t="s">
        <v>6589</v>
      </c>
      <c r="F2443" s="217"/>
      <c r="G2443" s="243" t="n">
        <v>350</v>
      </c>
      <c r="H2443" s="219" t="n">
        <f aca="true">INDIRECT("I" &amp; ROW())</f>
        <v>46108.2560327282</v>
      </c>
      <c r="I2443" s="220" t="n">
        <f aca="true">INDIRECT("I" &amp; ROW()-1) + J2443 * ((G2442/1000) * $M$5)</f>
        <v>46108.2560327282</v>
      </c>
      <c r="J2443" s="221" t="n">
        <v>6.5</v>
      </c>
      <c r="K2443" s="222" t="n">
        <f aca="true">INDIRECT("H" &amp; ROW())</f>
        <v>46108.2560327282</v>
      </c>
      <c r="L2443" s="128" t="s">
        <v>6590</v>
      </c>
      <c r="M2443" s="133"/>
      <c r="N2443" s="133"/>
      <c r="O2443" s="133"/>
      <c r="P2443" s="133"/>
      <c r="Q2443" s="133"/>
      <c r="R2443" s="133"/>
      <c r="S2443" s="133"/>
      <c r="T2443" s="133"/>
      <c r="U2443" s="134"/>
      <c r="V2443" s="133"/>
      <c r="W2443" s="135" t="n">
        <f aca="false">I2443</f>
        <v>46108.2560327282</v>
      </c>
      <c r="X2443" s="153" t="s">
        <v>473</v>
      </c>
      <c r="Y2443" s="137" t="n">
        <f aca="false">IF(AND($X2443=$X2444, $X2443&lt;&gt;""), $W2444-$W2443, 0)</f>
        <v>0.00157986109953704</v>
      </c>
      <c r="Z2443" s="137"/>
      <c r="AA2443" s="0"/>
    </row>
    <row r="2444" customFormat="false" ht="22.05" hidden="false" customHeight="false" outlineLevel="0" collapsed="false">
      <c r="A2444" s="118" t="n">
        <v>2440</v>
      </c>
      <c r="B2444" s="213" t="s">
        <v>135</v>
      </c>
      <c r="C2444" s="214" t="s">
        <v>6564</v>
      </c>
      <c r="D2444" s="215" t="s">
        <v>189</v>
      </c>
      <c r="E2444" s="217" t="s">
        <v>6591</v>
      </c>
      <c r="F2444" s="217"/>
      <c r="G2444" s="243" t="n">
        <v>350</v>
      </c>
      <c r="H2444" s="219" t="n">
        <f aca="true">INDIRECT("I" &amp; ROW())</f>
        <v>46108.2576125893</v>
      </c>
      <c r="I2444" s="220" t="n">
        <f aca="true">INDIRECT("I" &amp; ROW()-1) + J2444 * ((G2443/1000) * $M$5)</f>
        <v>46108.2576125893</v>
      </c>
      <c r="J2444" s="221" t="n">
        <v>6.5</v>
      </c>
      <c r="K2444" s="222" t="n">
        <f aca="true">INDIRECT("H" &amp; ROW())</f>
        <v>46108.2576125893</v>
      </c>
      <c r="L2444" s="128" t="s">
        <v>6592</v>
      </c>
      <c r="M2444" s="133"/>
      <c r="N2444" s="133"/>
      <c r="O2444" s="133"/>
      <c r="P2444" s="133"/>
      <c r="Q2444" s="133"/>
      <c r="R2444" s="133"/>
      <c r="S2444" s="133"/>
      <c r="T2444" s="133"/>
      <c r="U2444" s="134"/>
      <c r="V2444" s="133"/>
      <c r="W2444" s="135" t="n">
        <f aca="false">I2444</f>
        <v>46108.2576125893</v>
      </c>
      <c r="X2444" s="153" t="s">
        <v>473</v>
      </c>
      <c r="Y2444" s="137" t="n">
        <f aca="false">IF(AND($X2444=$X2445, $X2444&lt;&gt;""), $W2445-$W2444, 0)</f>
        <v>0.00157986109953704</v>
      </c>
      <c r="Z2444" s="137"/>
      <c r="AA2444" s="0"/>
    </row>
    <row r="2445" customFormat="false" ht="22.05" hidden="false" customHeight="false" outlineLevel="0" collapsed="false">
      <c r="A2445" s="118" t="n">
        <v>2441</v>
      </c>
      <c r="B2445" s="213" t="s">
        <v>135</v>
      </c>
      <c r="C2445" s="214" t="s">
        <v>6564</v>
      </c>
      <c r="D2445" s="215" t="s">
        <v>189</v>
      </c>
      <c r="E2445" s="217" t="s">
        <v>6593</v>
      </c>
      <c r="F2445" s="217"/>
      <c r="G2445" s="243" t="n">
        <v>300</v>
      </c>
      <c r="H2445" s="219" t="n">
        <f aca="true">INDIRECT("I" &amp; ROW())</f>
        <v>46108.2591924504</v>
      </c>
      <c r="I2445" s="220" t="n">
        <f aca="true">INDIRECT("I" &amp; ROW()-1) + J2445 * ((G2444/1000) * $M$5)</f>
        <v>46108.2591924504</v>
      </c>
      <c r="J2445" s="221" t="n">
        <v>6.5</v>
      </c>
      <c r="K2445" s="222" t="n">
        <f aca="true">INDIRECT("H" &amp; ROW())</f>
        <v>46108.2591924504</v>
      </c>
      <c r="L2445" s="128" t="s">
        <v>6594</v>
      </c>
      <c r="M2445" s="133"/>
      <c r="N2445" s="133"/>
      <c r="O2445" s="133"/>
      <c r="P2445" s="133"/>
      <c r="Q2445" s="133"/>
      <c r="R2445" s="133"/>
      <c r="S2445" s="133"/>
      <c r="T2445" s="133"/>
      <c r="U2445" s="134"/>
      <c r="V2445" s="133"/>
      <c r="W2445" s="135" t="n">
        <f aca="false">I2445</f>
        <v>46108.2591924504</v>
      </c>
      <c r="X2445" s="153" t="s">
        <v>473</v>
      </c>
      <c r="Y2445" s="137" t="n">
        <f aca="false">IF(AND($X2445=$X2446, $X2445&lt;&gt;""), $W2446-$W2445, 0)</f>
        <v>0.00135416666666667</v>
      </c>
      <c r="Z2445" s="137"/>
      <c r="AA2445" s="0"/>
    </row>
    <row r="2446" customFormat="false" ht="22.05" hidden="false" customHeight="false" outlineLevel="0" collapsed="false">
      <c r="A2446" s="118" t="n">
        <v>2442</v>
      </c>
      <c r="B2446" s="213" t="s">
        <v>135</v>
      </c>
      <c r="C2446" s="214" t="s">
        <v>6564</v>
      </c>
      <c r="D2446" s="215" t="s">
        <v>189</v>
      </c>
      <c r="E2446" s="217" t="s">
        <v>6595</v>
      </c>
      <c r="F2446" s="217"/>
      <c r="G2446" s="243" t="n">
        <v>350</v>
      </c>
      <c r="H2446" s="219" t="n">
        <f aca="true">INDIRECT("I" &amp; ROW())</f>
        <v>46108.2605466171</v>
      </c>
      <c r="I2446" s="220" t="n">
        <f aca="true">INDIRECT("I" &amp; ROW()-1) + J2446 * ((G2445/1000) * $M$5)</f>
        <v>46108.2605466171</v>
      </c>
      <c r="J2446" s="221" t="n">
        <v>6.5</v>
      </c>
      <c r="K2446" s="222" t="n">
        <f aca="true">INDIRECT("H" &amp; ROW())</f>
        <v>46108.2605466171</v>
      </c>
      <c r="L2446" s="128" t="s">
        <v>6596</v>
      </c>
      <c r="M2446" s="133"/>
      <c r="N2446" s="133"/>
      <c r="O2446" s="133"/>
      <c r="P2446" s="133"/>
      <c r="Q2446" s="133"/>
      <c r="R2446" s="133"/>
      <c r="S2446" s="133"/>
      <c r="T2446" s="133"/>
      <c r="U2446" s="134"/>
      <c r="V2446" s="133"/>
      <c r="W2446" s="135" t="n">
        <f aca="false">I2446</f>
        <v>46108.2605466171</v>
      </c>
      <c r="X2446" s="153" t="s">
        <v>473</v>
      </c>
      <c r="Y2446" s="137" t="n">
        <f aca="false">IF(AND($X2446=$X2447, $X2446&lt;&gt;""), $W2447-$W2446, 0)</f>
        <v>0.00157986109953704</v>
      </c>
      <c r="Z2446" s="137"/>
      <c r="AA2446" s="0"/>
    </row>
    <row r="2447" customFormat="false" ht="22.05" hidden="false" customHeight="false" outlineLevel="0" collapsed="false">
      <c r="A2447" s="118" t="n">
        <v>2443</v>
      </c>
      <c r="B2447" s="213" t="s">
        <v>135</v>
      </c>
      <c r="C2447" s="214" t="s">
        <v>6564</v>
      </c>
      <c r="D2447" s="215" t="s">
        <v>189</v>
      </c>
      <c r="E2447" s="217" t="s">
        <v>6597</v>
      </c>
      <c r="F2447" s="217"/>
      <c r="G2447" s="243" t="n">
        <v>300</v>
      </c>
      <c r="H2447" s="219" t="n">
        <f aca="true">INDIRECT("I" &amp; ROW())</f>
        <v>46108.2621264782</v>
      </c>
      <c r="I2447" s="220" t="n">
        <f aca="true">INDIRECT("I" &amp; ROW()-1) + J2447 * ((G2446/1000) * $M$5)</f>
        <v>46108.2621264782</v>
      </c>
      <c r="J2447" s="221" t="n">
        <v>6.5</v>
      </c>
      <c r="K2447" s="222" t="n">
        <f aca="true">INDIRECT("H" &amp; ROW())</f>
        <v>46108.2621264782</v>
      </c>
      <c r="L2447" s="128" t="s">
        <v>6598</v>
      </c>
      <c r="M2447" s="133"/>
      <c r="N2447" s="133"/>
      <c r="O2447" s="133"/>
      <c r="P2447" s="133"/>
      <c r="Q2447" s="133"/>
      <c r="R2447" s="133"/>
      <c r="S2447" s="133"/>
      <c r="T2447" s="133"/>
      <c r="U2447" s="134"/>
      <c r="V2447" s="133"/>
      <c r="W2447" s="135" t="n">
        <f aca="false">I2447</f>
        <v>46108.2621264782</v>
      </c>
      <c r="X2447" s="153" t="s">
        <v>473</v>
      </c>
      <c r="Y2447" s="137" t="n">
        <f aca="false">IF(AND($X2447=$X2448, $X2447&lt;&gt;""), $W2448-$W2447, 0)</f>
        <v>0.00135416666666667</v>
      </c>
      <c r="Z2447" s="137"/>
      <c r="AA2447" s="0"/>
    </row>
    <row r="2448" customFormat="false" ht="22.05" hidden="false" customHeight="false" outlineLevel="0" collapsed="false">
      <c r="A2448" s="118" t="n">
        <v>2444</v>
      </c>
      <c r="B2448" s="213" t="s">
        <v>135</v>
      </c>
      <c r="C2448" s="214" t="s">
        <v>6564</v>
      </c>
      <c r="D2448" s="215" t="s">
        <v>189</v>
      </c>
      <c r="E2448" s="217" t="s">
        <v>6599</v>
      </c>
      <c r="F2448" s="217"/>
      <c r="G2448" s="243" t="n">
        <v>400</v>
      </c>
      <c r="H2448" s="219" t="n">
        <f aca="true">INDIRECT("I" &amp; ROW())</f>
        <v>46108.2634806448</v>
      </c>
      <c r="I2448" s="220" t="n">
        <f aca="true">INDIRECT("I" &amp; ROW()-1) + J2448 * ((G2447/1000) * $M$5)</f>
        <v>46108.2634806448</v>
      </c>
      <c r="J2448" s="221" t="n">
        <v>6.5</v>
      </c>
      <c r="K2448" s="222" t="n">
        <f aca="true">INDIRECT("H" &amp; ROW())</f>
        <v>46108.2634806448</v>
      </c>
      <c r="L2448" s="128" t="s">
        <v>6600</v>
      </c>
      <c r="M2448" s="133"/>
      <c r="N2448" s="133"/>
      <c r="O2448" s="133"/>
      <c r="P2448" s="133"/>
      <c r="Q2448" s="133"/>
      <c r="R2448" s="133"/>
      <c r="S2448" s="133"/>
      <c r="T2448" s="133"/>
      <c r="U2448" s="134"/>
      <c r="V2448" s="133"/>
      <c r="W2448" s="135" t="n">
        <f aca="false">I2448</f>
        <v>46108.2634806448</v>
      </c>
      <c r="X2448" s="153" t="s">
        <v>473</v>
      </c>
      <c r="Y2448" s="137" t="n">
        <f aca="false">IF(AND($X2448=$X2449, $X2448&lt;&gt;""), $W2449-$W2448, 0)</f>
        <v>0.00180555554398148</v>
      </c>
      <c r="Z2448" s="137"/>
      <c r="AA2448" s="0"/>
    </row>
    <row r="2449" customFormat="false" ht="22.05" hidden="false" customHeight="false" outlineLevel="0" collapsed="false">
      <c r="A2449" s="118" t="n">
        <v>2445</v>
      </c>
      <c r="B2449" s="213" t="s">
        <v>135</v>
      </c>
      <c r="C2449" s="214" t="s">
        <v>6564</v>
      </c>
      <c r="D2449" s="215" t="s">
        <v>189</v>
      </c>
      <c r="E2449" s="217" t="s">
        <v>6601</v>
      </c>
      <c r="F2449" s="217"/>
      <c r="G2449" s="243" t="n">
        <v>300</v>
      </c>
      <c r="H2449" s="219" t="n">
        <f aca="true">INDIRECT("I" &amp; ROW())</f>
        <v>46108.2652862004</v>
      </c>
      <c r="I2449" s="220" t="n">
        <f aca="true">INDIRECT("I" &amp; ROW()-1) + J2449 * ((G2448/1000) * $M$5)</f>
        <v>46108.2652862004</v>
      </c>
      <c r="J2449" s="221" t="n">
        <v>6.5</v>
      </c>
      <c r="K2449" s="222" t="n">
        <f aca="true">INDIRECT("H" &amp; ROW())</f>
        <v>46108.2652862004</v>
      </c>
      <c r="L2449" s="128" t="s">
        <v>6602</v>
      </c>
      <c r="M2449" s="133"/>
      <c r="N2449" s="133"/>
      <c r="O2449" s="133"/>
      <c r="P2449" s="133"/>
      <c r="Q2449" s="133"/>
      <c r="R2449" s="133"/>
      <c r="S2449" s="133"/>
      <c r="T2449" s="133"/>
      <c r="U2449" s="134"/>
      <c r="V2449" s="133"/>
      <c r="W2449" s="135" t="n">
        <f aca="false">I2449</f>
        <v>46108.2652862004</v>
      </c>
      <c r="X2449" s="153" t="s">
        <v>473</v>
      </c>
      <c r="Y2449" s="137" t="n">
        <f aca="false">IF(AND($X2449=$X2450, $X2449&lt;&gt;""), $W2450-$W2449, 0)</f>
        <v>0.00135416666666667</v>
      </c>
      <c r="Z2449" s="137"/>
      <c r="AA2449" s="0"/>
    </row>
    <row r="2450" customFormat="false" ht="22.05" hidden="false" customHeight="false" outlineLevel="0" collapsed="false">
      <c r="A2450" s="118" t="n">
        <v>2446</v>
      </c>
      <c r="B2450" s="213" t="s">
        <v>135</v>
      </c>
      <c r="C2450" s="214" t="s">
        <v>6564</v>
      </c>
      <c r="D2450" s="215" t="s">
        <v>189</v>
      </c>
      <c r="E2450" s="217" t="s">
        <v>6603</v>
      </c>
      <c r="F2450" s="217"/>
      <c r="G2450" s="243" t="n">
        <v>350</v>
      </c>
      <c r="H2450" s="219" t="n">
        <f aca="true">INDIRECT("I" &amp; ROW())</f>
        <v>46108.266640367</v>
      </c>
      <c r="I2450" s="220" t="n">
        <f aca="true">INDIRECT("I" &amp; ROW()-1) + J2450 * ((G2449/1000) * $M$5)</f>
        <v>46108.266640367</v>
      </c>
      <c r="J2450" s="221" t="n">
        <v>6.5</v>
      </c>
      <c r="K2450" s="222" t="n">
        <f aca="true">INDIRECT("H" &amp; ROW())</f>
        <v>46108.266640367</v>
      </c>
      <c r="L2450" s="128" t="s">
        <v>6604</v>
      </c>
      <c r="M2450" s="133"/>
      <c r="N2450" s="133"/>
      <c r="O2450" s="133"/>
      <c r="P2450" s="133"/>
      <c r="Q2450" s="133"/>
      <c r="R2450" s="133"/>
      <c r="S2450" s="133"/>
      <c r="T2450" s="133"/>
      <c r="U2450" s="134"/>
      <c r="V2450" s="133"/>
      <c r="W2450" s="135" t="n">
        <f aca="false">I2450</f>
        <v>46108.266640367</v>
      </c>
      <c r="X2450" s="153" t="s">
        <v>473</v>
      </c>
      <c r="Y2450" s="137" t="n">
        <f aca="false">IF(AND($X2450=$X2451, $X2450&lt;&gt;""), $W2451-$W2450, 0)</f>
        <v>0.00157986109953704</v>
      </c>
      <c r="Z2450" s="137"/>
      <c r="AA2450" s="0"/>
    </row>
    <row r="2451" customFormat="false" ht="22.05" hidden="false" customHeight="false" outlineLevel="0" collapsed="false">
      <c r="A2451" s="118" t="n">
        <v>2447</v>
      </c>
      <c r="B2451" s="213" t="s">
        <v>135</v>
      </c>
      <c r="C2451" s="214" t="s">
        <v>6564</v>
      </c>
      <c r="D2451" s="215" t="s">
        <v>189</v>
      </c>
      <c r="E2451" s="217" t="s">
        <v>6605</v>
      </c>
      <c r="F2451" s="217"/>
      <c r="G2451" s="243" t="n">
        <v>300</v>
      </c>
      <c r="H2451" s="219" t="n">
        <f aca="true">INDIRECT("I" &amp; ROW())</f>
        <v>46108.2682202281</v>
      </c>
      <c r="I2451" s="220" t="n">
        <f aca="true">INDIRECT("I" &amp; ROW()-1) + J2451 * ((G2450/1000) * $M$5)</f>
        <v>46108.2682202281</v>
      </c>
      <c r="J2451" s="221" t="n">
        <v>6.5</v>
      </c>
      <c r="K2451" s="222" t="n">
        <f aca="true">INDIRECT("H" &amp; ROW())</f>
        <v>46108.2682202281</v>
      </c>
      <c r="L2451" s="128" t="s">
        <v>6606</v>
      </c>
      <c r="M2451" s="133"/>
      <c r="N2451" s="133"/>
      <c r="O2451" s="133"/>
      <c r="P2451" s="133"/>
      <c r="Q2451" s="133"/>
      <c r="R2451" s="133"/>
      <c r="S2451" s="133"/>
      <c r="T2451" s="133"/>
      <c r="U2451" s="134"/>
      <c r="V2451" s="133"/>
      <c r="W2451" s="135" t="n">
        <f aca="false">I2451</f>
        <v>46108.2682202281</v>
      </c>
      <c r="X2451" s="153" t="s">
        <v>473</v>
      </c>
      <c r="Y2451" s="137" t="n">
        <f aca="false">IF(AND($X2451=$X2452, $X2451&lt;&gt;""), $W2452-$W2451, 0)</f>
        <v>0.00135416666666667</v>
      </c>
      <c r="Z2451" s="137"/>
      <c r="AA2451" s="0"/>
    </row>
    <row r="2452" customFormat="false" ht="22.05" hidden="false" customHeight="false" outlineLevel="0" collapsed="false">
      <c r="A2452" s="118" t="n">
        <v>2448</v>
      </c>
      <c r="B2452" s="213" t="s">
        <v>135</v>
      </c>
      <c r="C2452" s="214" t="s">
        <v>6564</v>
      </c>
      <c r="D2452" s="215" t="s">
        <v>189</v>
      </c>
      <c r="E2452" s="217" t="s">
        <v>6607</v>
      </c>
      <c r="F2452" s="217"/>
      <c r="G2452" s="243" t="n">
        <v>350</v>
      </c>
      <c r="H2452" s="219" t="n">
        <f aca="true">INDIRECT("I" &amp; ROW())</f>
        <v>46108.2695743948</v>
      </c>
      <c r="I2452" s="220" t="n">
        <f aca="true">INDIRECT("I" &amp; ROW()-1) + J2452 * ((G2451/1000) * $M$5)</f>
        <v>46108.2695743948</v>
      </c>
      <c r="J2452" s="221" t="n">
        <v>6.5</v>
      </c>
      <c r="K2452" s="222" t="n">
        <f aca="true">INDIRECT("H" &amp; ROW())</f>
        <v>46108.2695743948</v>
      </c>
      <c r="L2452" s="128" t="s">
        <v>6608</v>
      </c>
      <c r="M2452" s="133"/>
      <c r="N2452" s="133"/>
      <c r="O2452" s="133"/>
      <c r="P2452" s="133"/>
      <c r="Q2452" s="133"/>
      <c r="R2452" s="133"/>
      <c r="S2452" s="133"/>
      <c r="T2452" s="133"/>
      <c r="U2452" s="134"/>
      <c r="V2452" s="133"/>
      <c r="W2452" s="135" t="n">
        <f aca="false">I2452</f>
        <v>46108.2695743948</v>
      </c>
      <c r="X2452" s="153" t="s">
        <v>473</v>
      </c>
      <c r="Y2452" s="137" t="n">
        <f aca="false">IF(AND($X2452=$X2453, $X2452&lt;&gt;""), $W2453-$W2452, 0)</f>
        <v>0.00157986109953704</v>
      </c>
      <c r="Z2452" s="137"/>
      <c r="AA2452" s="0"/>
    </row>
    <row r="2453" customFormat="false" ht="22.05" hidden="false" customHeight="false" outlineLevel="0" collapsed="false">
      <c r="A2453" s="118" t="n">
        <v>2449</v>
      </c>
      <c r="B2453" s="213" t="s">
        <v>135</v>
      </c>
      <c r="C2453" s="214" t="s">
        <v>6564</v>
      </c>
      <c r="D2453" s="215" t="s">
        <v>189</v>
      </c>
      <c r="E2453" s="217" t="s">
        <v>6609</v>
      </c>
      <c r="F2453" s="217"/>
      <c r="G2453" s="243" t="n">
        <v>350</v>
      </c>
      <c r="H2453" s="219" t="n">
        <f aca="true">INDIRECT("I" &amp; ROW())</f>
        <v>46108.2711542559</v>
      </c>
      <c r="I2453" s="220" t="n">
        <f aca="true">INDIRECT("I" &amp; ROW()-1) + J2453 * ((G2452/1000) * $M$5)</f>
        <v>46108.2711542559</v>
      </c>
      <c r="J2453" s="221" t="n">
        <v>6.5</v>
      </c>
      <c r="K2453" s="222" t="n">
        <f aca="true">INDIRECT("H" &amp; ROW())</f>
        <v>46108.2711542559</v>
      </c>
      <c r="L2453" s="128" t="s">
        <v>6610</v>
      </c>
      <c r="M2453" s="133"/>
      <c r="N2453" s="133"/>
      <c r="O2453" s="133"/>
      <c r="P2453" s="133"/>
      <c r="Q2453" s="133"/>
      <c r="R2453" s="133"/>
      <c r="S2453" s="133"/>
      <c r="T2453" s="133"/>
      <c r="U2453" s="134"/>
      <c r="V2453" s="133"/>
      <c r="W2453" s="135" t="n">
        <f aca="false">I2453</f>
        <v>46108.2711542559</v>
      </c>
      <c r="X2453" s="153" t="s">
        <v>473</v>
      </c>
      <c r="Y2453" s="137" t="n">
        <f aca="false">IF(AND($X2453=$X2454, $X2453&lt;&gt;""), $W2454-$W2453, 0)</f>
        <v>0.00157986109953704</v>
      </c>
      <c r="Z2453" s="137"/>
      <c r="AA2453" s="0"/>
    </row>
    <row r="2454" customFormat="false" ht="22.05" hidden="false" customHeight="false" outlineLevel="0" collapsed="false">
      <c r="A2454" s="118" t="n">
        <v>2450</v>
      </c>
      <c r="B2454" s="213" t="s">
        <v>135</v>
      </c>
      <c r="C2454" s="214" t="s">
        <v>6564</v>
      </c>
      <c r="D2454" s="215" t="s">
        <v>189</v>
      </c>
      <c r="E2454" s="217" t="s">
        <v>6611</v>
      </c>
      <c r="F2454" s="217"/>
      <c r="G2454" s="243" t="n">
        <v>330</v>
      </c>
      <c r="H2454" s="219" t="n">
        <f aca="true">INDIRECT("I" &amp; ROW())</f>
        <v>46108.272734117</v>
      </c>
      <c r="I2454" s="220" t="n">
        <f aca="true">INDIRECT("I" &amp; ROW()-1) + J2454 * ((G2453/1000) * $M$5)</f>
        <v>46108.272734117</v>
      </c>
      <c r="J2454" s="221" t="n">
        <v>6.5</v>
      </c>
      <c r="K2454" s="222" t="n">
        <f aca="true">INDIRECT("H" &amp; ROW())</f>
        <v>46108.272734117</v>
      </c>
      <c r="L2454" s="128" t="s">
        <v>6612</v>
      </c>
      <c r="M2454" s="133"/>
      <c r="N2454" s="133"/>
      <c r="O2454" s="133"/>
      <c r="P2454" s="133"/>
      <c r="Q2454" s="133"/>
      <c r="R2454" s="133"/>
      <c r="S2454" s="133"/>
      <c r="T2454" s="133"/>
      <c r="U2454" s="134"/>
      <c r="V2454" s="133"/>
      <c r="W2454" s="135" t="n">
        <f aca="false">I2454</f>
        <v>46108.272734117</v>
      </c>
      <c r="X2454" s="153" t="s">
        <v>473</v>
      </c>
      <c r="Y2454" s="137" t="n">
        <f aca="false">IF(AND($X2454=$X2455, $X2454&lt;&gt;""), $W2455-$W2454, 0)</f>
        <v>0.00148958332175926</v>
      </c>
      <c r="Z2454" s="137"/>
      <c r="AA2454" s="0"/>
    </row>
    <row r="2455" customFormat="false" ht="22.05" hidden="false" customHeight="false" outlineLevel="0" collapsed="false">
      <c r="A2455" s="118" t="n">
        <v>2451</v>
      </c>
      <c r="B2455" s="213" t="s">
        <v>135</v>
      </c>
      <c r="C2455" s="214" t="s">
        <v>6564</v>
      </c>
      <c r="D2455" s="215" t="s">
        <v>189</v>
      </c>
      <c r="E2455" s="217" t="s">
        <v>6613</v>
      </c>
      <c r="F2455" s="217"/>
      <c r="G2455" s="243" t="n">
        <v>300</v>
      </c>
      <c r="H2455" s="219" t="n">
        <f aca="true">INDIRECT("I" &amp; ROW())</f>
        <v>46108.2742237003</v>
      </c>
      <c r="I2455" s="220" t="n">
        <f aca="true">INDIRECT("I" &amp; ROW()-1) + J2455 * ((G2454/1000) * $M$5)</f>
        <v>46108.2742237003</v>
      </c>
      <c r="J2455" s="221" t="n">
        <v>6.5</v>
      </c>
      <c r="K2455" s="222" t="n">
        <f aca="true">INDIRECT("H" &amp; ROW())</f>
        <v>46108.2742237003</v>
      </c>
      <c r="L2455" s="128" t="s">
        <v>6614</v>
      </c>
      <c r="M2455" s="133"/>
      <c r="N2455" s="133"/>
      <c r="O2455" s="133"/>
      <c r="P2455" s="133"/>
      <c r="Q2455" s="133"/>
      <c r="R2455" s="133"/>
      <c r="S2455" s="133"/>
      <c r="T2455" s="133"/>
      <c r="U2455" s="134"/>
      <c r="V2455" s="133"/>
      <c r="W2455" s="135" t="n">
        <f aca="false">I2455</f>
        <v>46108.2742237003</v>
      </c>
      <c r="X2455" s="153" t="s">
        <v>473</v>
      </c>
      <c r="Y2455" s="137" t="n">
        <f aca="false">IF(AND($X2455=$X2456, $X2455&lt;&gt;""), $W2456-$W2455, 0)</f>
        <v>0.00135416666666667</v>
      </c>
      <c r="Z2455" s="137"/>
      <c r="AA2455" s="0"/>
    </row>
    <row r="2456" customFormat="false" ht="22.05" hidden="false" customHeight="false" outlineLevel="0" collapsed="false">
      <c r="A2456" s="118" t="n">
        <v>2452</v>
      </c>
      <c r="B2456" s="213" t="s">
        <v>135</v>
      </c>
      <c r="C2456" s="214" t="s">
        <v>6564</v>
      </c>
      <c r="D2456" s="215" t="s">
        <v>189</v>
      </c>
      <c r="E2456" s="217" t="s">
        <v>6615</v>
      </c>
      <c r="F2456" s="217"/>
      <c r="G2456" s="243" t="n">
        <v>400</v>
      </c>
      <c r="H2456" s="219" t="n">
        <f aca="true">INDIRECT("I" &amp; ROW())</f>
        <v>46108.2755778669</v>
      </c>
      <c r="I2456" s="220" t="n">
        <f aca="true">INDIRECT("I" &amp; ROW()-1) + J2456 * ((G2455/1000) * $M$5)</f>
        <v>46108.2755778669</v>
      </c>
      <c r="J2456" s="221" t="n">
        <v>6.5</v>
      </c>
      <c r="K2456" s="222" t="n">
        <f aca="true">INDIRECT("H" &amp; ROW())</f>
        <v>46108.2755778669</v>
      </c>
      <c r="L2456" s="128" t="s">
        <v>6616</v>
      </c>
      <c r="M2456" s="133"/>
      <c r="N2456" s="133"/>
      <c r="O2456" s="133"/>
      <c r="P2456" s="133"/>
      <c r="Q2456" s="133"/>
      <c r="R2456" s="133"/>
      <c r="S2456" s="133"/>
      <c r="T2456" s="133"/>
      <c r="U2456" s="134"/>
      <c r="V2456" s="133"/>
      <c r="W2456" s="135" t="n">
        <f aca="false">I2456</f>
        <v>46108.2755778669</v>
      </c>
      <c r="X2456" s="153" t="s">
        <v>473</v>
      </c>
      <c r="Y2456" s="137" t="n">
        <f aca="false">IF(AND($X2456=$X2457, $X2456&lt;&gt;""), $W2457-$W2456, 0)</f>
        <v>0.00180555554398148</v>
      </c>
      <c r="Z2456" s="137"/>
      <c r="AA2456" s="0"/>
    </row>
    <row r="2457" customFormat="false" ht="22.05" hidden="false" customHeight="false" outlineLevel="0" collapsed="false">
      <c r="A2457" s="118" t="n">
        <v>2453</v>
      </c>
      <c r="B2457" s="213" t="s">
        <v>135</v>
      </c>
      <c r="C2457" s="214" t="s">
        <v>6617</v>
      </c>
      <c r="D2457" s="215" t="s">
        <v>189</v>
      </c>
      <c r="E2457" s="217" t="s">
        <v>6618</v>
      </c>
      <c r="F2457" s="217"/>
      <c r="G2457" s="243" t="n">
        <v>550</v>
      </c>
      <c r="H2457" s="219" t="n">
        <f aca="true">INDIRECT("I" &amp; ROW())</f>
        <v>46108.2773834225</v>
      </c>
      <c r="I2457" s="220" t="n">
        <f aca="true">INDIRECT("I" &amp; ROW()-1) + J2457 * ((G2456/1000) * $M$5)</f>
        <v>46108.2773834225</v>
      </c>
      <c r="J2457" s="221" t="n">
        <v>6.5</v>
      </c>
      <c r="K2457" s="222" t="n">
        <f aca="true">INDIRECT("H" &amp; ROW())</f>
        <v>46108.2773834225</v>
      </c>
      <c r="L2457" s="128" t="s">
        <v>6619</v>
      </c>
      <c r="M2457" s="133"/>
      <c r="N2457" s="133"/>
      <c r="O2457" s="133"/>
      <c r="P2457" s="133"/>
      <c r="Q2457" s="133"/>
      <c r="R2457" s="133"/>
      <c r="S2457" s="133"/>
      <c r="T2457" s="133"/>
      <c r="U2457" s="134"/>
      <c r="V2457" s="133"/>
      <c r="W2457" s="135" t="n">
        <f aca="false">I2457</f>
        <v>46108.2773834225</v>
      </c>
      <c r="X2457" s="153" t="s">
        <v>473</v>
      </c>
      <c r="Y2457" s="137" t="n">
        <f aca="false">IF(AND($X2457=$X2458, $X2457&lt;&gt;""), $W2458-$W2457, 0)</f>
        <v>0.00248263886574074</v>
      </c>
      <c r="Z2457" s="137"/>
      <c r="AA2457" s="0"/>
    </row>
    <row r="2458" customFormat="false" ht="22.05" hidden="false" customHeight="false" outlineLevel="0" collapsed="false">
      <c r="A2458" s="118" t="n">
        <v>2454</v>
      </c>
      <c r="B2458" s="213" t="s">
        <v>135</v>
      </c>
      <c r="C2458" s="214" t="s">
        <v>6617</v>
      </c>
      <c r="D2458" s="215" t="s">
        <v>189</v>
      </c>
      <c r="E2458" s="217" t="s">
        <v>6620</v>
      </c>
      <c r="F2458" s="217"/>
      <c r="G2458" s="243" t="n">
        <v>600</v>
      </c>
      <c r="H2458" s="219" t="n">
        <f aca="true">INDIRECT("I" &amp; ROW())</f>
        <v>46108.2798660614</v>
      </c>
      <c r="I2458" s="220" t="n">
        <f aca="true">INDIRECT("I" &amp; ROW()-1) + J2458 * ((G2457/1000) * $M$5)</f>
        <v>46108.2798660614</v>
      </c>
      <c r="J2458" s="221" t="n">
        <v>6.5</v>
      </c>
      <c r="K2458" s="222" t="n">
        <f aca="true">INDIRECT("H" &amp; ROW())</f>
        <v>46108.2798660614</v>
      </c>
      <c r="L2458" s="128" t="s">
        <v>6621</v>
      </c>
      <c r="M2458" s="133"/>
      <c r="N2458" s="133"/>
      <c r="O2458" s="133"/>
      <c r="P2458" s="133"/>
      <c r="Q2458" s="133"/>
      <c r="R2458" s="133"/>
      <c r="S2458" s="133"/>
      <c r="T2458" s="133"/>
      <c r="U2458" s="134"/>
      <c r="V2458" s="133"/>
      <c r="W2458" s="135" t="n">
        <f aca="false">I2458</f>
        <v>46108.2798660614</v>
      </c>
      <c r="X2458" s="153" t="s">
        <v>473</v>
      </c>
      <c r="Y2458" s="137" t="n">
        <f aca="false">IF(AND($X2458=$X2459, $X2458&lt;&gt;""), $W2459-$W2458, 0)</f>
        <v>0.00270833331018519</v>
      </c>
      <c r="Z2458" s="137"/>
      <c r="AA2458" s="0"/>
    </row>
    <row r="2459" customFormat="false" ht="22.05" hidden="false" customHeight="false" outlineLevel="0" collapsed="false">
      <c r="A2459" s="118" t="n">
        <v>2455</v>
      </c>
      <c r="B2459" s="213" t="s">
        <v>135</v>
      </c>
      <c r="C2459" s="214" t="s">
        <v>6617</v>
      </c>
      <c r="D2459" s="215" t="s">
        <v>189</v>
      </c>
      <c r="E2459" s="217" t="s">
        <v>6622</v>
      </c>
      <c r="F2459" s="217"/>
      <c r="G2459" s="243" t="n">
        <v>850</v>
      </c>
      <c r="H2459" s="219" t="n">
        <f aca="true">INDIRECT("I" &amp; ROW())</f>
        <v>46108.2825743947</v>
      </c>
      <c r="I2459" s="220" t="n">
        <f aca="true">INDIRECT("I" &amp; ROW()-1) + J2459 * ((G2458/1000) * $M$5)</f>
        <v>46108.2825743947</v>
      </c>
      <c r="J2459" s="221" t="n">
        <v>6.5</v>
      </c>
      <c r="K2459" s="222" t="n">
        <f aca="true">INDIRECT("H" &amp; ROW())</f>
        <v>46108.2825743947</v>
      </c>
      <c r="L2459" s="128" t="s">
        <v>6623</v>
      </c>
      <c r="M2459" s="133"/>
      <c r="N2459" s="133"/>
      <c r="O2459" s="133"/>
      <c r="P2459" s="133"/>
      <c r="Q2459" s="133"/>
      <c r="R2459" s="133"/>
      <c r="S2459" s="133"/>
      <c r="T2459" s="133"/>
      <c r="U2459" s="134"/>
      <c r="V2459" s="133"/>
      <c r="W2459" s="135" t="n">
        <f aca="false">I2459</f>
        <v>46108.2825743947</v>
      </c>
      <c r="X2459" s="153" t="s">
        <v>473</v>
      </c>
      <c r="Y2459" s="137" t="n">
        <f aca="false">IF(AND($X2459=$X2460, $X2459&lt;&gt;""), $W2460-$W2459, 0)</f>
        <v>0.00383680552083333</v>
      </c>
      <c r="Z2459" s="137"/>
      <c r="AA2459" s="0"/>
    </row>
    <row r="2460" customFormat="false" ht="22.05" hidden="false" customHeight="false" outlineLevel="0" collapsed="false">
      <c r="A2460" s="118" t="n">
        <v>2456</v>
      </c>
      <c r="B2460" s="213" t="s">
        <v>135</v>
      </c>
      <c r="C2460" s="214" t="s">
        <v>6617</v>
      </c>
      <c r="D2460" s="215" t="s">
        <v>189</v>
      </c>
      <c r="E2460" s="217" t="s">
        <v>6624</v>
      </c>
      <c r="F2460" s="217"/>
      <c r="G2460" s="243" t="n">
        <v>670</v>
      </c>
      <c r="H2460" s="219" t="n">
        <f aca="true">INDIRECT("I" &amp; ROW())</f>
        <v>46108.2864112002</v>
      </c>
      <c r="I2460" s="220" t="n">
        <f aca="true">INDIRECT("I" &amp; ROW()-1) + J2460 * ((G2459/1000) * $M$5)</f>
        <v>46108.2864112002</v>
      </c>
      <c r="J2460" s="221" t="n">
        <v>6.5</v>
      </c>
      <c r="K2460" s="222" t="n">
        <f aca="true">INDIRECT("H" &amp; ROW())</f>
        <v>46108.2864112002</v>
      </c>
      <c r="L2460" s="128" t="s">
        <v>6625</v>
      </c>
      <c r="M2460" s="133"/>
      <c r="N2460" s="133"/>
      <c r="O2460" s="133"/>
      <c r="P2460" s="133"/>
      <c r="Q2460" s="133"/>
      <c r="R2460" s="133"/>
      <c r="S2460" s="133"/>
      <c r="T2460" s="133"/>
      <c r="U2460" s="134"/>
      <c r="V2460" s="133"/>
      <c r="W2460" s="135" t="n">
        <f aca="false">I2460</f>
        <v>46108.2864112002</v>
      </c>
      <c r="X2460" s="153" t="s">
        <v>473</v>
      </c>
      <c r="Y2460" s="137" t="n">
        <f aca="false">IF(AND($X2460=$X2461, $X2460&lt;&gt;""), $W2461-$W2460, 0)</f>
        <v>0.00302430553240741</v>
      </c>
      <c r="Z2460" s="137"/>
      <c r="AA2460" s="0"/>
    </row>
    <row r="2461" customFormat="false" ht="22.05" hidden="false" customHeight="false" outlineLevel="0" collapsed="false">
      <c r="A2461" s="118" t="n">
        <v>2457</v>
      </c>
      <c r="B2461" s="213" t="s">
        <v>135</v>
      </c>
      <c r="C2461" s="214" t="s">
        <v>6617</v>
      </c>
      <c r="D2461" s="215" t="s">
        <v>189</v>
      </c>
      <c r="E2461" s="217" t="s">
        <v>6626</v>
      </c>
      <c r="F2461" s="217"/>
      <c r="G2461" s="243" t="n">
        <v>400</v>
      </c>
      <c r="H2461" s="219" t="n">
        <f aca="true">INDIRECT("I" &amp; ROW())</f>
        <v>46108.2894355057</v>
      </c>
      <c r="I2461" s="220" t="n">
        <f aca="true">INDIRECT("I" &amp; ROW()-1) + J2461 * ((G2460/1000) * $M$5)</f>
        <v>46108.2894355057</v>
      </c>
      <c r="J2461" s="221" t="n">
        <v>6.5</v>
      </c>
      <c r="K2461" s="222" t="n">
        <f aca="true">INDIRECT("H" &amp; ROW())</f>
        <v>46108.2894355057</v>
      </c>
      <c r="L2461" s="128" t="s">
        <v>6627</v>
      </c>
      <c r="M2461" s="133"/>
      <c r="N2461" s="133"/>
      <c r="O2461" s="133"/>
      <c r="P2461" s="133"/>
      <c r="Q2461" s="133"/>
      <c r="R2461" s="133"/>
      <c r="S2461" s="133"/>
      <c r="T2461" s="133"/>
      <c r="U2461" s="134"/>
      <c r="V2461" s="133"/>
      <c r="W2461" s="135" t="n">
        <f aca="false">I2461</f>
        <v>46108.2894355057</v>
      </c>
      <c r="X2461" s="153" t="s">
        <v>473</v>
      </c>
      <c r="Y2461" s="137" t="n">
        <f aca="false">IF(AND($X2461=$X2462, $X2461&lt;&gt;""), $W2462-$W2461, 0)</f>
        <v>0.00180555554398148</v>
      </c>
      <c r="Z2461" s="137"/>
      <c r="AA2461" s="0"/>
    </row>
    <row r="2462" customFormat="false" ht="22.05" hidden="false" customHeight="false" outlineLevel="0" collapsed="false">
      <c r="A2462" s="118" t="n">
        <v>2458</v>
      </c>
      <c r="B2462" s="213" t="s">
        <v>135</v>
      </c>
      <c r="C2462" s="214" t="s">
        <v>6628</v>
      </c>
      <c r="D2462" s="215" t="s">
        <v>189</v>
      </c>
      <c r="E2462" s="217" t="s">
        <v>6629</v>
      </c>
      <c r="F2462" s="217"/>
      <c r="G2462" s="243" t="n">
        <v>1100</v>
      </c>
      <c r="H2462" s="219" t="n">
        <f aca="true">INDIRECT("I" &amp; ROW())</f>
        <v>46108.2912410613</v>
      </c>
      <c r="I2462" s="220" t="n">
        <f aca="true">INDIRECT("I" &amp; ROW()-1) + J2462 * ((G2461/1000) * $M$5)</f>
        <v>46108.2912410613</v>
      </c>
      <c r="J2462" s="221" t="n">
        <v>6.5</v>
      </c>
      <c r="K2462" s="222" t="n">
        <f aca="true">INDIRECT("H" &amp; ROW())</f>
        <v>46108.2912410613</v>
      </c>
      <c r="L2462" s="128" t="s">
        <v>6630</v>
      </c>
      <c r="M2462" s="133"/>
      <c r="N2462" s="133"/>
      <c r="O2462" s="133"/>
      <c r="P2462" s="133"/>
      <c r="Q2462" s="133"/>
      <c r="R2462" s="133"/>
      <c r="S2462" s="133"/>
      <c r="T2462" s="133"/>
      <c r="U2462" s="134"/>
      <c r="V2462" s="133"/>
      <c r="W2462" s="135" t="n">
        <f aca="false">I2462</f>
        <v>46108.2912410613</v>
      </c>
      <c r="X2462" s="153" t="s">
        <v>473</v>
      </c>
      <c r="Y2462" s="137" t="n">
        <f aca="false">IF(AND($X2462=$X2463, $X2462&lt;&gt;""), $W2463-$W2462, 0)</f>
        <v>0.00496527774305556</v>
      </c>
      <c r="Z2462" s="137"/>
      <c r="AA2462" s="0"/>
    </row>
    <row r="2463" customFormat="false" ht="22.05" hidden="false" customHeight="false" outlineLevel="0" collapsed="false">
      <c r="A2463" s="118" t="n">
        <v>2459</v>
      </c>
      <c r="B2463" s="213" t="s">
        <v>135</v>
      </c>
      <c r="C2463" s="214" t="s">
        <v>6628</v>
      </c>
      <c r="D2463" s="215" t="s">
        <v>189</v>
      </c>
      <c r="E2463" s="217" t="s">
        <v>6631</v>
      </c>
      <c r="F2463" s="217"/>
      <c r="G2463" s="243" t="n">
        <v>700</v>
      </c>
      <c r="H2463" s="219" t="n">
        <f aca="true">INDIRECT("I" &amp; ROW())</f>
        <v>46108.296206339</v>
      </c>
      <c r="I2463" s="220" t="n">
        <f aca="true">INDIRECT("I" &amp; ROW()-1) + J2463 * ((G2462/1000) * $M$5)</f>
        <v>46108.296206339</v>
      </c>
      <c r="J2463" s="221" t="n">
        <v>6.5</v>
      </c>
      <c r="K2463" s="222" t="n">
        <f aca="true">INDIRECT("H" &amp; ROW())</f>
        <v>46108.296206339</v>
      </c>
      <c r="L2463" s="128" t="s">
        <v>6632</v>
      </c>
      <c r="M2463" s="133"/>
      <c r="N2463" s="133"/>
      <c r="O2463" s="133"/>
      <c r="P2463" s="133"/>
      <c r="Q2463" s="133"/>
      <c r="R2463" s="133"/>
      <c r="S2463" s="133"/>
      <c r="T2463" s="133"/>
      <c r="U2463" s="134"/>
      <c r="V2463" s="133"/>
      <c r="W2463" s="135" t="n">
        <f aca="false">I2463</f>
        <v>46108.296206339</v>
      </c>
      <c r="X2463" s="153" t="s">
        <v>473</v>
      </c>
      <c r="Y2463" s="137" t="n">
        <f aca="false">IF(AND($X2463=$X2464, $X2463&lt;&gt;""), $W2464-$W2463, 0)</f>
        <v>0.00315972219907407</v>
      </c>
      <c r="Z2463" s="137"/>
      <c r="AA2463" s="0"/>
    </row>
    <row r="2464" customFormat="false" ht="22.05" hidden="false" customHeight="false" outlineLevel="0" collapsed="false">
      <c r="A2464" s="118" t="n">
        <v>2460</v>
      </c>
      <c r="B2464" s="213" t="s">
        <v>135</v>
      </c>
      <c r="C2464" s="214" t="s">
        <v>6628</v>
      </c>
      <c r="D2464" s="215" t="s">
        <v>189</v>
      </c>
      <c r="E2464" s="217" t="s">
        <v>6633</v>
      </c>
      <c r="F2464" s="217"/>
      <c r="G2464" s="243" t="n">
        <v>700</v>
      </c>
      <c r="H2464" s="219" t="n">
        <f aca="true">INDIRECT("I" &amp; ROW())</f>
        <v>46108.2993660612</v>
      </c>
      <c r="I2464" s="220" t="n">
        <f aca="true">INDIRECT("I" &amp; ROW()-1) + J2464 * ((G2463/1000) * $M$5)</f>
        <v>46108.2993660612</v>
      </c>
      <c r="J2464" s="221" t="n">
        <v>6.5</v>
      </c>
      <c r="K2464" s="222" t="n">
        <f aca="true">INDIRECT("H" &amp; ROW())</f>
        <v>46108.2993660612</v>
      </c>
      <c r="L2464" s="128" t="s">
        <v>6634</v>
      </c>
      <c r="M2464" s="133"/>
      <c r="N2464" s="133"/>
      <c r="O2464" s="133"/>
      <c r="P2464" s="133"/>
      <c r="Q2464" s="133"/>
      <c r="R2464" s="133"/>
      <c r="S2464" s="133"/>
      <c r="T2464" s="133"/>
      <c r="U2464" s="134"/>
      <c r="V2464" s="133"/>
      <c r="W2464" s="135" t="n">
        <f aca="false">I2464</f>
        <v>46108.2993660612</v>
      </c>
      <c r="X2464" s="153" t="s">
        <v>473</v>
      </c>
      <c r="Y2464" s="137" t="n">
        <f aca="false">IF(AND($X2464=$X2465, $X2464&lt;&gt;""), $W2465-$W2464, 0)</f>
        <v>0.00315972219907407</v>
      </c>
      <c r="Z2464" s="137"/>
      <c r="AA2464" s="0"/>
    </row>
    <row r="2465" customFormat="false" ht="22.05" hidden="false" customHeight="false" outlineLevel="0" collapsed="false">
      <c r="A2465" s="118" t="n">
        <v>2461</v>
      </c>
      <c r="B2465" s="213" t="s">
        <v>135</v>
      </c>
      <c r="C2465" s="214" t="s">
        <v>6628</v>
      </c>
      <c r="D2465" s="215" t="s">
        <v>189</v>
      </c>
      <c r="E2465" s="217" t="s">
        <v>6635</v>
      </c>
      <c r="F2465" s="217"/>
      <c r="G2465" s="243" t="n">
        <v>500</v>
      </c>
      <c r="H2465" s="219" t="n">
        <f aca="true">INDIRECT("I" &amp; ROW())</f>
        <v>46108.3025257834</v>
      </c>
      <c r="I2465" s="220" t="n">
        <f aca="true">INDIRECT("I" &amp; ROW()-1) + J2465 * ((G2464/1000) * $M$5)</f>
        <v>46108.3025257834</v>
      </c>
      <c r="J2465" s="221" t="n">
        <v>6.5</v>
      </c>
      <c r="K2465" s="222" t="n">
        <f aca="true">INDIRECT("H" &amp; ROW())</f>
        <v>46108.3025257834</v>
      </c>
      <c r="L2465" s="128" t="s">
        <v>6636</v>
      </c>
      <c r="M2465" s="133"/>
      <c r="N2465" s="133"/>
      <c r="O2465" s="133"/>
      <c r="P2465" s="133"/>
      <c r="Q2465" s="133"/>
      <c r="R2465" s="133"/>
      <c r="S2465" s="133"/>
      <c r="T2465" s="133"/>
      <c r="U2465" s="134"/>
      <c r="V2465" s="133"/>
      <c r="W2465" s="135" t="n">
        <f aca="false">I2465</f>
        <v>46108.3025257834</v>
      </c>
      <c r="X2465" s="153" t="s">
        <v>473</v>
      </c>
      <c r="Y2465" s="137" t="n">
        <f aca="false">IF(AND($X2465=$X2466, $X2465&lt;&gt;""), $W2466-$W2465, 0)</f>
        <v>0.0022569444212963</v>
      </c>
      <c r="Z2465" s="137"/>
      <c r="AA2465" s="0"/>
    </row>
    <row r="2466" customFormat="false" ht="22.05" hidden="false" customHeight="false" outlineLevel="0" collapsed="false">
      <c r="A2466" s="118" t="n">
        <v>2462</v>
      </c>
      <c r="B2466" s="213" t="s">
        <v>135</v>
      </c>
      <c r="C2466" s="214" t="s">
        <v>6628</v>
      </c>
      <c r="D2466" s="215" t="s">
        <v>189</v>
      </c>
      <c r="E2466" s="217" t="s">
        <v>6637</v>
      </c>
      <c r="F2466" s="217"/>
      <c r="G2466" s="243" t="n">
        <v>350</v>
      </c>
      <c r="H2466" s="219" t="n">
        <f aca="true">INDIRECT("I" &amp; ROW())</f>
        <v>46108.3047827278</v>
      </c>
      <c r="I2466" s="220" t="n">
        <f aca="true">INDIRECT("I" &amp; ROW()-1) + J2466 * ((G2465/1000) * $M$5)</f>
        <v>46108.3047827278</v>
      </c>
      <c r="J2466" s="221" t="n">
        <v>6.5</v>
      </c>
      <c r="K2466" s="222" t="n">
        <f aca="true">INDIRECT("H" &amp; ROW())</f>
        <v>46108.3047827278</v>
      </c>
      <c r="L2466" s="128" t="s">
        <v>6638</v>
      </c>
      <c r="M2466" s="133"/>
      <c r="N2466" s="133"/>
      <c r="O2466" s="133"/>
      <c r="P2466" s="133"/>
      <c r="Q2466" s="133"/>
      <c r="R2466" s="133"/>
      <c r="S2466" s="133"/>
      <c r="T2466" s="133"/>
      <c r="U2466" s="134"/>
      <c r="V2466" s="133"/>
      <c r="W2466" s="135" t="n">
        <f aca="false">I2466</f>
        <v>46108.3047827278</v>
      </c>
      <c r="X2466" s="153" t="s">
        <v>473</v>
      </c>
      <c r="Y2466" s="137" t="n">
        <f aca="false">IF(AND($X2466=$X2467, $X2466&lt;&gt;""), $W2467-$W2466, 0)</f>
        <v>0.00157986109953704</v>
      </c>
      <c r="Z2466" s="137"/>
      <c r="AA2466" s="0"/>
    </row>
    <row r="2467" customFormat="false" ht="22.05" hidden="false" customHeight="false" outlineLevel="0" collapsed="false">
      <c r="A2467" s="118" t="n">
        <v>2463</v>
      </c>
      <c r="B2467" s="213" t="s">
        <v>135</v>
      </c>
      <c r="C2467" s="214" t="s">
        <v>6628</v>
      </c>
      <c r="D2467" s="215" t="s">
        <v>189</v>
      </c>
      <c r="E2467" s="217" t="s">
        <v>6639</v>
      </c>
      <c r="F2467" s="217"/>
      <c r="G2467" s="243" t="n">
        <v>350</v>
      </c>
      <c r="H2467" s="219" t="n">
        <f aca="true">INDIRECT("I" &amp; ROW())</f>
        <v>46108.3063625889</v>
      </c>
      <c r="I2467" s="220" t="n">
        <f aca="true">INDIRECT("I" &amp; ROW()-1) + J2467 * ((G2466/1000) * $M$5)</f>
        <v>46108.3063625889</v>
      </c>
      <c r="J2467" s="221" t="n">
        <v>6.5</v>
      </c>
      <c r="K2467" s="222" t="n">
        <f aca="true">INDIRECT("H" &amp; ROW())</f>
        <v>46108.3063625889</v>
      </c>
      <c r="L2467" s="128" t="s">
        <v>6640</v>
      </c>
      <c r="M2467" s="133"/>
      <c r="N2467" s="133"/>
      <c r="O2467" s="133"/>
      <c r="P2467" s="133"/>
      <c r="Q2467" s="133"/>
      <c r="R2467" s="133"/>
      <c r="S2467" s="133"/>
      <c r="T2467" s="133"/>
      <c r="U2467" s="134"/>
      <c r="V2467" s="133"/>
      <c r="W2467" s="135" t="n">
        <f aca="false">I2467</f>
        <v>46108.3063625889</v>
      </c>
      <c r="X2467" s="153" t="s">
        <v>473</v>
      </c>
      <c r="Y2467" s="137" t="n">
        <f aca="false">IF(AND($X2467=$X2468, $X2467&lt;&gt;""), $W2468-$W2467, 0)</f>
        <v>0.00157986109953704</v>
      </c>
      <c r="Z2467" s="137"/>
      <c r="AA2467" s="0"/>
    </row>
    <row r="2468" customFormat="false" ht="22.05" hidden="false" customHeight="false" outlineLevel="0" collapsed="false">
      <c r="A2468" s="118" t="n">
        <v>2464</v>
      </c>
      <c r="B2468" s="213" t="s">
        <v>135</v>
      </c>
      <c r="C2468" s="214" t="s">
        <v>6628</v>
      </c>
      <c r="D2468" s="215" t="s">
        <v>189</v>
      </c>
      <c r="E2468" s="217" t="s">
        <v>6641</v>
      </c>
      <c r="F2468" s="217"/>
      <c r="G2468" s="243" t="n">
        <v>300</v>
      </c>
      <c r="H2468" s="219" t="n">
        <f aca="true">INDIRECT("I" &amp; ROW())</f>
        <v>46108.30794245</v>
      </c>
      <c r="I2468" s="220" t="n">
        <f aca="true">INDIRECT("I" &amp; ROW()-1) + J2468 * ((G2467/1000) * $M$5)</f>
        <v>46108.30794245</v>
      </c>
      <c r="J2468" s="221" t="n">
        <v>6.5</v>
      </c>
      <c r="K2468" s="222" t="n">
        <f aca="true">INDIRECT("H" &amp; ROW())</f>
        <v>46108.30794245</v>
      </c>
      <c r="L2468" s="128" t="s">
        <v>6642</v>
      </c>
      <c r="M2468" s="133"/>
      <c r="N2468" s="133"/>
      <c r="O2468" s="133"/>
      <c r="P2468" s="133"/>
      <c r="Q2468" s="133"/>
      <c r="R2468" s="133"/>
      <c r="S2468" s="133"/>
      <c r="T2468" s="133"/>
      <c r="U2468" s="134"/>
      <c r="V2468" s="133"/>
      <c r="W2468" s="135" t="n">
        <f aca="false">I2468</f>
        <v>46108.30794245</v>
      </c>
      <c r="X2468" s="153" t="s">
        <v>473</v>
      </c>
      <c r="Y2468" s="137" t="n">
        <f aca="false">IF(AND($X2468=$X2469, $X2468&lt;&gt;""), $W2469-$W2468, 0)</f>
        <v>0.00135416666666667</v>
      </c>
      <c r="Z2468" s="137"/>
      <c r="AA2468" s="0"/>
    </row>
    <row r="2469" customFormat="false" ht="22.05" hidden="false" customHeight="false" outlineLevel="0" collapsed="false">
      <c r="A2469" s="118" t="n">
        <v>2465</v>
      </c>
      <c r="B2469" s="213" t="s">
        <v>135</v>
      </c>
      <c r="C2469" s="214" t="s">
        <v>6628</v>
      </c>
      <c r="D2469" s="215" t="s">
        <v>189</v>
      </c>
      <c r="E2469" s="248" t="s">
        <v>6643</v>
      </c>
      <c r="F2469" s="217"/>
      <c r="G2469" s="243" t="n">
        <v>300</v>
      </c>
      <c r="H2469" s="219" t="n">
        <f aca="true">INDIRECT("I" &amp; ROW())</f>
        <v>46108.3092966167</v>
      </c>
      <c r="I2469" s="220" t="n">
        <f aca="true">INDIRECT("I" &amp; ROW()-1) + J2469 * ((G2468/1000) * $M$5)</f>
        <v>46108.3092966167</v>
      </c>
      <c r="J2469" s="221" t="n">
        <v>6.5</v>
      </c>
      <c r="K2469" s="222" t="n">
        <f aca="true">INDIRECT("H" &amp; ROW())</f>
        <v>46108.3092966167</v>
      </c>
      <c r="L2469" s="128" t="s">
        <v>6644</v>
      </c>
      <c r="M2469" s="133"/>
      <c r="N2469" s="133"/>
      <c r="O2469" s="133"/>
      <c r="P2469" s="133"/>
      <c r="Q2469" s="133"/>
      <c r="R2469" s="133"/>
      <c r="S2469" s="133"/>
      <c r="T2469" s="133"/>
      <c r="U2469" s="134"/>
      <c r="V2469" s="133"/>
      <c r="W2469" s="135" t="n">
        <f aca="false">I2469</f>
        <v>46108.3092966167</v>
      </c>
      <c r="X2469" s="153" t="s">
        <v>473</v>
      </c>
      <c r="Y2469" s="137" t="n">
        <f aca="false">IF(AND($X2469=$X2470, $X2469&lt;&gt;""), $W2470-$W2469, 0)</f>
        <v>0.00135416666666667</v>
      </c>
      <c r="Z2469" s="137"/>
      <c r="AA2469" s="0"/>
    </row>
    <row r="2470" customFormat="false" ht="22.05" hidden="false" customHeight="false" outlineLevel="0" collapsed="false">
      <c r="A2470" s="118" t="n">
        <v>2466</v>
      </c>
      <c r="B2470" s="213" t="s">
        <v>135</v>
      </c>
      <c r="C2470" s="214" t="s">
        <v>6628</v>
      </c>
      <c r="D2470" s="215" t="s">
        <v>189</v>
      </c>
      <c r="E2470" s="217" t="s">
        <v>6645</v>
      </c>
      <c r="F2470" s="217"/>
      <c r="G2470" s="243" t="n">
        <v>350</v>
      </c>
      <c r="H2470" s="219" t="n">
        <f aca="true">INDIRECT("I" &amp; ROW())</f>
        <v>46108.3106507833</v>
      </c>
      <c r="I2470" s="220" t="n">
        <f aca="true">INDIRECT("I" &amp; ROW()-1) + J2470 * ((G2469/1000) * $M$5)</f>
        <v>46108.3106507833</v>
      </c>
      <c r="J2470" s="221" t="n">
        <v>6.5</v>
      </c>
      <c r="K2470" s="222" t="n">
        <f aca="true">INDIRECT("H" &amp; ROW())</f>
        <v>46108.3106507833</v>
      </c>
      <c r="L2470" s="128" t="s">
        <v>6646</v>
      </c>
      <c r="M2470" s="133"/>
      <c r="N2470" s="133"/>
      <c r="O2470" s="133"/>
      <c r="P2470" s="133"/>
      <c r="Q2470" s="133"/>
      <c r="R2470" s="133"/>
      <c r="S2470" s="133"/>
      <c r="T2470" s="133"/>
      <c r="U2470" s="134"/>
      <c r="V2470" s="133"/>
      <c r="W2470" s="135" t="n">
        <f aca="false">I2470</f>
        <v>46108.3106507833</v>
      </c>
      <c r="X2470" s="153" t="s">
        <v>473</v>
      </c>
      <c r="Y2470" s="137" t="n">
        <f aca="false">IF(AND($X2470=$X2471, $X2470&lt;&gt;""), $W2471-$W2470, 0)</f>
        <v>0.00157986109953704</v>
      </c>
      <c r="Z2470" s="137"/>
      <c r="AA2470" s="0"/>
    </row>
    <row r="2471" customFormat="false" ht="22.05" hidden="false" customHeight="false" outlineLevel="0" collapsed="false">
      <c r="A2471" s="118" t="n">
        <v>2467</v>
      </c>
      <c r="B2471" s="213" t="s">
        <v>135</v>
      </c>
      <c r="C2471" s="214" t="s">
        <v>6628</v>
      </c>
      <c r="D2471" s="215" t="s">
        <v>189</v>
      </c>
      <c r="E2471" s="217" t="s">
        <v>6647</v>
      </c>
      <c r="F2471" s="217"/>
      <c r="G2471" s="243" t="n">
        <v>300</v>
      </c>
      <c r="H2471" s="219" t="n">
        <f aca="true">INDIRECT("I" &amp; ROW())</f>
        <v>46108.3122306444</v>
      </c>
      <c r="I2471" s="220" t="n">
        <f aca="true">INDIRECT("I" &amp; ROW()-1) + J2471 * ((G2470/1000) * $M$5)</f>
        <v>46108.3122306444</v>
      </c>
      <c r="J2471" s="221" t="n">
        <v>6.5</v>
      </c>
      <c r="K2471" s="222" t="n">
        <f aca="true">INDIRECT("H" &amp; ROW())</f>
        <v>46108.3122306444</v>
      </c>
      <c r="L2471" s="128" t="s">
        <v>6648</v>
      </c>
      <c r="M2471" s="133"/>
      <c r="N2471" s="133"/>
      <c r="O2471" s="133"/>
      <c r="P2471" s="133"/>
      <c r="Q2471" s="133"/>
      <c r="R2471" s="133"/>
      <c r="S2471" s="133"/>
      <c r="T2471" s="133"/>
      <c r="U2471" s="134"/>
      <c r="V2471" s="133"/>
      <c r="W2471" s="135" t="n">
        <f aca="false">I2471</f>
        <v>46108.3122306444</v>
      </c>
      <c r="X2471" s="153" t="s">
        <v>473</v>
      </c>
      <c r="Y2471" s="137" t="n">
        <f aca="false">IF(AND($X2471=$X2472, $X2471&lt;&gt;""), $W2472-$W2471, 0)</f>
        <v>0.00135416666666667</v>
      </c>
      <c r="Z2471" s="137"/>
      <c r="AA2471" s="0"/>
    </row>
    <row r="2472" customFormat="false" ht="22.05" hidden="false" customHeight="false" outlineLevel="0" collapsed="false">
      <c r="A2472" s="118" t="n">
        <v>2468</v>
      </c>
      <c r="B2472" s="213" t="s">
        <v>135</v>
      </c>
      <c r="C2472" s="214" t="s">
        <v>6628</v>
      </c>
      <c r="D2472" s="215" t="s">
        <v>189</v>
      </c>
      <c r="E2472" s="217" t="s">
        <v>6649</v>
      </c>
      <c r="F2472" s="217"/>
      <c r="G2472" s="243" t="n">
        <v>500</v>
      </c>
      <c r="H2472" s="219" t="n">
        <f aca="true">INDIRECT("I" &amp; ROW())</f>
        <v>46108.3135848111</v>
      </c>
      <c r="I2472" s="220" t="n">
        <f aca="true">INDIRECT("I" &amp; ROW()-1) + J2472 * ((G2471/1000) * $M$5)</f>
        <v>46108.3135848111</v>
      </c>
      <c r="J2472" s="221" t="n">
        <v>6.5</v>
      </c>
      <c r="K2472" s="222" t="n">
        <f aca="true">INDIRECT("H" &amp; ROW())</f>
        <v>46108.3135848111</v>
      </c>
      <c r="L2472" s="128" t="s">
        <v>6650</v>
      </c>
      <c r="M2472" s="133"/>
      <c r="N2472" s="133"/>
      <c r="O2472" s="133"/>
      <c r="P2472" s="133"/>
      <c r="Q2472" s="133"/>
      <c r="R2472" s="133"/>
      <c r="S2472" s="133"/>
      <c r="T2472" s="133"/>
      <c r="U2472" s="134"/>
      <c r="V2472" s="133"/>
      <c r="W2472" s="135" t="n">
        <f aca="false">I2472</f>
        <v>46108.3135848111</v>
      </c>
      <c r="X2472" s="153" t="s">
        <v>473</v>
      </c>
      <c r="Y2472" s="137" t="n">
        <f aca="false">IF(AND($X2472=$X2473, $X2472&lt;&gt;""), $W2473-$W2472, 0)</f>
        <v>0.0022569444212963</v>
      </c>
      <c r="Z2472" s="137"/>
      <c r="AA2472" s="0"/>
    </row>
    <row r="2473" customFormat="false" ht="22.05" hidden="false" customHeight="false" outlineLevel="0" collapsed="false">
      <c r="A2473" s="118" t="n">
        <v>2469</v>
      </c>
      <c r="B2473" s="213" t="s">
        <v>135</v>
      </c>
      <c r="C2473" s="214" t="s">
        <v>6628</v>
      </c>
      <c r="D2473" s="215" t="s">
        <v>189</v>
      </c>
      <c r="E2473" s="217" t="s">
        <v>6651</v>
      </c>
      <c r="F2473" s="217"/>
      <c r="G2473" s="243" t="n">
        <v>550</v>
      </c>
      <c r="H2473" s="219" t="n">
        <f aca="true">INDIRECT("I" &amp; ROW())</f>
        <v>46108.3158417555</v>
      </c>
      <c r="I2473" s="220" t="n">
        <f aca="true">INDIRECT("I" &amp; ROW()-1) + J2473 * ((G2472/1000) * $M$5)</f>
        <v>46108.3158417555</v>
      </c>
      <c r="J2473" s="221" t="n">
        <v>6.5</v>
      </c>
      <c r="K2473" s="222" t="n">
        <f aca="true">INDIRECT("H" &amp; ROW())</f>
        <v>46108.3158417555</v>
      </c>
      <c r="L2473" s="128" t="s">
        <v>6652</v>
      </c>
      <c r="M2473" s="133"/>
      <c r="N2473" s="133"/>
      <c r="O2473" s="133"/>
      <c r="P2473" s="133"/>
      <c r="Q2473" s="133"/>
      <c r="R2473" s="133"/>
      <c r="S2473" s="133"/>
      <c r="T2473" s="133"/>
      <c r="U2473" s="134"/>
      <c r="V2473" s="133"/>
      <c r="W2473" s="135" t="n">
        <f aca="false">I2473</f>
        <v>46108.3158417555</v>
      </c>
      <c r="X2473" s="153" t="s">
        <v>473</v>
      </c>
      <c r="Y2473" s="137" t="n">
        <f aca="false">IF(AND($X2473=$X2474, $X2473&lt;&gt;""), $W2474-$W2473, 0)</f>
        <v>0.00248263886574074</v>
      </c>
      <c r="Z2473" s="137"/>
      <c r="AA2473" s="0"/>
    </row>
    <row r="2474" customFormat="false" ht="22.05" hidden="false" customHeight="false" outlineLevel="0" collapsed="false">
      <c r="A2474" s="118" t="n">
        <v>2470</v>
      </c>
      <c r="B2474" s="213" t="s">
        <v>135</v>
      </c>
      <c r="C2474" s="214" t="s">
        <v>6628</v>
      </c>
      <c r="D2474" s="215" t="s">
        <v>189</v>
      </c>
      <c r="E2474" s="217" t="s">
        <v>6653</v>
      </c>
      <c r="F2474" s="217"/>
      <c r="G2474" s="243" t="n">
        <v>650</v>
      </c>
      <c r="H2474" s="219" t="n">
        <f aca="true">INDIRECT("I" &amp; ROW())</f>
        <v>46108.3183243944</v>
      </c>
      <c r="I2474" s="220" t="n">
        <f aca="true">INDIRECT("I" &amp; ROW()-1) + J2474 * ((G2473/1000) * $M$5)</f>
        <v>46108.3183243944</v>
      </c>
      <c r="J2474" s="221" t="n">
        <v>6.5</v>
      </c>
      <c r="K2474" s="222" t="n">
        <f aca="true">INDIRECT("H" &amp; ROW())</f>
        <v>46108.3183243944</v>
      </c>
      <c r="L2474" s="128" t="s">
        <v>6654</v>
      </c>
      <c r="M2474" s="133"/>
      <c r="N2474" s="133"/>
      <c r="O2474" s="133"/>
      <c r="P2474" s="133"/>
      <c r="Q2474" s="133"/>
      <c r="R2474" s="133"/>
      <c r="S2474" s="133"/>
      <c r="T2474" s="133"/>
      <c r="U2474" s="134"/>
      <c r="V2474" s="133"/>
      <c r="W2474" s="135" t="n">
        <f aca="false">I2474</f>
        <v>46108.3183243944</v>
      </c>
      <c r="X2474" s="153" t="s">
        <v>473</v>
      </c>
      <c r="Y2474" s="137" t="n">
        <f aca="false">IF(AND($X2474=$X2475, $X2474&lt;&gt;""), $W2475-$W2474, 0)</f>
        <v>0.00293402775462963</v>
      </c>
      <c r="Z2474" s="137"/>
      <c r="AA2474" s="0"/>
    </row>
    <row r="2475" customFormat="false" ht="22.05" hidden="false" customHeight="false" outlineLevel="0" collapsed="false">
      <c r="A2475" s="118" t="n">
        <v>2471</v>
      </c>
      <c r="B2475" s="213" t="s">
        <v>135</v>
      </c>
      <c r="C2475" s="214" t="s">
        <v>6628</v>
      </c>
      <c r="D2475" s="215" t="s">
        <v>189</v>
      </c>
      <c r="E2475" s="217" t="s">
        <v>6655</v>
      </c>
      <c r="F2475" s="217"/>
      <c r="G2475" s="243" t="n">
        <v>700</v>
      </c>
      <c r="H2475" s="219" t="n">
        <f aca="true">INDIRECT("I" &amp; ROW())</f>
        <v>46108.3212584222</v>
      </c>
      <c r="I2475" s="220" t="n">
        <f aca="true">INDIRECT("I" &amp; ROW()-1) + J2475 * ((G2474/1000) * $M$5)</f>
        <v>46108.3212584222</v>
      </c>
      <c r="J2475" s="221" t="n">
        <v>6.5</v>
      </c>
      <c r="K2475" s="222" t="n">
        <f aca="true">INDIRECT("H" &amp; ROW())</f>
        <v>46108.3212584222</v>
      </c>
      <c r="L2475" s="128" t="s">
        <v>6656</v>
      </c>
      <c r="M2475" s="133"/>
      <c r="N2475" s="133"/>
      <c r="O2475" s="133"/>
      <c r="P2475" s="133"/>
      <c r="Q2475" s="133"/>
      <c r="R2475" s="133"/>
      <c r="S2475" s="133"/>
      <c r="T2475" s="133"/>
      <c r="U2475" s="134"/>
      <c r="V2475" s="133"/>
      <c r="W2475" s="135" t="n">
        <f aca="false">I2475</f>
        <v>46108.3212584222</v>
      </c>
      <c r="X2475" s="153" t="s">
        <v>473</v>
      </c>
      <c r="Y2475" s="137" t="n">
        <f aca="false">IF(AND($X2475=$X2476, $X2475&lt;&gt;""), $W2476-$W2475, 0)</f>
        <v>0.00315972219907407</v>
      </c>
      <c r="Z2475" s="137"/>
      <c r="AA2475" s="0"/>
    </row>
    <row r="2476" customFormat="false" ht="22.05" hidden="false" customHeight="false" outlineLevel="0" collapsed="false">
      <c r="A2476" s="118" t="n">
        <v>2472</v>
      </c>
      <c r="B2476" s="213" t="s">
        <v>135</v>
      </c>
      <c r="C2476" s="214" t="s">
        <v>6628</v>
      </c>
      <c r="D2476" s="215" t="s">
        <v>189</v>
      </c>
      <c r="E2476" s="217" t="s">
        <v>6657</v>
      </c>
      <c r="F2476" s="217"/>
      <c r="G2476" s="243" t="n">
        <v>650</v>
      </c>
      <c r="H2476" s="219" t="n">
        <f aca="true">INDIRECT("I" &amp; ROW())</f>
        <v>46108.3244181443</v>
      </c>
      <c r="I2476" s="220" t="n">
        <f aca="true">INDIRECT("I" &amp; ROW()-1) + J2476 * ((G2475/1000) * $M$5)</f>
        <v>46108.3244181443</v>
      </c>
      <c r="J2476" s="221" t="n">
        <v>6.5</v>
      </c>
      <c r="K2476" s="222" t="n">
        <f aca="true">INDIRECT("H" &amp; ROW())</f>
        <v>46108.3244181443</v>
      </c>
      <c r="L2476" s="128" t="s">
        <v>6658</v>
      </c>
      <c r="M2476" s="133"/>
      <c r="N2476" s="133"/>
      <c r="O2476" s="133"/>
      <c r="P2476" s="133"/>
      <c r="Q2476" s="133"/>
      <c r="R2476" s="133"/>
      <c r="S2476" s="133"/>
      <c r="T2476" s="133"/>
      <c r="U2476" s="134"/>
      <c r="V2476" s="133"/>
      <c r="W2476" s="135" t="n">
        <f aca="false">I2476</f>
        <v>46108.3244181443</v>
      </c>
      <c r="X2476" s="153" t="s">
        <v>473</v>
      </c>
      <c r="Y2476" s="137" t="n">
        <f aca="false">IF(AND($X2476=$X2477, $X2476&lt;&gt;""), $W2477-$W2476, 0)</f>
        <v>0.00293402775462963</v>
      </c>
      <c r="Z2476" s="137"/>
      <c r="AA2476" s="0"/>
    </row>
    <row r="2477" customFormat="false" ht="22.05" hidden="false" customHeight="false" outlineLevel="0" collapsed="false">
      <c r="A2477" s="118" t="n">
        <v>2473</v>
      </c>
      <c r="B2477" s="213" t="s">
        <v>135</v>
      </c>
      <c r="C2477" s="214" t="s">
        <v>6659</v>
      </c>
      <c r="D2477" s="215" t="s">
        <v>189</v>
      </c>
      <c r="E2477" s="217" t="s">
        <v>6660</v>
      </c>
      <c r="F2477" s="217"/>
      <c r="G2477" s="243" t="n">
        <v>400</v>
      </c>
      <c r="H2477" s="219" t="n">
        <f aca="true">INDIRECT("I" &amp; ROW())</f>
        <v>46108.3273521721</v>
      </c>
      <c r="I2477" s="220" t="n">
        <f aca="true">INDIRECT("I" &amp; ROW()-1) + J2477 * ((G2476/1000) * $M$5)</f>
        <v>46108.3273521721</v>
      </c>
      <c r="J2477" s="221" t="n">
        <v>6.5</v>
      </c>
      <c r="K2477" s="222" t="n">
        <f aca="true">INDIRECT("H" &amp; ROW())</f>
        <v>46108.3273521721</v>
      </c>
      <c r="L2477" s="128" t="s">
        <v>6661</v>
      </c>
      <c r="M2477" s="133"/>
      <c r="N2477" s="133"/>
      <c r="O2477" s="133"/>
      <c r="P2477" s="133"/>
      <c r="Q2477" s="133"/>
      <c r="R2477" s="133"/>
      <c r="S2477" s="133"/>
      <c r="T2477" s="133"/>
      <c r="U2477" s="134"/>
      <c r="V2477" s="133"/>
      <c r="W2477" s="135" t="n">
        <f aca="false">I2477</f>
        <v>46108.3273521721</v>
      </c>
      <c r="X2477" s="153" t="s">
        <v>473</v>
      </c>
      <c r="Y2477" s="137" t="n">
        <f aca="false">IF(AND($X2477=$X2478, $X2477&lt;&gt;""), $W2478-$W2477, 0)</f>
        <v>0.00180555554398148</v>
      </c>
      <c r="Z2477" s="137"/>
      <c r="AA2477" s="0"/>
    </row>
    <row r="2478" customFormat="false" ht="22.05" hidden="false" customHeight="false" outlineLevel="0" collapsed="false">
      <c r="A2478" s="118" t="n">
        <v>2474</v>
      </c>
      <c r="B2478" s="213" t="s">
        <v>135</v>
      </c>
      <c r="C2478" s="214" t="s">
        <v>6659</v>
      </c>
      <c r="D2478" s="215" t="s">
        <v>189</v>
      </c>
      <c r="E2478" s="217" t="s">
        <v>6662</v>
      </c>
      <c r="F2478" s="217"/>
      <c r="G2478" s="243" t="n">
        <v>550</v>
      </c>
      <c r="H2478" s="219" t="n">
        <f aca="true">INDIRECT("I" &amp; ROW())</f>
        <v>46108.3291577276</v>
      </c>
      <c r="I2478" s="220" t="n">
        <f aca="true">INDIRECT("I" &amp; ROW()-1) + J2478 * ((G2477/1000) * $M$5)</f>
        <v>46108.3291577276</v>
      </c>
      <c r="J2478" s="221" t="n">
        <v>6.5</v>
      </c>
      <c r="K2478" s="222" t="n">
        <f aca="true">INDIRECT("H" &amp; ROW())</f>
        <v>46108.3291577276</v>
      </c>
      <c r="L2478" s="128" t="s">
        <v>6663</v>
      </c>
      <c r="M2478" s="133"/>
      <c r="N2478" s="133"/>
      <c r="O2478" s="133"/>
      <c r="P2478" s="133"/>
      <c r="Q2478" s="133"/>
      <c r="R2478" s="133"/>
      <c r="S2478" s="133"/>
      <c r="T2478" s="133"/>
      <c r="U2478" s="134"/>
      <c r="V2478" s="133"/>
      <c r="W2478" s="135" t="n">
        <f aca="false">I2478</f>
        <v>46108.3291577276</v>
      </c>
      <c r="X2478" s="153" t="s">
        <v>473</v>
      </c>
      <c r="Y2478" s="137" t="n">
        <f aca="false">IF(AND($X2478=$X2479, $X2478&lt;&gt;""), $W2479-$W2478, 0)</f>
        <v>0.00248263886574074</v>
      </c>
      <c r="Z2478" s="137"/>
      <c r="AA2478" s="0"/>
    </row>
    <row r="2479" customFormat="false" ht="22.05" hidden="false" customHeight="false" outlineLevel="0" collapsed="false">
      <c r="A2479" s="118" t="n">
        <v>2475</v>
      </c>
      <c r="B2479" s="213" t="s">
        <v>135</v>
      </c>
      <c r="C2479" s="214" t="s">
        <v>6659</v>
      </c>
      <c r="D2479" s="215" t="s">
        <v>189</v>
      </c>
      <c r="E2479" s="217" t="s">
        <v>6664</v>
      </c>
      <c r="F2479" s="217"/>
      <c r="G2479" s="243" t="n">
        <v>550</v>
      </c>
      <c r="H2479" s="219" t="n">
        <f aca="true">INDIRECT("I" &amp; ROW())</f>
        <v>46108.3316403665</v>
      </c>
      <c r="I2479" s="220" t="n">
        <f aca="true">INDIRECT("I" &amp; ROW()-1) + J2479 * ((G2478/1000) * $M$5)</f>
        <v>46108.3316403665</v>
      </c>
      <c r="J2479" s="221" t="n">
        <v>6.5</v>
      </c>
      <c r="K2479" s="222" t="n">
        <f aca="true">INDIRECT("H" &amp; ROW())</f>
        <v>46108.3316403665</v>
      </c>
      <c r="L2479" s="128" t="s">
        <v>6665</v>
      </c>
      <c r="M2479" s="133"/>
      <c r="N2479" s="133"/>
      <c r="O2479" s="133"/>
      <c r="P2479" s="133"/>
      <c r="Q2479" s="133"/>
      <c r="R2479" s="133"/>
      <c r="S2479" s="133"/>
      <c r="T2479" s="133"/>
      <c r="U2479" s="134"/>
      <c r="V2479" s="133"/>
      <c r="W2479" s="135" t="n">
        <f aca="false">I2479</f>
        <v>46108.3316403665</v>
      </c>
      <c r="X2479" s="153" t="s">
        <v>473</v>
      </c>
      <c r="Y2479" s="137" t="n">
        <f aca="false">IF(AND($X2479=$X2480, $X2479&lt;&gt;""), $W2480-$W2479, 0)</f>
        <v>0.00248263886574074</v>
      </c>
      <c r="Z2479" s="137"/>
      <c r="AA2479" s="0"/>
    </row>
    <row r="2480" customFormat="false" ht="22.05" hidden="false" customHeight="false" outlineLevel="0" collapsed="false">
      <c r="A2480" s="118" t="n">
        <v>2476</v>
      </c>
      <c r="B2480" s="213" t="s">
        <v>135</v>
      </c>
      <c r="C2480" s="214" t="s">
        <v>6659</v>
      </c>
      <c r="D2480" s="215" t="s">
        <v>189</v>
      </c>
      <c r="E2480" s="217" t="s">
        <v>6666</v>
      </c>
      <c r="F2480" s="217"/>
      <c r="G2480" s="243" t="n">
        <v>600</v>
      </c>
      <c r="H2480" s="219" t="n">
        <f aca="true">INDIRECT("I" &amp; ROW())</f>
        <v>46108.3341230054</v>
      </c>
      <c r="I2480" s="220" t="n">
        <f aca="true">INDIRECT("I" &amp; ROW()-1) + J2480 * ((G2479/1000) * $M$5)</f>
        <v>46108.3341230054</v>
      </c>
      <c r="J2480" s="221" t="n">
        <v>6.5</v>
      </c>
      <c r="K2480" s="222" t="n">
        <f aca="true">INDIRECT("H" &amp; ROW())</f>
        <v>46108.3341230054</v>
      </c>
      <c r="L2480" s="128" t="s">
        <v>6667</v>
      </c>
      <c r="M2480" s="133"/>
      <c r="N2480" s="133"/>
      <c r="O2480" s="133"/>
      <c r="P2480" s="133"/>
      <c r="Q2480" s="133"/>
      <c r="R2480" s="133"/>
      <c r="S2480" s="133"/>
      <c r="T2480" s="133"/>
      <c r="U2480" s="134"/>
      <c r="V2480" s="133"/>
      <c r="W2480" s="135" t="n">
        <f aca="false">I2480</f>
        <v>46108.3341230054</v>
      </c>
      <c r="X2480" s="153" t="s">
        <v>473</v>
      </c>
      <c r="Y2480" s="137" t="n">
        <f aca="false">IF(AND($X2480=$X2481, $X2480&lt;&gt;""), $W2481-$W2480, 0)</f>
        <v>0.00270833331018519</v>
      </c>
      <c r="Z2480" s="137"/>
      <c r="AA2480" s="0"/>
    </row>
    <row r="2481" customFormat="false" ht="22.05" hidden="false" customHeight="false" outlineLevel="0" collapsed="false">
      <c r="A2481" s="118" t="n">
        <v>2477</v>
      </c>
      <c r="B2481" s="213" t="s">
        <v>135</v>
      </c>
      <c r="C2481" s="214" t="s">
        <v>6659</v>
      </c>
      <c r="D2481" s="215" t="s">
        <v>189</v>
      </c>
      <c r="E2481" s="217" t="s">
        <v>6668</v>
      </c>
      <c r="F2481" s="217"/>
      <c r="G2481" s="243" t="n">
        <v>450</v>
      </c>
      <c r="H2481" s="219" t="n">
        <f aca="true">INDIRECT("I" &amp; ROW())</f>
        <v>46108.3368313387</v>
      </c>
      <c r="I2481" s="220" t="n">
        <f aca="true">INDIRECT("I" &amp; ROW()-1) + J2481 * ((G2480/1000) * $M$5)</f>
        <v>46108.3368313387</v>
      </c>
      <c r="J2481" s="221" t="n">
        <v>6.5</v>
      </c>
      <c r="K2481" s="222" t="n">
        <f aca="true">INDIRECT("H" &amp; ROW())</f>
        <v>46108.3368313387</v>
      </c>
      <c r="L2481" s="128" t="s">
        <v>6669</v>
      </c>
      <c r="M2481" s="133"/>
      <c r="N2481" s="133"/>
      <c r="O2481" s="133"/>
      <c r="P2481" s="133"/>
      <c r="Q2481" s="133"/>
      <c r="R2481" s="133"/>
      <c r="S2481" s="133"/>
      <c r="T2481" s="133"/>
      <c r="U2481" s="134"/>
      <c r="V2481" s="133"/>
      <c r="W2481" s="135" t="n">
        <f aca="false">I2481</f>
        <v>46108.3368313387</v>
      </c>
      <c r="X2481" s="153" t="s">
        <v>473</v>
      </c>
      <c r="Y2481" s="137" t="n">
        <f aca="false">IF(AND($X2481=$X2482, $X2481&lt;&gt;""), $W2482-$W2481, 0)</f>
        <v>0.00203124998842593</v>
      </c>
      <c r="Z2481" s="137"/>
      <c r="AA2481" s="0"/>
    </row>
    <row r="2482" customFormat="false" ht="22.05" hidden="false" customHeight="false" outlineLevel="0" collapsed="false">
      <c r="A2482" s="118" t="n">
        <v>2478</v>
      </c>
      <c r="B2482" s="213" t="s">
        <v>137</v>
      </c>
      <c r="C2482" s="214" t="s">
        <v>6670</v>
      </c>
      <c r="D2482" s="215" t="s">
        <v>189</v>
      </c>
      <c r="E2482" s="249" t="s">
        <v>6671</v>
      </c>
      <c r="F2482" s="250" t="s">
        <v>6672</v>
      </c>
      <c r="G2482" s="243" t="n">
        <v>500</v>
      </c>
      <c r="H2482" s="219" t="n">
        <f aca="true">INDIRECT("I" &amp; ROW())</f>
        <v>46108.3388625887</v>
      </c>
      <c r="I2482" s="220" t="n">
        <f aca="true">INDIRECT("I" &amp; ROW()-1) + J2482 * ((G2481/1000) * $M$5)</f>
        <v>46108.3388625887</v>
      </c>
      <c r="J2482" s="221" t="n">
        <v>6.5</v>
      </c>
      <c r="K2482" s="222" t="n">
        <f aca="true">INDIRECT("H" &amp; ROW())</f>
        <v>46108.3388625887</v>
      </c>
      <c r="L2482" s="128" t="s">
        <v>6673</v>
      </c>
      <c r="M2482" s="133"/>
      <c r="N2482" s="133"/>
      <c r="O2482" s="133"/>
      <c r="P2482" s="133"/>
      <c r="Q2482" s="133"/>
      <c r="R2482" s="133"/>
      <c r="S2482" s="133"/>
      <c r="T2482" s="133"/>
      <c r="U2482" s="134"/>
      <c r="V2482" s="133"/>
      <c r="W2482" s="135" t="n">
        <f aca="false">I2482</f>
        <v>46108.3388625887</v>
      </c>
      <c r="X2482" s="153" t="s">
        <v>473</v>
      </c>
      <c r="Y2482" s="137" t="n">
        <f aca="false">IF(AND($X2482=$X2483, $X2482&lt;&gt;""), $W2483-$W2482, 0)</f>
        <v>0.0022569444212963</v>
      </c>
      <c r="Z2482" s="137"/>
      <c r="AA2482" s="0"/>
    </row>
    <row r="2483" customFormat="false" ht="22.05" hidden="false" customHeight="false" outlineLevel="0" collapsed="false">
      <c r="A2483" s="118" t="n">
        <v>2479</v>
      </c>
      <c r="B2483" s="213" t="s">
        <v>137</v>
      </c>
      <c r="C2483" s="214" t="s">
        <v>6670</v>
      </c>
      <c r="D2483" s="215" t="s">
        <v>189</v>
      </c>
      <c r="E2483" s="249" t="s">
        <v>6674</v>
      </c>
      <c r="F2483" s="250" t="s">
        <v>6675</v>
      </c>
      <c r="G2483" s="243" t="n">
        <v>500</v>
      </c>
      <c r="H2483" s="219" t="n">
        <f aca="true">INDIRECT("I" &amp; ROW())</f>
        <v>46108.3411195331</v>
      </c>
      <c r="I2483" s="220" t="n">
        <f aca="true">INDIRECT("I" &amp; ROW()-1) + J2483 * ((G2482/1000) * $M$5)</f>
        <v>46108.3411195331</v>
      </c>
      <c r="J2483" s="221" t="n">
        <v>6.5</v>
      </c>
      <c r="K2483" s="222" t="n">
        <f aca="true">INDIRECT("H" &amp; ROW())</f>
        <v>46108.3411195331</v>
      </c>
      <c r="L2483" s="128" t="s">
        <v>6676</v>
      </c>
      <c r="M2483" s="133"/>
      <c r="N2483" s="133"/>
      <c r="O2483" s="133"/>
      <c r="P2483" s="133"/>
      <c r="Q2483" s="133"/>
      <c r="R2483" s="133"/>
      <c r="S2483" s="133"/>
      <c r="T2483" s="133"/>
      <c r="U2483" s="134"/>
      <c r="V2483" s="133"/>
      <c r="W2483" s="135" t="n">
        <f aca="false">I2483</f>
        <v>46108.3411195331</v>
      </c>
      <c r="X2483" s="153" t="s">
        <v>473</v>
      </c>
      <c r="Y2483" s="137" t="n">
        <f aca="false">IF(AND($X2483=$X2484, $X2483&lt;&gt;""), $W2484-$W2483, 0)</f>
        <v>0.0022569444212963</v>
      </c>
      <c r="Z2483" s="137"/>
      <c r="AA2483" s="0"/>
    </row>
    <row r="2484" customFormat="false" ht="22.05" hidden="false" customHeight="false" outlineLevel="0" collapsed="false">
      <c r="A2484" s="118" t="n">
        <v>2480</v>
      </c>
      <c r="B2484" s="213" t="s">
        <v>137</v>
      </c>
      <c r="C2484" s="214" t="s">
        <v>6670</v>
      </c>
      <c r="D2484" s="215" t="s">
        <v>189</v>
      </c>
      <c r="E2484" s="249" t="s">
        <v>6677</v>
      </c>
      <c r="F2484" s="250" t="s">
        <v>6678</v>
      </c>
      <c r="G2484" s="243" t="n">
        <v>500</v>
      </c>
      <c r="H2484" s="219" t="n">
        <f aca="true">INDIRECT("I" &amp; ROW())</f>
        <v>46108.3433764775</v>
      </c>
      <c r="I2484" s="220" t="n">
        <f aca="true">INDIRECT("I" &amp; ROW()-1) + J2484 * ((G2483/1000) * $M$5)</f>
        <v>46108.3433764775</v>
      </c>
      <c r="J2484" s="221" t="n">
        <v>6.5</v>
      </c>
      <c r="K2484" s="222" t="n">
        <f aca="true">INDIRECT("H" &amp; ROW())</f>
        <v>46108.3433764775</v>
      </c>
      <c r="L2484" s="128" t="s">
        <v>6679</v>
      </c>
      <c r="M2484" s="133"/>
      <c r="N2484" s="133"/>
      <c r="O2484" s="133"/>
      <c r="P2484" s="133"/>
      <c r="Q2484" s="133"/>
      <c r="R2484" s="133"/>
      <c r="S2484" s="133"/>
      <c r="T2484" s="133"/>
      <c r="U2484" s="134"/>
      <c r="V2484" s="133"/>
      <c r="W2484" s="135" t="n">
        <f aca="false">I2484</f>
        <v>46108.3433764775</v>
      </c>
      <c r="X2484" s="153" t="s">
        <v>473</v>
      </c>
      <c r="Y2484" s="137" t="n">
        <f aca="false">IF(AND($X2484=$X2485, $X2484&lt;&gt;""), $W2485-$W2484, 0)</f>
        <v>0.0022569444212963</v>
      </c>
      <c r="Z2484" s="137"/>
      <c r="AA2484" s="0"/>
    </row>
    <row r="2485" customFormat="false" ht="22.05" hidden="false" customHeight="false" outlineLevel="0" collapsed="false">
      <c r="A2485" s="118" t="n">
        <v>2481</v>
      </c>
      <c r="B2485" s="213" t="s">
        <v>137</v>
      </c>
      <c r="C2485" s="214" t="s">
        <v>6670</v>
      </c>
      <c r="D2485" s="215" t="s">
        <v>189</v>
      </c>
      <c r="E2485" s="249" t="s">
        <v>6680</v>
      </c>
      <c r="F2485" s="250" t="s">
        <v>6681</v>
      </c>
      <c r="G2485" s="243" t="n">
        <v>500</v>
      </c>
      <c r="H2485" s="219" t="n">
        <f aca="true">INDIRECT("I" &amp; ROW())</f>
        <v>46108.345633422</v>
      </c>
      <c r="I2485" s="220" t="n">
        <f aca="true">INDIRECT("I" &amp; ROW()-1) + J2485 * ((G2484/1000) * $M$5)</f>
        <v>46108.345633422</v>
      </c>
      <c r="J2485" s="221" t="n">
        <v>6.5</v>
      </c>
      <c r="K2485" s="222" t="n">
        <f aca="true">INDIRECT("H" &amp; ROW())</f>
        <v>46108.345633422</v>
      </c>
      <c r="L2485" s="128" t="s">
        <v>6682</v>
      </c>
      <c r="M2485" s="133"/>
      <c r="N2485" s="133"/>
      <c r="O2485" s="133"/>
      <c r="P2485" s="133"/>
      <c r="Q2485" s="133"/>
      <c r="R2485" s="133"/>
      <c r="S2485" s="133"/>
      <c r="T2485" s="133"/>
      <c r="U2485" s="134"/>
      <c r="V2485" s="133"/>
      <c r="W2485" s="135" t="n">
        <f aca="false">I2485</f>
        <v>46108.345633422</v>
      </c>
      <c r="X2485" s="153" t="s">
        <v>473</v>
      </c>
      <c r="Y2485" s="137" t="n">
        <f aca="false">IF(AND($X2485=$X2486, $X2485&lt;&gt;""), $W2486-$W2485, 0)</f>
        <v>0.0022569444212963</v>
      </c>
      <c r="Z2485" s="137"/>
      <c r="AA2485" s="0"/>
    </row>
    <row r="2486" customFormat="false" ht="22.05" hidden="false" customHeight="false" outlineLevel="0" collapsed="false">
      <c r="A2486" s="118" t="n">
        <v>2482</v>
      </c>
      <c r="B2486" s="213" t="s">
        <v>137</v>
      </c>
      <c r="C2486" s="214" t="s">
        <v>6683</v>
      </c>
      <c r="D2486" s="215" t="s">
        <v>189</v>
      </c>
      <c r="E2486" s="249" t="s">
        <v>6684</v>
      </c>
      <c r="F2486" s="250" t="s">
        <v>6685</v>
      </c>
      <c r="G2486" s="243" t="n">
        <v>500</v>
      </c>
      <c r="H2486" s="219" t="n">
        <f aca="true">INDIRECT("I" &amp; ROW())</f>
        <v>46108.3478903664</v>
      </c>
      <c r="I2486" s="220" t="n">
        <f aca="true">INDIRECT("I" &amp; ROW()-1) + J2486 * ((G2485/1000) * $M$5)</f>
        <v>46108.3478903664</v>
      </c>
      <c r="J2486" s="221" t="n">
        <v>6.5</v>
      </c>
      <c r="K2486" s="222" t="n">
        <f aca="true">INDIRECT("H" &amp; ROW())</f>
        <v>46108.3478903664</v>
      </c>
      <c r="L2486" s="128" t="s">
        <v>6686</v>
      </c>
      <c r="M2486" s="133"/>
      <c r="N2486" s="133"/>
      <c r="O2486" s="133"/>
      <c r="P2486" s="133"/>
      <c r="Q2486" s="133"/>
      <c r="R2486" s="133"/>
      <c r="S2486" s="133"/>
      <c r="T2486" s="133"/>
      <c r="U2486" s="134"/>
      <c r="V2486" s="133"/>
      <c r="W2486" s="135" t="n">
        <f aca="false">I2486</f>
        <v>46108.3478903664</v>
      </c>
      <c r="X2486" s="153" t="s">
        <v>473</v>
      </c>
      <c r="Y2486" s="137" t="n">
        <f aca="false">IF(AND($X2486=$X2487, $X2486&lt;&gt;""), $W2487-$W2486, 0)</f>
        <v>0.0022569444212963</v>
      </c>
      <c r="Z2486" s="137"/>
      <c r="AA2486" s="0"/>
    </row>
    <row r="2487" customFormat="false" ht="22.05" hidden="false" customHeight="false" outlineLevel="0" collapsed="false">
      <c r="A2487" s="118" t="n">
        <v>2483</v>
      </c>
      <c r="B2487" s="213" t="s">
        <v>137</v>
      </c>
      <c r="C2487" s="214" t="s">
        <v>6683</v>
      </c>
      <c r="D2487" s="215" t="s">
        <v>189</v>
      </c>
      <c r="E2487" s="249" t="s">
        <v>6687</v>
      </c>
      <c r="F2487" s="250" t="s">
        <v>6688</v>
      </c>
      <c r="G2487" s="243" t="n">
        <v>500</v>
      </c>
      <c r="H2487" s="219" t="n">
        <f aca="true">INDIRECT("I" &amp; ROW())</f>
        <v>46108.3501473108</v>
      </c>
      <c r="I2487" s="220" t="n">
        <f aca="true">INDIRECT("I" &amp; ROW()-1) + J2487 * ((G2486/1000) * $M$5)</f>
        <v>46108.3501473108</v>
      </c>
      <c r="J2487" s="221" t="n">
        <v>6.5</v>
      </c>
      <c r="K2487" s="222" t="n">
        <f aca="true">INDIRECT("H" &amp; ROW())</f>
        <v>46108.3501473108</v>
      </c>
      <c r="L2487" s="128" t="s">
        <v>6689</v>
      </c>
      <c r="M2487" s="133"/>
      <c r="N2487" s="133"/>
      <c r="O2487" s="133"/>
      <c r="P2487" s="133"/>
      <c r="Q2487" s="133"/>
      <c r="R2487" s="133"/>
      <c r="S2487" s="133"/>
      <c r="T2487" s="133"/>
      <c r="U2487" s="134"/>
      <c r="V2487" s="133"/>
      <c r="W2487" s="135" t="n">
        <f aca="false">I2487</f>
        <v>46108.3501473108</v>
      </c>
      <c r="X2487" s="153" t="s">
        <v>473</v>
      </c>
      <c r="Y2487" s="137" t="n">
        <f aca="false">IF(AND($X2487=$X2488, $X2487&lt;&gt;""), $W2488-$W2487, 0)</f>
        <v>0.0022569444212963</v>
      </c>
      <c r="Z2487" s="137"/>
      <c r="AA2487" s="0"/>
    </row>
    <row r="2488" customFormat="false" ht="22.05" hidden="false" customHeight="false" outlineLevel="0" collapsed="false">
      <c r="A2488" s="118" t="n">
        <v>2484</v>
      </c>
      <c r="B2488" s="213" t="s">
        <v>137</v>
      </c>
      <c r="C2488" s="214" t="s">
        <v>6683</v>
      </c>
      <c r="D2488" s="215" t="s">
        <v>189</v>
      </c>
      <c r="E2488" s="249" t="s">
        <v>6690</v>
      </c>
      <c r="F2488" s="250" t="s">
        <v>6691</v>
      </c>
      <c r="G2488" s="243" t="n">
        <v>300</v>
      </c>
      <c r="H2488" s="219" t="n">
        <f aca="true">INDIRECT("I" &amp; ROW())</f>
        <v>46108.3524042552</v>
      </c>
      <c r="I2488" s="220" t="n">
        <f aca="true">INDIRECT("I" &amp; ROW()-1) + J2488 * ((G2487/1000) * $M$5)</f>
        <v>46108.3524042552</v>
      </c>
      <c r="J2488" s="221" t="n">
        <v>6.5</v>
      </c>
      <c r="K2488" s="222" t="n">
        <f aca="true">INDIRECT("H" &amp; ROW())</f>
        <v>46108.3524042552</v>
      </c>
      <c r="L2488" s="128" t="s">
        <v>6692</v>
      </c>
      <c r="M2488" s="133"/>
      <c r="N2488" s="133"/>
      <c r="O2488" s="133"/>
      <c r="P2488" s="133"/>
      <c r="Q2488" s="133"/>
      <c r="R2488" s="133"/>
      <c r="S2488" s="133"/>
      <c r="T2488" s="133"/>
      <c r="U2488" s="134"/>
      <c r="V2488" s="133"/>
      <c r="W2488" s="135" t="n">
        <f aca="false">I2488</f>
        <v>46108.3524042552</v>
      </c>
      <c r="X2488" s="153" t="s">
        <v>473</v>
      </c>
      <c r="Y2488" s="137" t="n">
        <f aca="false">IF(AND($X2488=$X2489, $X2488&lt;&gt;""), $W2489-$W2488, 0)</f>
        <v>0.00135416666666667</v>
      </c>
      <c r="Z2488" s="137"/>
      <c r="AA2488" s="0"/>
    </row>
    <row r="2489" customFormat="false" ht="22.05" hidden="false" customHeight="false" outlineLevel="0" collapsed="false">
      <c r="A2489" s="118" t="n">
        <v>2485</v>
      </c>
      <c r="B2489" s="213" t="s">
        <v>137</v>
      </c>
      <c r="C2489" s="214" t="s">
        <v>6683</v>
      </c>
      <c r="D2489" s="215" t="s">
        <v>189</v>
      </c>
      <c r="E2489" s="249" t="s">
        <v>6693</v>
      </c>
      <c r="F2489" s="250" t="s">
        <v>6694</v>
      </c>
      <c r="G2489" s="243" t="n">
        <v>300</v>
      </c>
      <c r="H2489" s="219" t="n">
        <f aca="true">INDIRECT("I" &amp; ROW())</f>
        <v>46108.3537584219</v>
      </c>
      <c r="I2489" s="220" t="n">
        <f aca="true">INDIRECT("I" &amp; ROW()-1) + J2489 * ((G2488/1000) * $M$5)</f>
        <v>46108.3537584219</v>
      </c>
      <c r="J2489" s="221" t="n">
        <v>6.5</v>
      </c>
      <c r="K2489" s="222" t="n">
        <f aca="true">INDIRECT("H" &amp; ROW())</f>
        <v>46108.3537584219</v>
      </c>
      <c r="L2489" s="128" t="s">
        <v>6695</v>
      </c>
      <c r="M2489" s="133"/>
      <c r="N2489" s="133"/>
      <c r="O2489" s="133"/>
      <c r="P2489" s="133"/>
      <c r="Q2489" s="133"/>
      <c r="R2489" s="133"/>
      <c r="S2489" s="133"/>
      <c r="T2489" s="133"/>
      <c r="U2489" s="134"/>
      <c r="V2489" s="133"/>
      <c r="W2489" s="135" t="n">
        <f aca="false">I2489</f>
        <v>46108.3537584219</v>
      </c>
      <c r="X2489" s="153" t="s">
        <v>473</v>
      </c>
      <c r="Y2489" s="137" t="n">
        <f aca="false">IF(AND($X2489=$X2490, $X2489&lt;&gt;""), $W2490-$W2489, 0)</f>
        <v>0.00135416666666667</v>
      </c>
      <c r="Z2489" s="137"/>
      <c r="AA2489" s="0"/>
    </row>
    <row r="2490" customFormat="false" ht="22.05" hidden="false" customHeight="false" outlineLevel="0" collapsed="false">
      <c r="A2490" s="118" t="n">
        <v>2486</v>
      </c>
      <c r="B2490" s="213" t="s">
        <v>137</v>
      </c>
      <c r="C2490" s="214" t="s">
        <v>6683</v>
      </c>
      <c r="D2490" s="215" t="s">
        <v>189</v>
      </c>
      <c r="E2490" s="249" t="s">
        <v>6696</v>
      </c>
      <c r="F2490" s="250" t="s">
        <v>2052</v>
      </c>
      <c r="G2490" s="243" t="n">
        <v>500</v>
      </c>
      <c r="H2490" s="219" t="n">
        <f aca="true">INDIRECT("I" &amp; ROW())</f>
        <v>46108.3551125885</v>
      </c>
      <c r="I2490" s="220" t="n">
        <f aca="true">INDIRECT("I" &amp; ROW()-1) + J2490 * ((G2489/1000) * $M$5)</f>
        <v>46108.3551125885</v>
      </c>
      <c r="J2490" s="221" t="n">
        <v>6.5</v>
      </c>
      <c r="K2490" s="222" t="n">
        <f aca="true">INDIRECT("H" &amp; ROW())</f>
        <v>46108.3551125885</v>
      </c>
      <c r="L2490" s="128" t="s">
        <v>6697</v>
      </c>
      <c r="M2490" s="133"/>
      <c r="N2490" s="133"/>
      <c r="O2490" s="133"/>
      <c r="P2490" s="133"/>
      <c r="Q2490" s="133"/>
      <c r="R2490" s="133"/>
      <c r="S2490" s="133"/>
      <c r="T2490" s="133"/>
      <c r="U2490" s="134"/>
      <c r="V2490" s="133"/>
      <c r="W2490" s="135" t="n">
        <f aca="false">I2490</f>
        <v>46108.3551125885</v>
      </c>
      <c r="X2490" s="153" t="s">
        <v>473</v>
      </c>
      <c r="Y2490" s="137" t="n">
        <f aca="false">IF(AND($X2490=$X2491, $X2490&lt;&gt;""), $W2491-$W2490, 0)</f>
        <v>0.0022569444212963</v>
      </c>
      <c r="Z2490" s="137"/>
      <c r="AA2490" s="0"/>
    </row>
    <row r="2491" customFormat="false" ht="22.05" hidden="false" customHeight="false" outlineLevel="0" collapsed="false">
      <c r="A2491" s="118" t="n">
        <v>2487</v>
      </c>
      <c r="B2491" s="213" t="s">
        <v>137</v>
      </c>
      <c r="C2491" s="214" t="s">
        <v>6683</v>
      </c>
      <c r="D2491" s="215" t="s">
        <v>189</v>
      </c>
      <c r="E2491" s="249" t="s">
        <v>6698</v>
      </c>
      <c r="F2491" s="250" t="s">
        <v>6699</v>
      </c>
      <c r="G2491" s="243" t="n">
        <v>500</v>
      </c>
      <c r="H2491" s="219" t="n">
        <f aca="true">INDIRECT("I" &amp; ROW())</f>
        <v>46108.357369533</v>
      </c>
      <c r="I2491" s="220" t="n">
        <f aca="true">INDIRECT("I" &amp; ROW()-1) + J2491 * ((G2490/1000) * $M$5)</f>
        <v>46108.357369533</v>
      </c>
      <c r="J2491" s="221" t="n">
        <v>6.5</v>
      </c>
      <c r="K2491" s="222" t="n">
        <f aca="true">INDIRECT("H" &amp; ROW())</f>
        <v>46108.357369533</v>
      </c>
      <c r="L2491" s="128" t="s">
        <v>6700</v>
      </c>
      <c r="M2491" s="133"/>
      <c r="N2491" s="133"/>
      <c r="O2491" s="133"/>
      <c r="P2491" s="133"/>
      <c r="Q2491" s="133"/>
      <c r="R2491" s="133"/>
      <c r="S2491" s="133"/>
      <c r="T2491" s="133"/>
      <c r="U2491" s="134"/>
      <c r="V2491" s="133"/>
      <c r="W2491" s="135" t="n">
        <f aca="false">I2491</f>
        <v>46108.357369533</v>
      </c>
      <c r="X2491" s="153" t="s">
        <v>473</v>
      </c>
      <c r="Y2491" s="137" t="n">
        <f aca="false">IF(AND($X2491=$X2492, $X2491&lt;&gt;""), $W2492-$W2491, 0)</f>
        <v>0.0022569444212963</v>
      </c>
      <c r="Z2491" s="137"/>
      <c r="AA2491" s="0"/>
    </row>
    <row r="2492" customFormat="false" ht="22.05" hidden="false" customHeight="false" outlineLevel="0" collapsed="false">
      <c r="A2492" s="118" t="n">
        <v>2488</v>
      </c>
      <c r="B2492" s="213" t="s">
        <v>137</v>
      </c>
      <c r="C2492" s="214" t="s">
        <v>6683</v>
      </c>
      <c r="D2492" s="215" t="s">
        <v>189</v>
      </c>
      <c r="E2492" s="249" t="s">
        <v>6701</v>
      </c>
      <c r="F2492" s="250" t="s">
        <v>6702</v>
      </c>
      <c r="G2492" s="243" t="n">
        <v>500</v>
      </c>
      <c r="H2492" s="219" t="n">
        <f aca="true">INDIRECT("I" &amp; ROW())</f>
        <v>46108.3596264774</v>
      </c>
      <c r="I2492" s="220" t="n">
        <f aca="true">INDIRECT("I" &amp; ROW()-1) + J2492 * ((G2491/1000) * $M$5)</f>
        <v>46108.3596264774</v>
      </c>
      <c r="J2492" s="221" t="n">
        <v>6.5</v>
      </c>
      <c r="K2492" s="222" t="n">
        <f aca="true">INDIRECT("H" &amp; ROW())</f>
        <v>46108.3596264774</v>
      </c>
      <c r="L2492" s="128" t="s">
        <v>6703</v>
      </c>
      <c r="M2492" s="133"/>
      <c r="N2492" s="133"/>
      <c r="O2492" s="133"/>
      <c r="P2492" s="133"/>
      <c r="Q2492" s="133"/>
      <c r="R2492" s="133"/>
      <c r="S2492" s="133"/>
      <c r="T2492" s="133"/>
      <c r="U2492" s="134"/>
      <c r="V2492" s="133"/>
      <c r="W2492" s="135" t="n">
        <f aca="false">I2492</f>
        <v>46108.3596264774</v>
      </c>
      <c r="X2492" s="153" t="s">
        <v>473</v>
      </c>
      <c r="Y2492" s="137" t="n">
        <f aca="false">IF(AND($X2492=$X2493, $X2492&lt;&gt;""), $W2493-$W2492, 0)</f>
        <v>0.0022569444212963</v>
      </c>
      <c r="Z2492" s="137"/>
      <c r="AA2492" s="0"/>
    </row>
    <row r="2493" customFormat="false" ht="22.05" hidden="false" customHeight="false" outlineLevel="0" collapsed="false">
      <c r="A2493" s="118" t="n">
        <v>2489</v>
      </c>
      <c r="B2493" s="213" t="s">
        <v>137</v>
      </c>
      <c r="C2493" s="214" t="s">
        <v>6683</v>
      </c>
      <c r="D2493" s="215" t="s">
        <v>189</v>
      </c>
      <c r="E2493" s="249" t="s">
        <v>6704</v>
      </c>
      <c r="F2493" s="250" t="s">
        <v>6705</v>
      </c>
      <c r="G2493" s="243" t="n">
        <v>500</v>
      </c>
      <c r="H2493" s="219" t="n">
        <f aca="true">INDIRECT("I" &amp; ROW())</f>
        <v>46108.3618834218</v>
      </c>
      <c r="I2493" s="220" t="n">
        <f aca="true">INDIRECT("I" &amp; ROW()-1) + J2493 * ((G2492/1000) * $M$5)</f>
        <v>46108.3618834218</v>
      </c>
      <c r="J2493" s="221" t="n">
        <v>6.5</v>
      </c>
      <c r="K2493" s="222" t="n">
        <f aca="true">INDIRECT("H" &amp; ROW())</f>
        <v>46108.3618834218</v>
      </c>
      <c r="L2493" s="128" t="s">
        <v>6706</v>
      </c>
      <c r="M2493" s="133"/>
      <c r="N2493" s="133"/>
      <c r="O2493" s="133"/>
      <c r="P2493" s="133"/>
      <c r="Q2493" s="133"/>
      <c r="R2493" s="133"/>
      <c r="S2493" s="133"/>
      <c r="T2493" s="133"/>
      <c r="U2493" s="134"/>
      <c r="V2493" s="133"/>
      <c r="W2493" s="135" t="n">
        <f aca="false">I2493</f>
        <v>46108.3618834218</v>
      </c>
      <c r="X2493" s="153" t="s">
        <v>473</v>
      </c>
      <c r="Y2493" s="137" t="n">
        <f aca="false">IF(AND($X2493=$X2494, $X2493&lt;&gt;""), $W2494-$W2493, 0)</f>
        <v>0.0022569444212963</v>
      </c>
      <c r="Z2493" s="137"/>
      <c r="AA2493" s="0"/>
    </row>
    <row r="2494" customFormat="false" ht="22.05" hidden="false" customHeight="false" outlineLevel="0" collapsed="false">
      <c r="A2494" s="118" t="n">
        <v>2490</v>
      </c>
      <c r="B2494" s="213" t="s">
        <v>137</v>
      </c>
      <c r="C2494" s="214" t="s">
        <v>6683</v>
      </c>
      <c r="D2494" s="215" t="s">
        <v>189</v>
      </c>
      <c r="E2494" s="249" t="s">
        <v>6707</v>
      </c>
      <c r="F2494" s="250" t="s">
        <v>6708</v>
      </c>
      <c r="G2494" s="243" t="n">
        <v>500</v>
      </c>
      <c r="H2494" s="219" t="n">
        <f aca="true">INDIRECT("I" &amp; ROW())</f>
        <v>46108.3641403663</v>
      </c>
      <c r="I2494" s="220" t="n">
        <f aca="true">INDIRECT("I" &amp; ROW()-1) + J2494 * ((G2493/1000) * $M$5)</f>
        <v>46108.3641403663</v>
      </c>
      <c r="J2494" s="221" t="n">
        <v>6.5</v>
      </c>
      <c r="K2494" s="222" t="n">
        <f aca="true">INDIRECT("H" &amp; ROW())</f>
        <v>46108.3641403663</v>
      </c>
      <c r="L2494" s="128" t="s">
        <v>6709</v>
      </c>
      <c r="M2494" s="133"/>
      <c r="N2494" s="133"/>
      <c r="O2494" s="133"/>
      <c r="P2494" s="133"/>
      <c r="Q2494" s="133"/>
      <c r="R2494" s="133"/>
      <c r="S2494" s="133"/>
      <c r="T2494" s="133"/>
      <c r="U2494" s="134"/>
      <c r="V2494" s="133"/>
      <c r="W2494" s="135" t="n">
        <f aca="false">I2494</f>
        <v>46108.3641403663</v>
      </c>
      <c r="X2494" s="153" t="s">
        <v>473</v>
      </c>
      <c r="Y2494" s="137" t="n">
        <f aca="false">IF(AND($X2494=$X2495, $X2494&lt;&gt;""), $W2495-$W2494, 0)</f>
        <v>0.0022569444212963</v>
      </c>
      <c r="Z2494" s="137"/>
      <c r="AA2494" s="0"/>
    </row>
    <row r="2495" customFormat="false" ht="22.05" hidden="false" customHeight="false" outlineLevel="0" collapsed="false">
      <c r="A2495" s="118" t="n">
        <v>2491</v>
      </c>
      <c r="B2495" s="213" t="s">
        <v>137</v>
      </c>
      <c r="C2495" s="214" t="s">
        <v>6710</v>
      </c>
      <c r="D2495" s="215" t="s">
        <v>189</v>
      </c>
      <c r="E2495" s="249" t="s">
        <v>6711</v>
      </c>
      <c r="F2495" s="250" t="s">
        <v>6712</v>
      </c>
      <c r="G2495" s="243" t="n">
        <v>500</v>
      </c>
      <c r="H2495" s="219" t="n">
        <f aca="true">INDIRECT("I" &amp; ROW())</f>
        <v>46108.3663973107</v>
      </c>
      <c r="I2495" s="220" t="n">
        <f aca="true">INDIRECT("I" &amp; ROW()-1) + J2495 * ((G2494/1000) * $M$5)</f>
        <v>46108.3663973107</v>
      </c>
      <c r="J2495" s="221" t="n">
        <v>6.5</v>
      </c>
      <c r="K2495" s="222" t="n">
        <f aca="true">INDIRECT("H" &amp; ROW())</f>
        <v>46108.3663973107</v>
      </c>
      <c r="L2495" s="128" t="s">
        <v>6713</v>
      </c>
      <c r="M2495" s="133"/>
      <c r="N2495" s="133"/>
      <c r="O2495" s="133"/>
      <c r="P2495" s="133"/>
      <c r="Q2495" s="133"/>
      <c r="R2495" s="133"/>
      <c r="S2495" s="133"/>
      <c r="T2495" s="133"/>
      <c r="U2495" s="134"/>
      <c r="V2495" s="133"/>
      <c r="W2495" s="135" t="n">
        <f aca="false">I2495</f>
        <v>46108.3663973107</v>
      </c>
      <c r="X2495" s="153" t="s">
        <v>473</v>
      </c>
      <c r="Y2495" s="137" t="n">
        <f aca="false">IF(AND($X2495=$X2496, $X2495&lt;&gt;""), $W2496-$W2495, 0)</f>
        <v>0.0022569444212963</v>
      </c>
      <c r="Z2495" s="137"/>
      <c r="AA2495" s="0"/>
    </row>
    <row r="2496" customFormat="false" ht="22.05" hidden="false" customHeight="false" outlineLevel="0" collapsed="false">
      <c r="A2496" s="118" t="n">
        <v>2492</v>
      </c>
      <c r="B2496" s="213" t="s">
        <v>137</v>
      </c>
      <c r="C2496" s="214" t="s">
        <v>6710</v>
      </c>
      <c r="D2496" s="215" t="s">
        <v>189</v>
      </c>
      <c r="E2496" s="249" t="s">
        <v>6714</v>
      </c>
      <c r="F2496" s="250" t="s">
        <v>6715</v>
      </c>
      <c r="G2496" s="243" t="n">
        <v>500</v>
      </c>
      <c r="H2496" s="219" t="n">
        <f aca="true">INDIRECT("I" &amp; ROW())</f>
        <v>46108.3686542551</v>
      </c>
      <c r="I2496" s="220" t="n">
        <f aca="true">INDIRECT("I" &amp; ROW()-1) + J2496 * ((G2495/1000) * $M$5)</f>
        <v>46108.3686542551</v>
      </c>
      <c r="J2496" s="221" t="n">
        <v>6.5</v>
      </c>
      <c r="K2496" s="222" t="n">
        <f aca="true">INDIRECT("H" &amp; ROW())</f>
        <v>46108.3686542551</v>
      </c>
      <c r="L2496" s="128" t="s">
        <v>6716</v>
      </c>
      <c r="M2496" s="133"/>
      <c r="N2496" s="133"/>
      <c r="O2496" s="133"/>
      <c r="P2496" s="133"/>
      <c r="Q2496" s="133"/>
      <c r="R2496" s="133"/>
      <c r="S2496" s="133"/>
      <c r="T2496" s="133"/>
      <c r="U2496" s="134"/>
      <c r="V2496" s="133"/>
      <c r="W2496" s="135" t="n">
        <f aca="false">I2496</f>
        <v>46108.3686542551</v>
      </c>
      <c r="X2496" s="153" t="s">
        <v>473</v>
      </c>
      <c r="Y2496" s="137" t="n">
        <f aca="false">IF(AND($X2496=$X2497, $X2496&lt;&gt;""), $W2497-$W2496, 0)</f>
        <v>0.0022569444212963</v>
      </c>
      <c r="Z2496" s="137"/>
      <c r="AA2496" s="0"/>
    </row>
    <row r="2497" customFormat="false" ht="22.05" hidden="false" customHeight="false" outlineLevel="0" collapsed="false">
      <c r="A2497" s="118" t="n">
        <v>2493</v>
      </c>
      <c r="B2497" s="213" t="s">
        <v>137</v>
      </c>
      <c r="C2497" s="214" t="s">
        <v>6710</v>
      </c>
      <c r="D2497" s="215" t="s">
        <v>189</v>
      </c>
      <c r="E2497" s="249" t="s">
        <v>6717</v>
      </c>
      <c r="F2497" s="250" t="s">
        <v>6718</v>
      </c>
      <c r="G2497" s="243" t="n">
        <v>500</v>
      </c>
      <c r="H2497" s="219" t="n">
        <f aca="true">INDIRECT("I" &amp; ROW())</f>
        <v>46108.3709111995</v>
      </c>
      <c r="I2497" s="220" t="n">
        <f aca="true">INDIRECT("I" &amp; ROW()-1) + J2497 * ((G2496/1000) * $M$5)</f>
        <v>46108.3709111995</v>
      </c>
      <c r="J2497" s="221" t="n">
        <v>6.5</v>
      </c>
      <c r="K2497" s="222" t="n">
        <f aca="true">INDIRECT("H" &amp; ROW())</f>
        <v>46108.3709111995</v>
      </c>
      <c r="L2497" s="128" t="s">
        <v>6719</v>
      </c>
      <c r="M2497" s="133"/>
      <c r="N2497" s="133"/>
      <c r="O2497" s="133"/>
      <c r="P2497" s="133"/>
      <c r="Q2497" s="133"/>
      <c r="R2497" s="133"/>
      <c r="S2497" s="133"/>
      <c r="T2497" s="133"/>
      <c r="U2497" s="134"/>
      <c r="V2497" s="133"/>
      <c r="W2497" s="135" t="n">
        <f aca="false">I2497</f>
        <v>46108.3709111995</v>
      </c>
      <c r="X2497" s="153" t="s">
        <v>473</v>
      </c>
      <c r="Y2497" s="137" t="n">
        <f aca="false">IF(AND($X2497=$X2498, $X2497&lt;&gt;""), $W2498-$W2497, 0)</f>
        <v>0.0022569444212963</v>
      </c>
      <c r="Z2497" s="137"/>
      <c r="AA2497" s="0"/>
    </row>
    <row r="2498" customFormat="false" ht="22.05" hidden="false" customHeight="false" outlineLevel="0" collapsed="false">
      <c r="A2498" s="118" t="n">
        <v>2494</v>
      </c>
      <c r="B2498" s="213" t="s">
        <v>137</v>
      </c>
      <c r="C2498" s="214" t="s">
        <v>6710</v>
      </c>
      <c r="D2498" s="215" t="s">
        <v>189</v>
      </c>
      <c r="E2498" s="249" t="s">
        <v>6720</v>
      </c>
      <c r="F2498" s="250" t="s">
        <v>6721</v>
      </c>
      <c r="G2498" s="243" t="n">
        <v>500</v>
      </c>
      <c r="H2498" s="219" t="n">
        <f aca="true">INDIRECT("I" &amp; ROW())</f>
        <v>46108.373168144</v>
      </c>
      <c r="I2498" s="220" t="n">
        <f aca="true">INDIRECT("I" &amp; ROW()-1) + J2498 * ((G2497/1000) * $M$5)</f>
        <v>46108.373168144</v>
      </c>
      <c r="J2498" s="221" t="n">
        <v>6.5</v>
      </c>
      <c r="K2498" s="222" t="n">
        <f aca="true">INDIRECT("H" &amp; ROW())</f>
        <v>46108.373168144</v>
      </c>
      <c r="L2498" s="128" t="s">
        <v>6722</v>
      </c>
      <c r="M2498" s="133"/>
      <c r="N2498" s="133"/>
      <c r="O2498" s="133"/>
      <c r="P2498" s="133"/>
      <c r="Q2498" s="133"/>
      <c r="R2498" s="133"/>
      <c r="S2498" s="133"/>
      <c r="T2498" s="133"/>
      <c r="U2498" s="134"/>
      <c r="V2498" s="133"/>
      <c r="W2498" s="135" t="n">
        <f aca="false">I2498</f>
        <v>46108.373168144</v>
      </c>
      <c r="X2498" s="153" t="s">
        <v>473</v>
      </c>
      <c r="Y2498" s="137" t="n">
        <f aca="false">IF(AND($X2498=$X2499, $X2498&lt;&gt;""), $W2499-$W2498, 0)</f>
        <v>0.0022569444212963</v>
      </c>
      <c r="Z2498" s="137"/>
      <c r="AA2498" s="0"/>
    </row>
    <row r="2499" customFormat="false" ht="22.05" hidden="false" customHeight="false" outlineLevel="0" collapsed="false">
      <c r="A2499" s="118" t="n">
        <v>2495</v>
      </c>
      <c r="B2499" s="213" t="s">
        <v>137</v>
      </c>
      <c r="C2499" s="214" t="s">
        <v>6710</v>
      </c>
      <c r="D2499" s="215" t="s">
        <v>189</v>
      </c>
      <c r="E2499" s="249" t="s">
        <v>6723</v>
      </c>
      <c r="F2499" s="250" t="s">
        <v>6724</v>
      </c>
      <c r="G2499" s="243" t="n">
        <v>500</v>
      </c>
      <c r="H2499" s="219" t="n">
        <f aca="true">INDIRECT("I" &amp; ROW())</f>
        <v>46108.3754250884</v>
      </c>
      <c r="I2499" s="220" t="n">
        <f aca="true">INDIRECT("I" &amp; ROW()-1) + J2499 * ((G2498/1000) * $M$5)</f>
        <v>46108.3754250884</v>
      </c>
      <c r="J2499" s="221" t="n">
        <v>6.5</v>
      </c>
      <c r="K2499" s="222" t="n">
        <f aca="true">INDIRECT("H" &amp; ROW())</f>
        <v>46108.3754250884</v>
      </c>
      <c r="L2499" s="128" t="s">
        <v>6725</v>
      </c>
      <c r="M2499" s="133"/>
      <c r="N2499" s="133"/>
      <c r="O2499" s="133"/>
      <c r="P2499" s="133"/>
      <c r="Q2499" s="133"/>
      <c r="R2499" s="133"/>
      <c r="S2499" s="133"/>
      <c r="T2499" s="133"/>
      <c r="U2499" s="134"/>
      <c r="V2499" s="133"/>
      <c r="W2499" s="135" t="n">
        <f aca="false">I2499</f>
        <v>46108.3754250884</v>
      </c>
      <c r="X2499" s="153" t="s">
        <v>473</v>
      </c>
      <c r="Y2499" s="137" t="n">
        <f aca="false">IF(AND($X2499=$X2500, $X2499&lt;&gt;""), $W2500-$W2499, 0)</f>
        <v>0.0022569444212963</v>
      </c>
      <c r="Z2499" s="137"/>
      <c r="AA2499" s="0"/>
    </row>
    <row r="2500" customFormat="false" ht="22.05" hidden="false" customHeight="false" outlineLevel="0" collapsed="false">
      <c r="A2500" s="118" t="n">
        <v>2496</v>
      </c>
      <c r="B2500" s="213" t="s">
        <v>137</v>
      </c>
      <c r="C2500" s="214" t="s">
        <v>6710</v>
      </c>
      <c r="D2500" s="215" t="s">
        <v>189</v>
      </c>
      <c r="E2500" s="249" t="s">
        <v>6726</v>
      </c>
      <c r="F2500" s="250" t="s">
        <v>6727</v>
      </c>
      <c r="G2500" s="243" t="n">
        <v>400</v>
      </c>
      <c r="H2500" s="219" t="n">
        <f aca="true">INDIRECT("I" &amp; ROW())</f>
        <v>46108.3776820328</v>
      </c>
      <c r="I2500" s="220" t="n">
        <f aca="true">INDIRECT("I" &amp; ROW()-1) + J2500 * ((G2499/1000) * $M$5)</f>
        <v>46108.3776820328</v>
      </c>
      <c r="J2500" s="221" t="n">
        <v>6.5</v>
      </c>
      <c r="K2500" s="222" t="n">
        <f aca="true">INDIRECT("H" &amp; ROW())</f>
        <v>46108.3776820328</v>
      </c>
      <c r="L2500" s="128" t="s">
        <v>6728</v>
      </c>
      <c r="M2500" s="133"/>
      <c r="N2500" s="133"/>
      <c r="O2500" s="133"/>
      <c r="P2500" s="133"/>
      <c r="Q2500" s="133"/>
      <c r="R2500" s="133"/>
      <c r="S2500" s="133"/>
      <c r="T2500" s="133"/>
      <c r="U2500" s="134"/>
      <c r="V2500" s="133"/>
      <c r="W2500" s="135" t="n">
        <f aca="false">I2500</f>
        <v>46108.3776820328</v>
      </c>
      <c r="X2500" s="153" t="s">
        <v>473</v>
      </c>
      <c r="Y2500" s="137" t="n">
        <f aca="false">IF(AND($X2500=$X2501, $X2500&lt;&gt;""), $W2501-$W2500, 0)</f>
        <v>0.00180555554398148</v>
      </c>
      <c r="Z2500" s="137"/>
      <c r="AA2500" s="0"/>
    </row>
    <row r="2501" customFormat="false" ht="22.05" hidden="false" customHeight="false" outlineLevel="0" collapsed="false">
      <c r="A2501" s="118" t="n">
        <v>2497</v>
      </c>
      <c r="B2501" s="213" t="s">
        <v>137</v>
      </c>
      <c r="C2501" s="214" t="s">
        <v>6710</v>
      </c>
      <c r="D2501" s="215" t="s">
        <v>189</v>
      </c>
      <c r="E2501" s="249" t="s">
        <v>6729</v>
      </c>
      <c r="F2501" s="250" t="s">
        <v>6730</v>
      </c>
      <c r="G2501" s="243" t="n">
        <v>300</v>
      </c>
      <c r="H2501" s="219" t="n">
        <f aca="true">INDIRECT("I" &amp; ROW())</f>
        <v>46108.3794875884</v>
      </c>
      <c r="I2501" s="220" t="n">
        <f aca="true">INDIRECT("I" &amp; ROW()-1) + J2501 * ((G2500/1000) * $M$5)</f>
        <v>46108.3794875884</v>
      </c>
      <c r="J2501" s="221" t="n">
        <v>6.5</v>
      </c>
      <c r="K2501" s="222" t="n">
        <f aca="true">INDIRECT("H" &amp; ROW())</f>
        <v>46108.3794875884</v>
      </c>
      <c r="L2501" s="128" t="s">
        <v>6731</v>
      </c>
      <c r="M2501" s="133"/>
      <c r="N2501" s="133"/>
      <c r="O2501" s="133"/>
      <c r="P2501" s="133"/>
      <c r="Q2501" s="133"/>
      <c r="R2501" s="133"/>
      <c r="S2501" s="133"/>
      <c r="T2501" s="133"/>
      <c r="U2501" s="134"/>
      <c r="V2501" s="133"/>
      <c r="W2501" s="135" t="n">
        <f aca="false">I2501</f>
        <v>46108.3794875884</v>
      </c>
      <c r="X2501" s="153" t="s">
        <v>473</v>
      </c>
      <c r="Y2501" s="137" t="n">
        <f aca="false">IF(AND($X2501=$X2502, $X2501&lt;&gt;""), $W2502-$W2501, 0)</f>
        <v>0.00135416666666667</v>
      </c>
      <c r="Z2501" s="137"/>
      <c r="AA2501" s="0"/>
    </row>
    <row r="2502" customFormat="false" ht="22.05" hidden="false" customHeight="false" outlineLevel="0" collapsed="false">
      <c r="A2502" s="118" t="n">
        <v>2498</v>
      </c>
      <c r="B2502" s="213" t="s">
        <v>137</v>
      </c>
      <c r="C2502" s="214" t="s">
        <v>6710</v>
      </c>
      <c r="D2502" s="215" t="s">
        <v>189</v>
      </c>
      <c r="E2502" s="249" t="s">
        <v>6732</v>
      </c>
      <c r="F2502" s="250" t="s">
        <v>6733</v>
      </c>
      <c r="G2502" s="243" t="n">
        <v>500</v>
      </c>
      <c r="H2502" s="219" t="n">
        <f aca="true">INDIRECT("I" &amp; ROW())</f>
        <v>46108.380841755</v>
      </c>
      <c r="I2502" s="220" t="n">
        <f aca="true">INDIRECT("I" &amp; ROW()-1) + J2502 * ((G2501/1000) * $M$5)</f>
        <v>46108.380841755</v>
      </c>
      <c r="J2502" s="221" t="n">
        <v>6.5</v>
      </c>
      <c r="K2502" s="222" t="n">
        <f aca="true">INDIRECT("H" &amp; ROW())</f>
        <v>46108.380841755</v>
      </c>
      <c r="L2502" s="128" t="s">
        <v>6734</v>
      </c>
      <c r="M2502" s="133"/>
      <c r="N2502" s="133"/>
      <c r="O2502" s="133"/>
      <c r="P2502" s="133"/>
      <c r="Q2502" s="133"/>
      <c r="R2502" s="133"/>
      <c r="S2502" s="133"/>
      <c r="T2502" s="133"/>
      <c r="U2502" s="134"/>
      <c r="V2502" s="133"/>
      <c r="W2502" s="135" t="n">
        <f aca="false">I2502</f>
        <v>46108.380841755</v>
      </c>
      <c r="X2502" s="153" t="s">
        <v>473</v>
      </c>
      <c r="Y2502" s="137" t="n">
        <f aca="false">IF(AND($X2502=$X2503, $X2502&lt;&gt;""), $W2503-$W2502, 0)</f>
        <v>0.0022569444212963</v>
      </c>
      <c r="Z2502" s="137"/>
      <c r="AA2502" s="0"/>
    </row>
    <row r="2503" customFormat="false" ht="22.05" hidden="false" customHeight="false" outlineLevel="0" collapsed="false">
      <c r="A2503" s="118" t="n">
        <v>2499</v>
      </c>
      <c r="B2503" s="213" t="s">
        <v>137</v>
      </c>
      <c r="C2503" s="214" t="s">
        <v>6710</v>
      </c>
      <c r="D2503" s="215" t="s">
        <v>189</v>
      </c>
      <c r="E2503" s="249" t="s">
        <v>6735</v>
      </c>
      <c r="F2503" s="250" t="s">
        <v>6736</v>
      </c>
      <c r="G2503" s="243" t="n">
        <v>300</v>
      </c>
      <c r="H2503" s="219" t="n">
        <f aca="true">INDIRECT("I" &amp; ROW())</f>
        <v>46108.3830986994</v>
      </c>
      <c r="I2503" s="220" t="n">
        <f aca="true">INDIRECT("I" &amp; ROW()-1) + J2503 * ((G2502/1000) * $M$5)</f>
        <v>46108.3830986994</v>
      </c>
      <c r="J2503" s="221" t="n">
        <v>6.5</v>
      </c>
      <c r="K2503" s="222" t="n">
        <f aca="true">INDIRECT("H" &amp; ROW())</f>
        <v>46108.3830986994</v>
      </c>
      <c r="L2503" s="128" t="s">
        <v>6737</v>
      </c>
      <c r="M2503" s="133"/>
      <c r="N2503" s="133"/>
      <c r="O2503" s="133"/>
      <c r="P2503" s="133"/>
      <c r="Q2503" s="133"/>
      <c r="R2503" s="133"/>
      <c r="S2503" s="133"/>
      <c r="T2503" s="133"/>
      <c r="U2503" s="134"/>
      <c r="V2503" s="133"/>
      <c r="W2503" s="135" t="n">
        <f aca="false">I2503</f>
        <v>46108.3830986994</v>
      </c>
      <c r="X2503" s="153" t="s">
        <v>473</v>
      </c>
      <c r="Y2503" s="137" t="n">
        <f aca="false">IF(AND($X2503=$X2504, $X2503&lt;&gt;""), $W2504-$W2503, 0)</f>
        <v>0.00135416666666667</v>
      </c>
      <c r="Z2503" s="137"/>
      <c r="AA2503" s="0"/>
    </row>
    <row r="2504" customFormat="false" ht="22.05" hidden="false" customHeight="false" outlineLevel="0" collapsed="false">
      <c r="A2504" s="118" t="n">
        <v>2500</v>
      </c>
      <c r="B2504" s="213" t="s">
        <v>137</v>
      </c>
      <c r="C2504" s="214" t="s">
        <v>6710</v>
      </c>
      <c r="D2504" s="215" t="s">
        <v>189</v>
      </c>
      <c r="E2504" s="249" t="s">
        <v>6738</v>
      </c>
      <c r="F2504" s="250" t="s">
        <v>6739</v>
      </c>
      <c r="G2504" s="243" t="n">
        <v>400</v>
      </c>
      <c r="H2504" s="219" t="n">
        <f aca="true">INDIRECT("I" &amp; ROW())</f>
        <v>46108.3844528661</v>
      </c>
      <c r="I2504" s="220" t="n">
        <f aca="true">INDIRECT("I" &amp; ROW()-1) + J2504 * ((G2503/1000) * $M$5)</f>
        <v>46108.3844528661</v>
      </c>
      <c r="J2504" s="221" t="n">
        <v>6.5</v>
      </c>
      <c r="K2504" s="222" t="n">
        <f aca="true">INDIRECT("H" &amp; ROW())</f>
        <v>46108.3844528661</v>
      </c>
      <c r="L2504" s="128" t="s">
        <v>6740</v>
      </c>
      <c r="M2504" s="133"/>
      <c r="N2504" s="133"/>
      <c r="O2504" s="133"/>
      <c r="P2504" s="133"/>
      <c r="Q2504" s="133"/>
      <c r="R2504" s="133"/>
      <c r="S2504" s="133"/>
      <c r="T2504" s="133"/>
      <c r="U2504" s="134"/>
      <c r="V2504" s="133"/>
      <c r="W2504" s="135" t="n">
        <f aca="false">I2504</f>
        <v>46108.3844528661</v>
      </c>
      <c r="X2504" s="153" t="s">
        <v>473</v>
      </c>
      <c r="Y2504" s="137" t="n">
        <f aca="false">IF(AND($X2504=$X2505, $X2504&lt;&gt;""), $W2505-$W2504, 0)</f>
        <v>0.00180555554398148</v>
      </c>
      <c r="Z2504" s="137"/>
      <c r="AA2504" s="0"/>
    </row>
    <row r="2505" customFormat="false" ht="22.05" hidden="false" customHeight="false" outlineLevel="0" collapsed="false">
      <c r="A2505" s="118" t="n">
        <v>2501</v>
      </c>
      <c r="B2505" s="213" t="s">
        <v>137</v>
      </c>
      <c r="C2505" s="214" t="s">
        <v>6710</v>
      </c>
      <c r="D2505" s="215" t="s">
        <v>189</v>
      </c>
      <c r="E2505" s="249" t="s">
        <v>6741</v>
      </c>
      <c r="F2505" s="250" t="s">
        <v>6742</v>
      </c>
      <c r="G2505" s="243" t="n">
        <v>400</v>
      </c>
      <c r="H2505" s="219" t="n">
        <f aca="true">INDIRECT("I" &amp; ROW())</f>
        <v>46108.3862584216</v>
      </c>
      <c r="I2505" s="220" t="n">
        <f aca="true">INDIRECT("I" &amp; ROW()-1) + J2505 * ((G2504/1000) * $M$5)</f>
        <v>46108.3862584216</v>
      </c>
      <c r="J2505" s="221" t="n">
        <v>6.5</v>
      </c>
      <c r="K2505" s="222" t="n">
        <f aca="true">INDIRECT("H" &amp; ROW())</f>
        <v>46108.3862584216</v>
      </c>
      <c r="L2505" s="128" t="s">
        <v>6743</v>
      </c>
      <c r="M2505" s="133"/>
      <c r="N2505" s="133"/>
      <c r="O2505" s="133"/>
      <c r="P2505" s="133"/>
      <c r="Q2505" s="133"/>
      <c r="R2505" s="133"/>
      <c r="S2505" s="133"/>
      <c r="T2505" s="133"/>
      <c r="U2505" s="134"/>
      <c r="V2505" s="133"/>
      <c r="W2505" s="135" t="n">
        <f aca="false">I2505</f>
        <v>46108.3862584216</v>
      </c>
      <c r="X2505" s="153" t="s">
        <v>473</v>
      </c>
      <c r="Y2505" s="137" t="n">
        <f aca="false">IF(AND($X2505=$X2506, $X2505&lt;&gt;""), $W2506-$W2505, 0)</f>
        <v>0.00180555554398148</v>
      </c>
      <c r="Z2505" s="137"/>
      <c r="AA2505" s="0"/>
    </row>
    <row r="2506" customFormat="false" ht="22.05" hidden="false" customHeight="false" outlineLevel="0" collapsed="false">
      <c r="A2506" s="118" t="n">
        <v>2502</v>
      </c>
      <c r="B2506" s="213" t="s">
        <v>137</v>
      </c>
      <c r="C2506" s="214" t="s">
        <v>6710</v>
      </c>
      <c r="D2506" s="215" t="s">
        <v>189</v>
      </c>
      <c r="E2506" s="249" t="s">
        <v>6744</v>
      </c>
      <c r="F2506" s="250" t="s">
        <v>6745</v>
      </c>
      <c r="G2506" s="243" t="n">
        <v>400</v>
      </c>
      <c r="H2506" s="219" t="n">
        <f aca="true">INDIRECT("I" &amp; ROW())</f>
        <v>46108.3880639772</v>
      </c>
      <c r="I2506" s="220" t="n">
        <f aca="true">INDIRECT("I" &amp; ROW()-1) + J2506 * ((G2505/1000) * $M$5)</f>
        <v>46108.3880639772</v>
      </c>
      <c r="J2506" s="221" t="n">
        <v>6.5</v>
      </c>
      <c r="K2506" s="222" t="n">
        <f aca="true">INDIRECT("H" &amp; ROW())</f>
        <v>46108.3880639772</v>
      </c>
      <c r="L2506" s="128" t="s">
        <v>6746</v>
      </c>
      <c r="M2506" s="133"/>
      <c r="N2506" s="133"/>
      <c r="O2506" s="133"/>
      <c r="P2506" s="133"/>
      <c r="Q2506" s="133"/>
      <c r="R2506" s="133"/>
      <c r="S2506" s="133"/>
      <c r="T2506" s="133"/>
      <c r="U2506" s="134"/>
      <c r="V2506" s="133"/>
      <c r="W2506" s="135" t="n">
        <f aca="false">I2506</f>
        <v>46108.3880639772</v>
      </c>
      <c r="X2506" s="153" t="s">
        <v>473</v>
      </c>
      <c r="Y2506" s="137" t="n">
        <f aca="false">IF(AND($X2506=$X2507, $X2506&lt;&gt;""), $W2507-$W2506, 0)</f>
        <v>0.00180555554398148</v>
      </c>
      <c r="Z2506" s="137"/>
      <c r="AA2506" s="0"/>
    </row>
    <row r="2507" customFormat="false" ht="22.05" hidden="false" customHeight="false" outlineLevel="0" collapsed="false">
      <c r="A2507" s="118" t="n">
        <v>2503</v>
      </c>
      <c r="B2507" s="213" t="s">
        <v>137</v>
      </c>
      <c r="C2507" s="214" t="s">
        <v>6747</v>
      </c>
      <c r="D2507" s="215" t="s">
        <v>189</v>
      </c>
      <c r="E2507" s="249" t="s">
        <v>6748</v>
      </c>
      <c r="F2507" s="250" t="s">
        <v>6749</v>
      </c>
      <c r="G2507" s="243" t="n">
        <v>500</v>
      </c>
      <c r="H2507" s="219" t="n">
        <f aca="true">INDIRECT("I" &amp; ROW())</f>
        <v>46108.3898695327</v>
      </c>
      <c r="I2507" s="220" t="n">
        <f aca="true">INDIRECT("I" &amp; ROW()-1) + J2507 * ((G2506/1000) * $M$5)</f>
        <v>46108.3898695327</v>
      </c>
      <c r="J2507" s="221" t="n">
        <v>6.5</v>
      </c>
      <c r="K2507" s="222" t="n">
        <f aca="true">INDIRECT("H" &amp; ROW())</f>
        <v>46108.3898695327</v>
      </c>
      <c r="L2507" s="128" t="s">
        <v>6750</v>
      </c>
      <c r="M2507" s="133"/>
      <c r="N2507" s="133"/>
      <c r="O2507" s="133"/>
      <c r="P2507" s="133"/>
      <c r="Q2507" s="133"/>
      <c r="R2507" s="133"/>
      <c r="S2507" s="133"/>
      <c r="T2507" s="133"/>
      <c r="U2507" s="134"/>
      <c r="V2507" s="133"/>
      <c r="W2507" s="135" t="n">
        <f aca="false">I2507</f>
        <v>46108.3898695327</v>
      </c>
      <c r="X2507" s="153" t="s">
        <v>473</v>
      </c>
      <c r="Y2507" s="137" t="n">
        <f aca="false">IF(AND($X2507=$X2508, $X2507&lt;&gt;""), $W2508-$W2507, 0)</f>
        <v>0.0022569444212963</v>
      </c>
      <c r="Z2507" s="137"/>
      <c r="AA2507" s="0"/>
    </row>
    <row r="2508" customFormat="false" ht="22.05" hidden="false" customHeight="false" outlineLevel="0" collapsed="false">
      <c r="A2508" s="118" t="n">
        <v>2504</v>
      </c>
      <c r="B2508" s="213" t="s">
        <v>137</v>
      </c>
      <c r="C2508" s="214" t="s">
        <v>6747</v>
      </c>
      <c r="D2508" s="215" t="s">
        <v>189</v>
      </c>
      <c r="E2508" s="249" t="s">
        <v>6751</v>
      </c>
      <c r="F2508" s="250" t="s">
        <v>6752</v>
      </c>
      <c r="G2508" s="243" t="n">
        <v>500</v>
      </c>
      <c r="H2508" s="219" t="n">
        <f aca="true">INDIRECT("I" &amp; ROW())</f>
        <v>46108.3921264771</v>
      </c>
      <c r="I2508" s="220" t="n">
        <f aca="true">INDIRECT("I" &amp; ROW()-1) + J2508 * ((G2507/1000) * $M$5)</f>
        <v>46108.3921264771</v>
      </c>
      <c r="J2508" s="221" t="n">
        <v>6.5</v>
      </c>
      <c r="K2508" s="222" t="n">
        <f aca="true">INDIRECT("H" &amp; ROW())</f>
        <v>46108.3921264771</v>
      </c>
      <c r="L2508" s="128" t="s">
        <v>6753</v>
      </c>
      <c r="M2508" s="133"/>
      <c r="N2508" s="133"/>
      <c r="O2508" s="133"/>
      <c r="P2508" s="133"/>
      <c r="Q2508" s="133"/>
      <c r="R2508" s="133"/>
      <c r="S2508" s="133"/>
      <c r="T2508" s="133"/>
      <c r="U2508" s="134"/>
      <c r="V2508" s="133"/>
      <c r="W2508" s="135" t="n">
        <f aca="false">I2508</f>
        <v>46108.3921264771</v>
      </c>
      <c r="X2508" s="153" t="s">
        <v>473</v>
      </c>
      <c r="Y2508" s="137" t="n">
        <f aca="false">IF(AND($X2508=$X2509, $X2508&lt;&gt;""), $W2509-$W2508, 0)</f>
        <v>0.0022569444212963</v>
      </c>
      <c r="Z2508" s="137"/>
      <c r="AA2508" s="0"/>
    </row>
    <row r="2509" customFormat="false" ht="22.05" hidden="false" customHeight="false" outlineLevel="0" collapsed="false">
      <c r="A2509" s="118" t="n">
        <v>2505</v>
      </c>
      <c r="B2509" s="213" t="s">
        <v>137</v>
      </c>
      <c r="C2509" s="214" t="s">
        <v>6747</v>
      </c>
      <c r="D2509" s="215" t="s">
        <v>189</v>
      </c>
      <c r="E2509" s="249" t="s">
        <v>6754</v>
      </c>
      <c r="F2509" s="250" t="s">
        <v>2052</v>
      </c>
      <c r="G2509" s="243" t="n">
        <v>1000</v>
      </c>
      <c r="H2509" s="219" t="n">
        <f aca="true">INDIRECT("I" &amp; ROW())</f>
        <v>46108.3943834216</v>
      </c>
      <c r="I2509" s="220" t="n">
        <f aca="true">INDIRECT("I" &amp; ROW()-1) + J2509 * ((G2508/1000) * $M$5)</f>
        <v>46108.3943834216</v>
      </c>
      <c r="J2509" s="221" t="n">
        <v>6.5</v>
      </c>
      <c r="K2509" s="222" t="n">
        <f aca="true">INDIRECT("H" &amp; ROW())</f>
        <v>46108.3943834216</v>
      </c>
      <c r="L2509" s="128" t="s">
        <v>6755</v>
      </c>
      <c r="M2509" s="133"/>
      <c r="N2509" s="133"/>
      <c r="O2509" s="133"/>
      <c r="P2509" s="133"/>
      <c r="Q2509" s="133"/>
      <c r="R2509" s="133"/>
      <c r="S2509" s="133"/>
      <c r="T2509" s="133"/>
      <c r="U2509" s="134"/>
      <c r="V2509" s="133"/>
      <c r="W2509" s="135" t="n">
        <f aca="false">I2509</f>
        <v>46108.3943834216</v>
      </c>
      <c r="X2509" s="153" t="s">
        <v>473</v>
      </c>
      <c r="Y2509" s="137" t="n">
        <f aca="false">IF(AND($X2509=$X2510, $X2509&lt;&gt;""), $W2510-$W2509, 0)</f>
        <v>0.00451388885416667</v>
      </c>
      <c r="Z2509" s="137"/>
      <c r="AA2509" s="0"/>
    </row>
    <row r="2510" customFormat="false" ht="22.05" hidden="false" customHeight="false" outlineLevel="0" collapsed="false">
      <c r="A2510" s="118" t="n">
        <v>2506</v>
      </c>
      <c r="B2510" s="213" t="s">
        <v>137</v>
      </c>
      <c r="C2510" s="214" t="s">
        <v>6747</v>
      </c>
      <c r="D2510" s="215" t="s">
        <v>189</v>
      </c>
      <c r="E2510" s="249" t="s">
        <v>6756</v>
      </c>
      <c r="F2510" s="250" t="s">
        <v>6757</v>
      </c>
      <c r="G2510" s="243" t="n">
        <v>1000</v>
      </c>
      <c r="H2510" s="219" t="n">
        <f aca="true">INDIRECT("I" &amp; ROW())</f>
        <v>46108.3988973104</v>
      </c>
      <c r="I2510" s="220" t="n">
        <f aca="true">INDIRECT("I" &amp; ROW()-1) + J2510 * ((G2509/1000) * $M$5)</f>
        <v>46108.3988973104</v>
      </c>
      <c r="J2510" s="221" t="n">
        <v>6.5</v>
      </c>
      <c r="K2510" s="222" t="n">
        <f aca="true">INDIRECT("H" &amp; ROW())</f>
        <v>46108.3988973104</v>
      </c>
      <c r="L2510" s="128" t="s">
        <v>6758</v>
      </c>
      <c r="M2510" s="133"/>
      <c r="N2510" s="133"/>
      <c r="O2510" s="133"/>
      <c r="P2510" s="133"/>
      <c r="Q2510" s="133"/>
      <c r="R2510" s="133"/>
      <c r="S2510" s="133"/>
      <c r="T2510" s="133"/>
      <c r="U2510" s="134"/>
      <c r="V2510" s="133"/>
      <c r="W2510" s="135" t="n">
        <f aca="false">I2510</f>
        <v>46108.3988973104</v>
      </c>
      <c r="X2510" s="153" t="s">
        <v>473</v>
      </c>
      <c r="Y2510" s="137" t="n">
        <f aca="false">IF(AND($X2510=$X2511, $X2510&lt;&gt;""), $W2511-$W2510, 0)</f>
        <v>0.00451388885416667</v>
      </c>
      <c r="Z2510" s="137"/>
      <c r="AA2510" s="0"/>
    </row>
    <row r="2511" customFormat="false" ht="22.05" hidden="false" customHeight="false" outlineLevel="0" collapsed="false">
      <c r="A2511" s="118" t="n">
        <v>2507</v>
      </c>
      <c r="B2511" s="213" t="s">
        <v>137</v>
      </c>
      <c r="C2511" s="214" t="s">
        <v>6759</v>
      </c>
      <c r="D2511" s="215" t="s">
        <v>189</v>
      </c>
      <c r="E2511" s="249" t="s">
        <v>6760</v>
      </c>
      <c r="F2511" s="250" t="s">
        <v>6761</v>
      </c>
      <c r="G2511" s="243" t="n">
        <v>500</v>
      </c>
      <c r="H2511" s="219" t="n">
        <f aca="true">INDIRECT("I" &amp; ROW())</f>
        <v>46108.4034111993</v>
      </c>
      <c r="I2511" s="220" t="n">
        <f aca="true">INDIRECT("I" &amp; ROW()-1) + J2511 * ((G2510/1000) * $M$5)</f>
        <v>46108.4034111993</v>
      </c>
      <c r="J2511" s="221" t="n">
        <v>6.5</v>
      </c>
      <c r="K2511" s="222" t="n">
        <f aca="true">INDIRECT("H" &amp; ROW())</f>
        <v>46108.4034111993</v>
      </c>
      <c r="L2511" s="128" t="s">
        <v>6762</v>
      </c>
      <c r="M2511" s="133"/>
      <c r="N2511" s="133"/>
      <c r="O2511" s="133"/>
      <c r="P2511" s="133"/>
      <c r="Q2511" s="133"/>
      <c r="R2511" s="133"/>
      <c r="S2511" s="133"/>
      <c r="T2511" s="133"/>
      <c r="U2511" s="134"/>
      <c r="V2511" s="133"/>
      <c r="W2511" s="135" t="n">
        <f aca="false">I2511</f>
        <v>46108.4034111993</v>
      </c>
      <c r="X2511" s="153" t="s">
        <v>473</v>
      </c>
      <c r="Y2511" s="137" t="n">
        <f aca="false">IF(AND($X2511=$X2512, $X2511&lt;&gt;""), $W2512-$W2511, 0)</f>
        <v>0.0022569444212963</v>
      </c>
      <c r="Z2511" s="137"/>
      <c r="AA2511" s="0"/>
    </row>
    <row r="2512" customFormat="false" ht="22.05" hidden="false" customHeight="false" outlineLevel="0" collapsed="false">
      <c r="A2512" s="118" t="n">
        <v>2508</v>
      </c>
      <c r="B2512" s="213" t="s">
        <v>137</v>
      </c>
      <c r="C2512" s="214" t="s">
        <v>6759</v>
      </c>
      <c r="D2512" s="215" t="s">
        <v>189</v>
      </c>
      <c r="E2512" s="249" t="s">
        <v>6763</v>
      </c>
      <c r="F2512" s="250" t="s">
        <v>6764</v>
      </c>
      <c r="G2512" s="243" t="n">
        <v>400</v>
      </c>
      <c r="H2512" s="219" t="n">
        <f aca="true">INDIRECT("I" &amp; ROW())</f>
        <v>46108.4056681437</v>
      </c>
      <c r="I2512" s="220" t="n">
        <f aca="true">INDIRECT("I" &amp; ROW()-1) + J2512 * ((G2511/1000) * $M$5)</f>
        <v>46108.4056681437</v>
      </c>
      <c r="J2512" s="221" t="n">
        <v>6.5</v>
      </c>
      <c r="K2512" s="222" t="n">
        <f aca="true">INDIRECT("H" &amp; ROW())</f>
        <v>46108.4056681437</v>
      </c>
      <c r="L2512" s="128" t="s">
        <v>6765</v>
      </c>
      <c r="M2512" s="133"/>
      <c r="N2512" s="133"/>
      <c r="O2512" s="133"/>
      <c r="P2512" s="133"/>
      <c r="Q2512" s="133"/>
      <c r="R2512" s="133"/>
      <c r="S2512" s="133"/>
      <c r="T2512" s="133"/>
      <c r="U2512" s="134"/>
      <c r="V2512" s="133"/>
      <c r="W2512" s="135" t="n">
        <f aca="false">I2512</f>
        <v>46108.4056681437</v>
      </c>
      <c r="X2512" s="153" t="s">
        <v>473</v>
      </c>
      <c r="Y2512" s="137" t="n">
        <f aca="false">IF(AND($X2512=$X2513, $X2512&lt;&gt;""), $W2513-$W2512, 0)</f>
        <v>0.00180555554398148</v>
      </c>
      <c r="Z2512" s="137"/>
      <c r="AA2512" s="0"/>
    </row>
    <row r="2513" customFormat="false" ht="22.05" hidden="false" customHeight="false" outlineLevel="0" collapsed="false">
      <c r="A2513" s="118" t="n">
        <v>2509</v>
      </c>
      <c r="B2513" s="213" t="s">
        <v>137</v>
      </c>
      <c r="C2513" s="214" t="s">
        <v>6759</v>
      </c>
      <c r="D2513" s="215" t="s">
        <v>189</v>
      </c>
      <c r="E2513" s="249" t="s">
        <v>6766</v>
      </c>
      <c r="F2513" s="250" t="s">
        <v>6767</v>
      </c>
      <c r="G2513" s="243" t="n">
        <v>500</v>
      </c>
      <c r="H2513" s="219" t="n">
        <f aca="true">INDIRECT("I" &amp; ROW())</f>
        <v>46108.4074736992</v>
      </c>
      <c r="I2513" s="220" t="n">
        <f aca="true">INDIRECT("I" &amp; ROW()-1) + J2513 * ((G2512/1000) * $M$5)</f>
        <v>46108.4074736992</v>
      </c>
      <c r="J2513" s="221" t="n">
        <v>6.5</v>
      </c>
      <c r="K2513" s="222" t="n">
        <f aca="true">INDIRECT("H" &amp; ROW())</f>
        <v>46108.4074736992</v>
      </c>
      <c r="L2513" s="128" t="s">
        <v>6768</v>
      </c>
      <c r="M2513" s="133"/>
      <c r="N2513" s="133"/>
      <c r="O2513" s="133"/>
      <c r="P2513" s="133"/>
      <c r="Q2513" s="133"/>
      <c r="R2513" s="133"/>
      <c r="S2513" s="133"/>
      <c r="T2513" s="133"/>
      <c r="U2513" s="134"/>
      <c r="V2513" s="133"/>
      <c r="W2513" s="135" t="n">
        <f aca="false">I2513</f>
        <v>46108.4074736992</v>
      </c>
      <c r="X2513" s="153" t="s">
        <v>473</v>
      </c>
      <c r="Y2513" s="137" t="n">
        <f aca="false">IF(AND($X2513=$X2514, $X2513&lt;&gt;""), $W2514-$W2513, 0)</f>
        <v>0.0022569444212963</v>
      </c>
      <c r="Z2513" s="137"/>
      <c r="AA2513" s="0"/>
    </row>
    <row r="2514" customFormat="false" ht="22.05" hidden="false" customHeight="false" outlineLevel="0" collapsed="false">
      <c r="A2514" s="118" t="n">
        <v>2510</v>
      </c>
      <c r="B2514" s="213" t="s">
        <v>137</v>
      </c>
      <c r="C2514" s="214" t="s">
        <v>6759</v>
      </c>
      <c r="D2514" s="215" t="s">
        <v>189</v>
      </c>
      <c r="E2514" s="249" t="s">
        <v>6769</v>
      </c>
      <c r="F2514" s="250" t="s">
        <v>6770</v>
      </c>
      <c r="G2514" s="243" t="n">
        <v>500</v>
      </c>
      <c r="H2514" s="219" t="n">
        <f aca="true">INDIRECT("I" &amp; ROW())</f>
        <v>46108.4097306437</v>
      </c>
      <c r="I2514" s="220" t="n">
        <f aca="true">INDIRECT("I" &amp; ROW()-1) + J2514 * ((G2513/1000) * $M$5)</f>
        <v>46108.4097306437</v>
      </c>
      <c r="J2514" s="221" t="n">
        <v>6.5</v>
      </c>
      <c r="K2514" s="222" t="n">
        <f aca="true">INDIRECT("H" &amp; ROW())</f>
        <v>46108.4097306437</v>
      </c>
      <c r="L2514" s="128" t="s">
        <v>6771</v>
      </c>
      <c r="M2514" s="133"/>
      <c r="N2514" s="133"/>
      <c r="O2514" s="133"/>
      <c r="P2514" s="133"/>
      <c r="Q2514" s="133"/>
      <c r="R2514" s="133"/>
      <c r="S2514" s="133"/>
      <c r="T2514" s="133"/>
      <c r="U2514" s="134"/>
      <c r="V2514" s="133"/>
      <c r="W2514" s="135" t="n">
        <f aca="false">I2514</f>
        <v>46108.4097306437</v>
      </c>
      <c r="X2514" s="153" t="s">
        <v>473</v>
      </c>
      <c r="Y2514" s="137" t="n">
        <f aca="false">IF(AND($X2514=$X2515, $X2514&lt;&gt;""), $W2515-$W2514, 0)</f>
        <v>0.0022569444212963</v>
      </c>
      <c r="Z2514" s="137"/>
      <c r="AA2514" s="0"/>
    </row>
    <row r="2515" customFormat="false" ht="22.05" hidden="false" customHeight="false" outlineLevel="0" collapsed="false">
      <c r="A2515" s="118" t="n">
        <v>2511</v>
      </c>
      <c r="B2515" s="213" t="s">
        <v>137</v>
      </c>
      <c r="C2515" s="214" t="s">
        <v>6772</v>
      </c>
      <c r="D2515" s="215" t="s">
        <v>189</v>
      </c>
      <c r="E2515" s="249" t="s">
        <v>6773</v>
      </c>
      <c r="F2515" s="250" t="s">
        <v>6774</v>
      </c>
      <c r="G2515" s="243" t="n">
        <v>400</v>
      </c>
      <c r="H2515" s="219" t="n">
        <f aca="true">INDIRECT("I" &amp; ROW())</f>
        <v>46108.4119875881</v>
      </c>
      <c r="I2515" s="220" t="n">
        <f aca="true">INDIRECT("I" &amp; ROW()-1) + J2515 * ((G2514/1000) * $M$5)</f>
        <v>46108.4119875881</v>
      </c>
      <c r="J2515" s="221" t="n">
        <v>6.5</v>
      </c>
      <c r="K2515" s="222" t="n">
        <f aca="true">INDIRECT("H" &amp; ROW())</f>
        <v>46108.4119875881</v>
      </c>
      <c r="L2515" s="128" t="s">
        <v>6775</v>
      </c>
      <c r="M2515" s="133"/>
      <c r="N2515" s="133"/>
      <c r="O2515" s="133"/>
      <c r="P2515" s="133"/>
      <c r="Q2515" s="133"/>
      <c r="R2515" s="133"/>
      <c r="S2515" s="133"/>
      <c r="T2515" s="133"/>
      <c r="U2515" s="134"/>
      <c r="V2515" s="133"/>
      <c r="W2515" s="135" t="n">
        <f aca="false">I2515</f>
        <v>46108.4119875881</v>
      </c>
      <c r="X2515" s="153" t="s">
        <v>473</v>
      </c>
      <c r="Y2515" s="137" t="n">
        <f aca="false">IF(AND($X2515=$X2516, $X2515&lt;&gt;""), $W2516-$W2515, 0)</f>
        <v>0.00180555554398148</v>
      </c>
      <c r="Z2515" s="137"/>
      <c r="AA2515" s="0"/>
    </row>
    <row r="2516" customFormat="false" ht="22.05" hidden="false" customHeight="false" outlineLevel="0" collapsed="false">
      <c r="A2516" s="118" t="n">
        <v>2512</v>
      </c>
      <c r="B2516" s="213" t="s">
        <v>137</v>
      </c>
      <c r="C2516" s="214" t="s">
        <v>6772</v>
      </c>
      <c r="D2516" s="215" t="s">
        <v>189</v>
      </c>
      <c r="E2516" s="249" t="s">
        <v>6776</v>
      </c>
      <c r="F2516" s="250" t="s">
        <v>6777</v>
      </c>
      <c r="G2516" s="243" t="n">
        <v>300</v>
      </c>
      <c r="H2516" s="219" t="n">
        <f aca="true">INDIRECT("I" &amp; ROW())</f>
        <v>46108.4137931436</v>
      </c>
      <c r="I2516" s="220" t="n">
        <f aca="true">INDIRECT("I" &amp; ROW()-1) + J2516 * ((G2515/1000) * $M$5)</f>
        <v>46108.4137931436</v>
      </c>
      <c r="J2516" s="221" t="n">
        <v>6.5</v>
      </c>
      <c r="K2516" s="222" t="n">
        <f aca="true">INDIRECT("H" &amp; ROW())</f>
        <v>46108.4137931436</v>
      </c>
      <c r="L2516" s="128" t="s">
        <v>6778</v>
      </c>
      <c r="M2516" s="133"/>
      <c r="N2516" s="133"/>
      <c r="O2516" s="133"/>
      <c r="P2516" s="133"/>
      <c r="Q2516" s="133"/>
      <c r="R2516" s="133"/>
      <c r="S2516" s="133"/>
      <c r="T2516" s="133"/>
      <c r="U2516" s="134"/>
      <c r="V2516" s="133"/>
      <c r="W2516" s="135" t="n">
        <f aca="false">I2516</f>
        <v>46108.4137931436</v>
      </c>
      <c r="X2516" s="153" t="s">
        <v>473</v>
      </c>
      <c r="Y2516" s="137" t="n">
        <f aca="false">IF(AND($X2516=$X2517, $X2516&lt;&gt;""), $W2517-$W2516, 0)</f>
        <v>0.00135416666666667</v>
      </c>
      <c r="Z2516" s="137"/>
      <c r="AA2516" s="0"/>
    </row>
    <row r="2517" customFormat="false" ht="22.05" hidden="false" customHeight="false" outlineLevel="0" collapsed="false">
      <c r="A2517" s="118" t="n">
        <v>2513</v>
      </c>
      <c r="B2517" s="213" t="s">
        <v>137</v>
      </c>
      <c r="C2517" s="214" t="s">
        <v>6772</v>
      </c>
      <c r="D2517" s="215" t="s">
        <v>189</v>
      </c>
      <c r="E2517" s="249" t="s">
        <v>6779</v>
      </c>
      <c r="F2517" s="250" t="s">
        <v>6780</v>
      </c>
      <c r="G2517" s="243" t="n">
        <v>400</v>
      </c>
      <c r="H2517" s="219" t="n">
        <f aca="true">INDIRECT("I" &amp; ROW())</f>
        <v>46108.4151473103</v>
      </c>
      <c r="I2517" s="220" t="n">
        <f aca="true">INDIRECT("I" &amp; ROW()-1) + J2517 * ((G2516/1000) * $M$5)</f>
        <v>46108.4151473103</v>
      </c>
      <c r="J2517" s="221" t="n">
        <v>6.5</v>
      </c>
      <c r="K2517" s="222" t="n">
        <f aca="true">INDIRECT("H" &amp; ROW())</f>
        <v>46108.4151473103</v>
      </c>
      <c r="L2517" s="128" t="s">
        <v>6781</v>
      </c>
      <c r="M2517" s="133"/>
      <c r="N2517" s="133"/>
      <c r="O2517" s="133"/>
      <c r="P2517" s="133"/>
      <c r="Q2517" s="133"/>
      <c r="R2517" s="133"/>
      <c r="S2517" s="133"/>
      <c r="T2517" s="133"/>
      <c r="U2517" s="134"/>
      <c r="V2517" s="133"/>
      <c r="W2517" s="135" t="n">
        <f aca="false">I2517</f>
        <v>46108.4151473103</v>
      </c>
      <c r="X2517" s="153" t="s">
        <v>473</v>
      </c>
      <c r="Y2517" s="137" t="n">
        <f aca="false">IF(AND($X2517=$X2518, $X2517&lt;&gt;""), $W2518-$W2517, 0)</f>
        <v>0.00180555554398148</v>
      </c>
      <c r="Z2517" s="137"/>
      <c r="AA2517" s="0"/>
    </row>
    <row r="2518" customFormat="false" ht="22.05" hidden="false" customHeight="false" outlineLevel="0" collapsed="false">
      <c r="A2518" s="118" t="n">
        <v>2514</v>
      </c>
      <c r="B2518" s="213" t="s">
        <v>137</v>
      </c>
      <c r="C2518" s="214" t="s">
        <v>6772</v>
      </c>
      <c r="D2518" s="215" t="s">
        <v>189</v>
      </c>
      <c r="E2518" s="249" t="s">
        <v>6782</v>
      </c>
      <c r="F2518" s="250" t="s">
        <v>6783</v>
      </c>
      <c r="G2518" s="243" t="n">
        <v>1000</v>
      </c>
      <c r="H2518" s="219" t="n">
        <f aca="true">INDIRECT("I" &amp; ROW())</f>
        <v>46108.4169528658</v>
      </c>
      <c r="I2518" s="220" t="n">
        <f aca="true">INDIRECT("I" &amp; ROW()-1) + J2518 * ((G2517/1000) * $M$5)</f>
        <v>46108.4169528658</v>
      </c>
      <c r="J2518" s="221" t="n">
        <v>6.5</v>
      </c>
      <c r="K2518" s="222" t="n">
        <f aca="true">INDIRECT("H" &amp; ROW())</f>
        <v>46108.4169528658</v>
      </c>
      <c r="L2518" s="128" t="s">
        <v>6784</v>
      </c>
      <c r="M2518" s="133"/>
      <c r="N2518" s="133"/>
      <c r="O2518" s="133"/>
      <c r="P2518" s="133"/>
      <c r="Q2518" s="133"/>
      <c r="R2518" s="133"/>
      <c r="S2518" s="133"/>
      <c r="T2518" s="133"/>
      <c r="U2518" s="134"/>
      <c r="V2518" s="133"/>
      <c r="W2518" s="135" t="n">
        <f aca="false">I2518</f>
        <v>46108.4169528658</v>
      </c>
      <c r="X2518" s="153" t="s">
        <v>473</v>
      </c>
      <c r="Y2518" s="137" t="n">
        <f aca="false">IF(AND($X2518=$X2519, $X2518&lt;&gt;""), $W2519-$W2518, 0)</f>
        <v>0.00451388885416667</v>
      </c>
      <c r="Z2518" s="137"/>
      <c r="AA2518" s="0"/>
    </row>
    <row r="2519" customFormat="false" ht="22.05" hidden="false" customHeight="false" outlineLevel="0" collapsed="false">
      <c r="A2519" s="118" t="n">
        <v>2515</v>
      </c>
      <c r="B2519" s="213" t="s">
        <v>137</v>
      </c>
      <c r="C2519" s="214" t="s">
        <v>6785</v>
      </c>
      <c r="D2519" s="215" t="s">
        <v>189</v>
      </c>
      <c r="E2519" s="249" t="s">
        <v>6786</v>
      </c>
      <c r="F2519" s="250" t="s">
        <v>6787</v>
      </c>
      <c r="G2519" s="243" t="n">
        <v>1000</v>
      </c>
      <c r="H2519" s="219" t="n">
        <f aca="true">INDIRECT("I" &amp; ROW())</f>
        <v>46108.4214667547</v>
      </c>
      <c r="I2519" s="220" t="n">
        <f aca="true">INDIRECT("I" &amp; ROW()-1) + J2519 * ((G2518/1000) * $M$5)</f>
        <v>46108.4214667547</v>
      </c>
      <c r="J2519" s="221" t="n">
        <v>6.5</v>
      </c>
      <c r="K2519" s="222" t="n">
        <f aca="true">INDIRECT("H" &amp; ROW())</f>
        <v>46108.4214667547</v>
      </c>
      <c r="L2519" s="128" t="s">
        <v>6788</v>
      </c>
      <c r="M2519" s="133"/>
      <c r="N2519" s="133"/>
      <c r="O2519" s="133"/>
      <c r="P2519" s="133"/>
      <c r="Q2519" s="133"/>
      <c r="R2519" s="133"/>
      <c r="S2519" s="133"/>
      <c r="T2519" s="133"/>
      <c r="U2519" s="134"/>
      <c r="V2519" s="133"/>
      <c r="W2519" s="135" t="n">
        <f aca="false">I2519</f>
        <v>46108.4214667547</v>
      </c>
      <c r="X2519" s="153" t="s">
        <v>473</v>
      </c>
      <c r="Y2519" s="137" t="n">
        <f aca="false">IF(AND($X2519=$X2520, $X2519&lt;&gt;""), $W2520-$W2519, 0)</f>
        <v>0.00451388885416667</v>
      </c>
      <c r="Z2519" s="137"/>
      <c r="AA2519" s="0"/>
    </row>
    <row r="2520" customFormat="false" ht="22.05" hidden="false" customHeight="false" outlineLevel="0" collapsed="false">
      <c r="A2520" s="118" t="n">
        <v>2516</v>
      </c>
      <c r="B2520" s="213" t="s">
        <v>137</v>
      </c>
      <c r="C2520" s="214" t="s">
        <v>6785</v>
      </c>
      <c r="D2520" s="215" t="s">
        <v>189</v>
      </c>
      <c r="E2520" s="249" t="s">
        <v>6789</v>
      </c>
      <c r="F2520" s="250" t="s">
        <v>6790</v>
      </c>
      <c r="G2520" s="243" t="n">
        <v>400</v>
      </c>
      <c r="H2520" s="219" t="n">
        <f aca="true">INDIRECT("I" &amp; ROW())</f>
        <v>46108.4259806435</v>
      </c>
      <c r="I2520" s="220" t="n">
        <f aca="true">INDIRECT("I" &amp; ROW()-1) + J2520 * ((G2519/1000) * $M$5)</f>
        <v>46108.4259806435</v>
      </c>
      <c r="J2520" s="221" t="n">
        <v>6.5</v>
      </c>
      <c r="K2520" s="222" t="n">
        <f aca="true">INDIRECT("H" &amp; ROW())</f>
        <v>46108.4259806435</v>
      </c>
      <c r="L2520" s="128" t="s">
        <v>6791</v>
      </c>
      <c r="M2520" s="133"/>
      <c r="N2520" s="133"/>
      <c r="O2520" s="133"/>
      <c r="P2520" s="133"/>
      <c r="Q2520" s="133"/>
      <c r="R2520" s="133"/>
      <c r="S2520" s="133"/>
      <c r="T2520" s="133"/>
      <c r="U2520" s="134"/>
      <c r="V2520" s="133"/>
      <c r="W2520" s="135" t="n">
        <f aca="false">I2520</f>
        <v>46108.4259806435</v>
      </c>
      <c r="X2520" s="153" t="s">
        <v>473</v>
      </c>
      <c r="Y2520" s="137" t="n">
        <f aca="false">IF(AND($X2520=$X2521, $X2520&lt;&gt;""), $W2521-$W2520, 0)</f>
        <v>0.00180555554398148</v>
      </c>
      <c r="Z2520" s="137"/>
      <c r="AA2520" s="0"/>
    </row>
    <row r="2521" customFormat="false" ht="22.05" hidden="false" customHeight="false" outlineLevel="0" collapsed="false">
      <c r="A2521" s="118" t="n">
        <v>2517</v>
      </c>
      <c r="B2521" s="213" t="s">
        <v>137</v>
      </c>
      <c r="C2521" s="214" t="s">
        <v>6785</v>
      </c>
      <c r="D2521" s="215" t="s">
        <v>189</v>
      </c>
      <c r="E2521" s="249" t="s">
        <v>6792</v>
      </c>
      <c r="F2521" s="250" t="s">
        <v>6793</v>
      </c>
      <c r="G2521" s="243" t="n">
        <v>400</v>
      </c>
      <c r="H2521" s="219" t="n">
        <f aca="true">INDIRECT("I" &amp; ROW())</f>
        <v>46108.4277861991</v>
      </c>
      <c r="I2521" s="220" t="n">
        <f aca="true">INDIRECT("I" &amp; ROW()-1) + J2521 * ((G2520/1000) * $M$5)</f>
        <v>46108.4277861991</v>
      </c>
      <c r="J2521" s="221" t="n">
        <v>6.5</v>
      </c>
      <c r="K2521" s="222" t="n">
        <f aca="true">INDIRECT("H" &amp; ROW())</f>
        <v>46108.4277861991</v>
      </c>
      <c r="L2521" s="128" t="s">
        <v>6794</v>
      </c>
      <c r="M2521" s="133"/>
      <c r="N2521" s="133"/>
      <c r="O2521" s="133"/>
      <c r="P2521" s="133"/>
      <c r="Q2521" s="133"/>
      <c r="R2521" s="133"/>
      <c r="S2521" s="133"/>
      <c r="T2521" s="133"/>
      <c r="U2521" s="134"/>
      <c r="V2521" s="133"/>
      <c r="W2521" s="135" t="n">
        <f aca="false">I2521</f>
        <v>46108.4277861991</v>
      </c>
      <c r="X2521" s="153" t="s">
        <v>473</v>
      </c>
      <c r="Y2521" s="137" t="n">
        <f aca="false">IF(AND($X2521=$X2522, $X2521&lt;&gt;""), $W2522-$W2521, 0)</f>
        <v>0.00180555554398148</v>
      </c>
      <c r="Z2521" s="137"/>
      <c r="AA2521" s="0"/>
    </row>
    <row r="2522" customFormat="false" ht="22.05" hidden="false" customHeight="false" outlineLevel="0" collapsed="false">
      <c r="A2522" s="118" t="n">
        <v>2518</v>
      </c>
      <c r="B2522" s="213" t="s">
        <v>137</v>
      </c>
      <c r="C2522" s="214" t="s">
        <v>6785</v>
      </c>
      <c r="D2522" s="215" t="s">
        <v>189</v>
      </c>
      <c r="E2522" s="249" t="s">
        <v>6795</v>
      </c>
      <c r="F2522" s="250" t="s">
        <v>6796</v>
      </c>
      <c r="G2522" s="243" t="n">
        <v>900</v>
      </c>
      <c r="H2522" s="219" t="n">
        <f aca="true">INDIRECT("I" &amp; ROW())</f>
        <v>46108.4295917546</v>
      </c>
      <c r="I2522" s="220" t="n">
        <f aca="true">INDIRECT("I" &amp; ROW()-1) + J2522 * ((G2521/1000) * $M$5)</f>
        <v>46108.4295917546</v>
      </c>
      <c r="J2522" s="221" t="n">
        <v>6.5</v>
      </c>
      <c r="K2522" s="222" t="n">
        <f aca="true">INDIRECT("H" &amp; ROW())</f>
        <v>46108.4295917546</v>
      </c>
      <c r="L2522" s="128" t="s">
        <v>6797</v>
      </c>
      <c r="M2522" s="133"/>
      <c r="N2522" s="133"/>
      <c r="O2522" s="133"/>
      <c r="P2522" s="133"/>
      <c r="Q2522" s="133"/>
      <c r="R2522" s="133"/>
      <c r="S2522" s="133"/>
      <c r="T2522" s="133"/>
      <c r="U2522" s="134"/>
      <c r="V2522" s="133"/>
      <c r="W2522" s="135" t="n">
        <f aca="false">I2522</f>
        <v>46108.4295917546</v>
      </c>
      <c r="X2522" s="153" t="s">
        <v>473</v>
      </c>
      <c r="Y2522" s="137" t="n">
        <f aca="false">IF(AND($X2522=$X2523, $X2522&lt;&gt;""), $W2523-$W2522, 0)</f>
        <v>0.00406249996527778</v>
      </c>
      <c r="Z2522" s="137"/>
      <c r="AA2522" s="0"/>
    </row>
    <row r="2523" customFormat="false" ht="22.05" hidden="false" customHeight="false" outlineLevel="0" collapsed="false">
      <c r="A2523" s="118" t="n">
        <v>2519</v>
      </c>
      <c r="B2523" s="213" t="s">
        <v>137</v>
      </c>
      <c r="C2523" s="214" t="s">
        <v>6785</v>
      </c>
      <c r="D2523" s="215" t="s">
        <v>189</v>
      </c>
      <c r="E2523" s="249" t="s">
        <v>6798</v>
      </c>
      <c r="F2523" s="250" t="s">
        <v>6799</v>
      </c>
      <c r="G2523" s="243" t="n">
        <v>1000</v>
      </c>
      <c r="H2523" s="219" t="n">
        <f aca="true">INDIRECT("I" &amp; ROW())</f>
        <v>46108.4336542546</v>
      </c>
      <c r="I2523" s="220" t="n">
        <f aca="true">INDIRECT("I" &amp; ROW()-1) + J2523 * ((G2522/1000) * $M$5)</f>
        <v>46108.4336542546</v>
      </c>
      <c r="J2523" s="221" t="n">
        <v>6.5</v>
      </c>
      <c r="K2523" s="222" t="n">
        <f aca="true">INDIRECT("H" &amp; ROW())</f>
        <v>46108.4336542546</v>
      </c>
      <c r="L2523" s="128" t="s">
        <v>6800</v>
      </c>
      <c r="M2523" s="133"/>
      <c r="N2523" s="133"/>
      <c r="O2523" s="133"/>
      <c r="P2523" s="133"/>
      <c r="Q2523" s="133"/>
      <c r="R2523" s="133"/>
      <c r="S2523" s="133"/>
      <c r="T2523" s="133"/>
      <c r="U2523" s="134"/>
      <c r="V2523" s="133"/>
      <c r="W2523" s="135" t="n">
        <f aca="false">I2523</f>
        <v>46108.4336542546</v>
      </c>
      <c r="X2523" s="153" t="s">
        <v>473</v>
      </c>
      <c r="Y2523" s="137" t="n">
        <f aca="false">IF(AND($X2523=$X2524, $X2523&lt;&gt;""), $W2524-$W2523, 0)</f>
        <v>0.00451388885416667</v>
      </c>
      <c r="Z2523" s="137"/>
      <c r="AA2523" s="0"/>
    </row>
    <row r="2524" customFormat="false" ht="22.05" hidden="false" customHeight="false" outlineLevel="0" collapsed="false">
      <c r="A2524" s="118" t="n">
        <v>2520</v>
      </c>
      <c r="B2524" s="213" t="s">
        <v>137</v>
      </c>
      <c r="C2524" s="214" t="s">
        <v>6785</v>
      </c>
      <c r="D2524" s="215" t="s">
        <v>189</v>
      </c>
      <c r="E2524" s="249" t="s">
        <v>6801</v>
      </c>
      <c r="F2524" s="250" t="s">
        <v>6802</v>
      </c>
      <c r="G2524" s="243" t="n">
        <v>1000</v>
      </c>
      <c r="H2524" s="219" t="n">
        <f aca="true">INDIRECT("I" &amp; ROW())</f>
        <v>46108.4381681434</v>
      </c>
      <c r="I2524" s="220" t="n">
        <f aca="true">INDIRECT("I" &amp; ROW()-1) + J2524 * ((G2523/1000) * $M$5)</f>
        <v>46108.4381681434</v>
      </c>
      <c r="J2524" s="221" t="n">
        <v>6.5</v>
      </c>
      <c r="K2524" s="222" t="n">
        <f aca="true">INDIRECT("H" &amp; ROW())</f>
        <v>46108.4381681434</v>
      </c>
      <c r="L2524" s="128" t="s">
        <v>6803</v>
      </c>
      <c r="M2524" s="133"/>
      <c r="N2524" s="133"/>
      <c r="O2524" s="133"/>
      <c r="P2524" s="133"/>
      <c r="Q2524" s="133"/>
      <c r="R2524" s="133"/>
      <c r="S2524" s="133"/>
      <c r="T2524" s="133"/>
      <c r="U2524" s="134"/>
      <c r="V2524" s="133"/>
      <c r="W2524" s="135" t="n">
        <f aca="false">I2524</f>
        <v>46108.4381681434</v>
      </c>
      <c r="X2524" s="153" t="s">
        <v>473</v>
      </c>
      <c r="Y2524" s="137" t="n">
        <f aca="false">IF(AND($X2524=$X2525, $X2524&lt;&gt;""), $W2525-$W2524, 0)</f>
        <v>0.00451388885416667</v>
      </c>
      <c r="Z2524" s="137"/>
      <c r="AA2524" s="0"/>
    </row>
    <row r="2525" customFormat="false" ht="22.05" hidden="false" customHeight="false" outlineLevel="0" collapsed="false">
      <c r="A2525" s="118" t="n">
        <v>2521</v>
      </c>
      <c r="B2525" s="213" t="s">
        <v>137</v>
      </c>
      <c r="C2525" s="214" t="s">
        <v>6785</v>
      </c>
      <c r="D2525" s="215" t="s">
        <v>189</v>
      </c>
      <c r="E2525" s="249" t="s">
        <v>6804</v>
      </c>
      <c r="F2525" s="250" t="s">
        <v>6805</v>
      </c>
      <c r="G2525" s="243" t="n">
        <v>1000</v>
      </c>
      <c r="H2525" s="219" t="n">
        <f aca="true">INDIRECT("I" &amp; ROW())</f>
        <v>46108.4426820323</v>
      </c>
      <c r="I2525" s="220" t="n">
        <f aca="true">INDIRECT("I" &amp; ROW()-1) + J2525 * ((G2524/1000) * $M$5)</f>
        <v>46108.4426820323</v>
      </c>
      <c r="J2525" s="221" t="n">
        <v>6.5</v>
      </c>
      <c r="K2525" s="222" t="n">
        <f aca="true">INDIRECT("H" &amp; ROW())</f>
        <v>46108.4426820323</v>
      </c>
      <c r="L2525" s="128" t="s">
        <v>6806</v>
      </c>
      <c r="M2525" s="133"/>
      <c r="N2525" s="133"/>
      <c r="O2525" s="133"/>
      <c r="P2525" s="133"/>
      <c r="Q2525" s="133"/>
      <c r="R2525" s="133"/>
      <c r="S2525" s="133"/>
      <c r="T2525" s="133"/>
      <c r="U2525" s="134"/>
      <c r="V2525" s="133"/>
      <c r="W2525" s="135" t="n">
        <f aca="false">I2525</f>
        <v>46108.4426820323</v>
      </c>
      <c r="X2525" s="153" t="s">
        <v>473</v>
      </c>
      <c r="Y2525" s="137" t="n">
        <f aca="false">IF(AND($X2525=$X2526, $X2525&lt;&gt;""), $W2526-$W2525, 0)</f>
        <v>0.00451388885416667</v>
      </c>
      <c r="Z2525" s="137"/>
      <c r="AA2525" s="0"/>
    </row>
    <row r="2526" customFormat="false" ht="22.05" hidden="false" customHeight="false" outlineLevel="0" collapsed="false">
      <c r="A2526" s="118" t="n">
        <v>2522</v>
      </c>
      <c r="B2526" s="213" t="s">
        <v>137</v>
      </c>
      <c r="C2526" s="214" t="s">
        <v>6785</v>
      </c>
      <c r="D2526" s="215" t="s">
        <v>189</v>
      </c>
      <c r="E2526" s="249" t="s">
        <v>6807</v>
      </c>
      <c r="F2526" s="250" t="s">
        <v>6808</v>
      </c>
      <c r="G2526" s="243" t="n">
        <v>1000</v>
      </c>
      <c r="H2526" s="219" t="n">
        <f aca="true">INDIRECT("I" &amp; ROW())</f>
        <v>46108.4471959211</v>
      </c>
      <c r="I2526" s="220" t="n">
        <f aca="true">INDIRECT("I" &amp; ROW()-1) + J2526 * ((G2525/1000) * $M$5)</f>
        <v>46108.4471959211</v>
      </c>
      <c r="J2526" s="221" t="n">
        <v>6.5</v>
      </c>
      <c r="K2526" s="222" t="n">
        <f aca="true">INDIRECT("H" &amp; ROW())</f>
        <v>46108.4471959211</v>
      </c>
      <c r="L2526" s="128" t="s">
        <v>6809</v>
      </c>
      <c r="M2526" s="133"/>
      <c r="N2526" s="133"/>
      <c r="O2526" s="133"/>
      <c r="P2526" s="133"/>
      <c r="Q2526" s="133"/>
      <c r="R2526" s="133"/>
      <c r="S2526" s="133"/>
      <c r="T2526" s="133"/>
      <c r="U2526" s="134"/>
      <c r="V2526" s="133"/>
      <c r="W2526" s="135" t="n">
        <f aca="false">I2526</f>
        <v>46108.4471959211</v>
      </c>
      <c r="X2526" s="153" t="s">
        <v>473</v>
      </c>
      <c r="Y2526" s="137" t="n">
        <f aca="false">IF(AND($X2526=$X2527, $X2526&lt;&gt;""), $W2527-$W2526, 0)</f>
        <v>0.00451388885416667</v>
      </c>
      <c r="Z2526" s="137"/>
      <c r="AA2526" s="0"/>
    </row>
    <row r="2527" customFormat="false" ht="22.05" hidden="false" customHeight="false" outlineLevel="0" collapsed="false">
      <c r="A2527" s="118" t="n">
        <v>2523</v>
      </c>
      <c r="B2527" s="213" t="s">
        <v>137</v>
      </c>
      <c r="C2527" s="214" t="s">
        <v>6785</v>
      </c>
      <c r="D2527" s="215" t="s">
        <v>189</v>
      </c>
      <c r="E2527" s="249" t="s">
        <v>6810</v>
      </c>
      <c r="F2527" s="250" t="s">
        <v>6811</v>
      </c>
      <c r="G2527" s="243" t="n">
        <v>1000</v>
      </c>
      <c r="H2527" s="219" t="n">
        <f aca="true">INDIRECT("I" &amp; ROW())</f>
        <v>46108.45170981</v>
      </c>
      <c r="I2527" s="220" t="n">
        <f aca="true">INDIRECT("I" &amp; ROW()-1) + J2527 * ((G2526/1000) * $M$5)</f>
        <v>46108.45170981</v>
      </c>
      <c r="J2527" s="221" t="n">
        <v>6.5</v>
      </c>
      <c r="K2527" s="222" t="n">
        <f aca="true">INDIRECT("H" &amp; ROW())</f>
        <v>46108.45170981</v>
      </c>
      <c r="L2527" s="128" t="s">
        <v>6812</v>
      </c>
      <c r="M2527" s="133"/>
      <c r="N2527" s="133"/>
      <c r="O2527" s="133"/>
      <c r="P2527" s="133"/>
      <c r="Q2527" s="133"/>
      <c r="R2527" s="133"/>
      <c r="S2527" s="133"/>
      <c r="T2527" s="133"/>
      <c r="U2527" s="134"/>
      <c r="V2527" s="133"/>
      <c r="W2527" s="135" t="n">
        <f aca="false">I2527</f>
        <v>46108.45170981</v>
      </c>
      <c r="X2527" s="153" t="s">
        <v>473</v>
      </c>
      <c r="Y2527" s="137" t="n">
        <f aca="false">IF(AND($X2527=$X2528, $X2527&lt;&gt;""), $W2528-$W2527, 0)</f>
        <v>0.00451388885416667</v>
      </c>
      <c r="Z2527" s="137"/>
      <c r="AA2527" s="0"/>
    </row>
    <row r="2528" customFormat="false" ht="22.05" hidden="false" customHeight="false" outlineLevel="0" collapsed="false">
      <c r="A2528" s="118" t="n">
        <v>2524</v>
      </c>
      <c r="B2528" s="213" t="s">
        <v>137</v>
      </c>
      <c r="C2528" s="214" t="s">
        <v>6785</v>
      </c>
      <c r="D2528" s="215" t="s">
        <v>189</v>
      </c>
      <c r="E2528" s="249" t="s">
        <v>6813</v>
      </c>
      <c r="F2528" s="250" t="s">
        <v>6814</v>
      </c>
      <c r="G2528" s="243" t="n">
        <v>1000</v>
      </c>
      <c r="H2528" s="219" t="n">
        <f aca="true">INDIRECT("I" &amp; ROW())</f>
        <v>46108.4562236988</v>
      </c>
      <c r="I2528" s="220" t="n">
        <f aca="true">INDIRECT("I" &amp; ROW()-1) + J2528 * ((G2527/1000) * $M$5)</f>
        <v>46108.4562236988</v>
      </c>
      <c r="J2528" s="221" t="n">
        <v>6.5</v>
      </c>
      <c r="K2528" s="222" t="n">
        <f aca="true">INDIRECT("H" &amp; ROW())</f>
        <v>46108.4562236988</v>
      </c>
      <c r="L2528" s="128" t="s">
        <v>6815</v>
      </c>
      <c r="M2528" s="133"/>
      <c r="N2528" s="133"/>
      <c r="O2528" s="133"/>
      <c r="P2528" s="133"/>
      <c r="Q2528" s="133"/>
      <c r="R2528" s="133"/>
      <c r="S2528" s="133"/>
      <c r="T2528" s="133"/>
      <c r="U2528" s="134"/>
      <c r="V2528" s="133"/>
      <c r="W2528" s="135" t="n">
        <f aca="false">I2528</f>
        <v>46108.4562236988</v>
      </c>
      <c r="X2528" s="153" t="s">
        <v>473</v>
      </c>
      <c r="Y2528" s="137" t="n">
        <f aca="false">IF(AND($X2528=$X2529, $X2528&lt;&gt;""), $W2529-$W2528, 0)</f>
        <v>0.00451388885416667</v>
      </c>
      <c r="Z2528" s="137"/>
      <c r="AA2528" s="0"/>
    </row>
    <row r="2529" customFormat="false" ht="22.05" hidden="false" customHeight="false" outlineLevel="0" collapsed="false">
      <c r="A2529" s="118" t="n">
        <v>2525</v>
      </c>
      <c r="B2529" s="213" t="s">
        <v>137</v>
      </c>
      <c r="C2529" s="214" t="s">
        <v>6785</v>
      </c>
      <c r="D2529" s="215" t="s">
        <v>189</v>
      </c>
      <c r="E2529" s="249" t="s">
        <v>6816</v>
      </c>
      <c r="F2529" s="250" t="s">
        <v>6817</v>
      </c>
      <c r="G2529" s="243" t="n">
        <v>1500</v>
      </c>
      <c r="H2529" s="219" t="n">
        <f aca="true">INDIRECT("I" &amp; ROW())</f>
        <v>46108.4607375877</v>
      </c>
      <c r="I2529" s="220" t="n">
        <f aca="true">INDIRECT("I" &amp; ROW()-1) + J2529 * ((G2528/1000) * $M$5)</f>
        <v>46108.4607375877</v>
      </c>
      <c r="J2529" s="221" t="n">
        <v>6.5</v>
      </c>
      <c r="K2529" s="222" t="n">
        <f aca="true">INDIRECT("H" &amp; ROW())</f>
        <v>46108.4607375877</v>
      </c>
      <c r="L2529" s="128" t="s">
        <v>6818</v>
      </c>
      <c r="M2529" s="133"/>
      <c r="N2529" s="133"/>
      <c r="O2529" s="133"/>
      <c r="P2529" s="133"/>
      <c r="Q2529" s="133"/>
      <c r="R2529" s="133"/>
      <c r="S2529" s="133"/>
      <c r="T2529" s="133"/>
      <c r="U2529" s="134"/>
      <c r="V2529" s="133"/>
      <c r="W2529" s="135" t="n">
        <f aca="false">I2529</f>
        <v>46108.4607375877</v>
      </c>
      <c r="X2529" s="153" t="s">
        <v>473</v>
      </c>
      <c r="Y2529" s="137" t="n">
        <f aca="false">IF(AND($X2529=$X2530, $X2529&lt;&gt;""), $W2530-$W2529, 0)</f>
        <v>0.00677083328703704</v>
      </c>
      <c r="Z2529" s="137"/>
      <c r="AA2529" s="0"/>
    </row>
    <row r="2530" customFormat="false" ht="22.05" hidden="false" customHeight="false" outlineLevel="0" collapsed="false">
      <c r="A2530" s="118" t="n">
        <v>2526</v>
      </c>
      <c r="B2530" s="213" t="s">
        <v>137</v>
      </c>
      <c r="C2530" s="214" t="s">
        <v>6785</v>
      </c>
      <c r="D2530" s="215" t="s">
        <v>189</v>
      </c>
      <c r="E2530" s="249" t="s">
        <v>6819</v>
      </c>
      <c r="F2530" s="250" t="s">
        <v>6820</v>
      </c>
      <c r="G2530" s="243" t="n">
        <v>1500</v>
      </c>
      <c r="H2530" s="219" t="n">
        <f aca="true">INDIRECT("I" &amp; ROW())</f>
        <v>46108.467508421</v>
      </c>
      <c r="I2530" s="220" t="n">
        <f aca="true">INDIRECT("I" &amp; ROW()-1) + J2530 * ((G2529/1000) * $M$5)</f>
        <v>46108.467508421</v>
      </c>
      <c r="J2530" s="221" t="n">
        <v>6.5</v>
      </c>
      <c r="K2530" s="222" t="n">
        <f aca="true">INDIRECT("H" &amp; ROW())</f>
        <v>46108.467508421</v>
      </c>
      <c r="L2530" s="128" t="s">
        <v>6821</v>
      </c>
      <c r="M2530" s="133"/>
      <c r="N2530" s="133"/>
      <c r="O2530" s="133"/>
      <c r="P2530" s="133"/>
      <c r="Q2530" s="133"/>
      <c r="R2530" s="133"/>
      <c r="S2530" s="133"/>
      <c r="T2530" s="133"/>
      <c r="U2530" s="134"/>
      <c r="V2530" s="133"/>
      <c r="W2530" s="135" t="n">
        <f aca="false">I2530</f>
        <v>46108.467508421</v>
      </c>
      <c r="X2530" s="153" t="s">
        <v>473</v>
      </c>
      <c r="Y2530" s="137" t="n">
        <f aca="false">IF(AND($X2530=$X2531, $X2530&lt;&gt;""), $W2531-$W2530, 0)</f>
        <v>0.00677083328703704</v>
      </c>
      <c r="Z2530" s="137"/>
      <c r="AA2530" s="0"/>
    </row>
    <row r="2531" customFormat="false" ht="22.05" hidden="false" customHeight="false" outlineLevel="0" collapsed="false">
      <c r="A2531" s="118" t="n">
        <v>2527</v>
      </c>
      <c r="B2531" s="213" t="s">
        <v>137</v>
      </c>
      <c r="C2531" s="214" t="s">
        <v>6785</v>
      </c>
      <c r="D2531" s="215" t="s">
        <v>189</v>
      </c>
      <c r="E2531" s="249" t="s">
        <v>6822</v>
      </c>
      <c r="F2531" s="250" t="s">
        <v>6823</v>
      </c>
      <c r="G2531" s="243" t="n">
        <v>1000</v>
      </c>
      <c r="H2531" s="219" t="n">
        <f aca="true">INDIRECT("I" &amp; ROW())</f>
        <v>46108.4742792543</v>
      </c>
      <c r="I2531" s="220" t="n">
        <f aca="true">INDIRECT("I" &amp; ROW()-1) + J2531 * ((G2530/1000) * $M$5)</f>
        <v>46108.4742792543</v>
      </c>
      <c r="J2531" s="221" t="n">
        <v>6.5</v>
      </c>
      <c r="K2531" s="222" t="n">
        <f aca="true">INDIRECT("H" &amp; ROW())</f>
        <v>46108.4742792543</v>
      </c>
      <c r="L2531" s="128" t="s">
        <v>6824</v>
      </c>
      <c r="M2531" s="133"/>
      <c r="N2531" s="133"/>
      <c r="O2531" s="133"/>
      <c r="P2531" s="133"/>
      <c r="Q2531" s="133"/>
      <c r="R2531" s="133"/>
      <c r="S2531" s="133"/>
      <c r="T2531" s="133"/>
      <c r="U2531" s="134"/>
      <c r="V2531" s="133"/>
      <c r="W2531" s="135" t="n">
        <f aca="false">I2531</f>
        <v>46108.4742792543</v>
      </c>
      <c r="X2531" s="153" t="s">
        <v>473</v>
      </c>
      <c r="Y2531" s="137" t="n">
        <f aca="false">IF(AND($X2531=$X2532, $X2531&lt;&gt;""), $W2532-$W2531, 0)</f>
        <v>0.00451388885416667</v>
      </c>
      <c r="Z2531" s="137"/>
      <c r="AA2531" s="0"/>
    </row>
    <row r="2532" customFormat="false" ht="22.05" hidden="false" customHeight="false" outlineLevel="0" collapsed="false">
      <c r="A2532" s="118" t="n">
        <v>2528</v>
      </c>
      <c r="B2532" s="213" t="s">
        <v>137</v>
      </c>
      <c r="C2532" s="214" t="s">
        <v>6825</v>
      </c>
      <c r="D2532" s="215" t="s">
        <v>189</v>
      </c>
      <c r="E2532" s="249" t="s">
        <v>6826</v>
      </c>
      <c r="F2532" s="250" t="s">
        <v>6827</v>
      </c>
      <c r="G2532" s="243" t="n">
        <v>1000</v>
      </c>
      <c r="H2532" s="219" t="n">
        <f aca="true">INDIRECT("I" &amp; ROW())</f>
        <v>46108.4787931431</v>
      </c>
      <c r="I2532" s="220" t="n">
        <f aca="true">INDIRECT("I" &amp; ROW()-1) + J2532 * ((G2531/1000) * $M$5)</f>
        <v>46108.4787931431</v>
      </c>
      <c r="J2532" s="221" t="n">
        <v>6.5</v>
      </c>
      <c r="K2532" s="222" t="n">
        <f aca="true">INDIRECT("H" &amp; ROW())</f>
        <v>46108.4787931431</v>
      </c>
      <c r="L2532" s="128" t="s">
        <v>6828</v>
      </c>
      <c r="M2532" s="133"/>
      <c r="N2532" s="133"/>
      <c r="O2532" s="133"/>
      <c r="P2532" s="133"/>
      <c r="Q2532" s="133"/>
      <c r="R2532" s="133"/>
      <c r="S2532" s="133"/>
      <c r="T2532" s="133"/>
      <c r="U2532" s="134"/>
      <c r="V2532" s="133"/>
      <c r="W2532" s="135" t="n">
        <f aca="false">I2532</f>
        <v>46108.4787931431</v>
      </c>
      <c r="X2532" s="153" t="s">
        <v>473</v>
      </c>
      <c r="Y2532" s="137" t="n">
        <f aca="false">IF(AND($X2532=$X2533, $X2532&lt;&gt;""), $W2533-$W2532, 0)</f>
        <v>0.00451388885416667</v>
      </c>
      <c r="Z2532" s="137"/>
      <c r="AA2532" s="0"/>
    </row>
    <row r="2533" customFormat="false" ht="22.05" hidden="false" customHeight="false" outlineLevel="0" collapsed="false">
      <c r="A2533" s="118" t="n">
        <v>2529</v>
      </c>
      <c r="B2533" s="213" t="s">
        <v>137</v>
      </c>
      <c r="C2533" s="214" t="s">
        <v>6825</v>
      </c>
      <c r="D2533" s="215" t="s">
        <v>189</v>
      </c>
      <c r="E2533" s="249" t="s">
        <v>6829</v>
      </c>
      <c r="F2533" s="250"/>
      <c r="G2533" s="243" t="n">
        <v>1000</v>
      </c>
      <c r="H2533" s="219" t="n">
        <f aca="true">INDIRECT("I" &amp; ROW())</f>
        <v>46108.483307032</v>
      </c>
      <c r="I2533" s="220" t="n">
        <f aca="true">INDIRECT("I" &amp; ROW()-1) + J2533 * ((G2532/1000) * $M$5)</f>
        <v>46108.483307032</v>
      </c>
      <c r="J2533" s="221" t="n">
        <v>6.5</v>
      </c>
      <c r="K2533" s="222" t="n">
        <f aca="true">INDIRECT("H" &amp; ROW())</f>
        <v>46108.483307032</v>
      </c>
      <c r="L2533" s="128" t="s">
        <v>6830</v>
      </c>
      <c r="M2533" s="133"/>
      <c r="N2533" s="133"/>
      <c r="O2533" s="133"/>
      <c r="P2533" s="133"/>
      <c r="Q2533" s="133"/>
      <c r="R2533" s="133"/>
      <c r="S2533" s="133"/>
      <c r="T2533" s="133"/>
      <c r="U2533" s="134"/>
      <c r="V2533" s="133"/>
      <c r="W2533" s="135" t="n">
        <f aca="false">I2533</f>
        <v>46108.483307032</v>
      </c>
      <c r="X2533" s="153" t="s">
        <v>473</v>
      </c>
      <c r="Y2533" s="137" t="n">
        <f aca="false">IF(AND($X2533=$X2534, $X2533&lt;&gt;""), $W2534-$W2533, 0)</f>
        <v>0</v>
      </c>
      <c r="Z2533" s="137"/>
      <c r="AA2533" s="0"/>
    </row>
    <row r="2534" customFormat="false" ht="22.05" hidden="false" customHeight="false" outlineLevel="0" collapsed="false">
      <c r="A2534" s="118" t="n">
        <v>2530</v>
      </c>
      <c r="B2534" s="164" t="s">
        <v>139</v>
      </c>
      <c r="C2534" s="165" t="s">
        <v>6831</v>
      </c>
      <c r="D2534" s="173" t="s">
        <v>187</v>
      </c>
      <c r="E2534" s="167" t="s">
        <v>6832</v>
      </c>
      <c r="F2534" s="167" t="s">
        <v>6833</v>
      </c>
      <c r="G2534" s="168" t="n">
        <v>934</v>
      </c>
      <c r="H2534" s="169" t="n">
        <f aca="true">INDIRECT("I" &amp; ROW())</f>
        <v>46108.4878209208</v>
      </c>
      <c r="I2534" s="170" t="n">
        <f aca="true">INDIRECT("I" &amp; ROW()-1) + J2534 * ((G2533/1000) * $M$5)</f>
        <v>46108.4878209208</v>
      </c>
      <c r="J2534" s="171" t="n">
        <v>6.5</v>
      </c>
      <c r="K2534" s="172" t="n">
        <f aca="true">INDIRECT("H" &amp; ROW())</f>
        <v>46108.4878209208</v>
      </c>
      <c r="L2534" s="128" t="s">
        <v>6834</v>
      </c>
      <c r="M2534" s="133"/>
      <c r="N2534" s="133"/>
      <c r="O2534" s="133"/>
      <c r="P2534" s="133"/>
      <c r="Q2534" s="133"/>
      <c r="R2534" s="133"/>
      <c r="S2534" s="133"/>
      <c r="T2534" s="133"/>
      <c r="U2534" s="134"/>
      <c r="V2534" s="133"/>
      <c r="W2534" s="135" t="n">
        <f aca="false">I2534</f>
        <v>46108.4878209208</v>
      </c>
      <c r="X2534" s="136" t="s">
        <v>174</v>
      </c>
      <c r="Y2534" s="137" t="n">
        <f aca="false">IF(AND($X2534=$X2535, $X2534&lt;&gt;""), $W2535-$W2534, 0)</f>
        <v>0.0042159721875</v>
      </c>
      <c r="Z2534" s="137" t="n">
        <f aca="false">SUM(Y2534:Y2694)</f>
        <v>0.501926385219907</v>
      </c>
      <c r="AA2534" s="0"/>
    </row>
    <row r="2535" customFormat="false" ht="22.05" hidden="false" customHeight="false" outlineLevel="0" collapsed="false">
      <c r="A2535" s="118" t="n">
        <v>2531</v>
      </c>
      <c r="B2535" s="164" t="s">
        <v>139</v>
      </c>
      <c r="C2535" s="165" t="s">
        <v>6835</v>
      </c>
      <c r="D2535" s="173" t="s">
        <v>187</v>
      </c>
      <c r="E2535" s="167" t="s">
        <v>6836</v>
      </c>
      <c r="F2535" s="167" t="s">
        <v>4750</v>
      </c>
      <c r="G2535" s="168" t="n">
        <v>1064</v>
      </c>
      <c r="H2535" s="169" t="n">
        <f aca="true">INDIRECT("I" &amp; ROW())</f>
        <v>46108.492036893</v>
      </c>
      <c r="I2535" s="170" t="n">
        <f aca="true">INDIRECT("I" &amp; ROW()-1) + J2535 * ((G2534/1000) * $M$5)</f>
        <v>46108.492036893</v>
      </c>
      <c r="J2535" s="171" t="n">
        <v>6.5</v>
      </c>
      <c r="K2535" s="172" t="n">
        <f aca="true">INDIRECT("H" &amp; ROW())</f>
        <v>46108.492036893</v>
      </c>
      <c r="L2535" s="128" t="s">
        <v>6837</v>
      </c>
      <c r="M2535" s="133"/>
      <c r="N2535" s="133"/>
      <c r="O2535" s="133"/>
      <c r="P2535" s="133"/>
      <c r="Q2535" s="133"/>
      <c r="R2535" s="133"/>
      <c r="S2535" s="133"/>
      <c r="T2535" s="133"/>
      <c r="U2535" s="134"/>
      <c r="V2535" s="133"/>
      <c r="W2535" s="135" t="n">
        <f aca="false">I2535</f>
        <v>46108.492036893</v>
      </c>
      <c r="X2535" s="136" t="s">
        <v>174</v>
      </c>
      <c r="Y2535" s="137" t="n">
        <f aca="false">IF(AND($X2535=$X2536, $X2535&lt;&gt;""), $W2536-$W2535, 0)</f>
        <v>0.00480277774305556</v>
      </c>
      <c r="Z2535" s="141"/>
      <c r="AA2535" s="0"/>
    </row>
    <row r="2536" customFormat="false" ht="22.05" hidden="false" customHeight="false" outlineLevel="0" collapsed="false">
      <c r="A2536" s="118" t="n">
        <v>2532</v>
      </c>
      <c r="B2536" s="164" t="s">
        <v>139</v>
      </c>
      <c r="C2536" s="165" t="s">
        <v>6835</v>
      </c>
      <c r="D2536" s="173" t="s">
        <v>187</v>
      </c>
      <c r="E2536" s="167" t="s">
        <v>6838</v>
      </c>
      <c r="F2536" s="167" t="s">
        <v>6839</v>
      </c>
      <c r="G2536" s="168" t="n">
        <v>1040</v>
      </c>
      <c r="H2536" s="169" t="n">
        <f aca="true">INDIRECT("I" &amp; ROW())</f>
        <v>46108.4968396708</v>
      </c>
      <c r="I2536" s="170" t="n">
        <f aca="true">INDIRECT("I" &amp; ROW()-1) + J2536 * ((G2535/1000) * $M$5)</f>
        <v>46108.4968396708</v>
      </c>
      <c r="J2536" s="171" t="n">
        <v>6.5</v>
      </c>
      <c r="K2536" s="172" t="n">
        <f aca="true">INDIRECT("H" &amp; ROW())</f>
        <v>46108.4968396708</v>
      </c>
      <c r="L2536" s="128" t="s">
        <v>6840</v>
      </c>
      <c r="M2536" s="133"/>
      <c r="N2536" s="133"/>
      <c r="O2536" s="133"/>
      <c r="P2536" s="133"/>
      <c r="Q2536" s="133"/>
      <c r="R2536" s="133"/>
      <c r="S2536" s="133"/>
      <c r="T2536" s="133"/>
      <c r="U2536" s="134"/>
      <c r="V2536" s="133"/>
      <c r="W2536" s="135" t="n">
        <f aca="false">I2536</f>
        <v>46108.4968396708</v>
      </c>
      <c r="X2536" s="136" t="s">
        <v>174</v>
      </c>
      <c r="Y2536" s="137" t="n">
        <f aca="false">IF(AND($X2536=$X2537, $X2536&lt;&gt;""), $W2537-$W2536, 0)</f>
        <v>0.00469444440972222</v>
      </c>
      <c r="Z2536" s="141"/>
      <c r="AA2536" s="0"/>
    </row>
    <row r="2537" customFormat="false" ht="22.05" hidden="false" customHeight="false" outlineLevel="0" collapsed="false">
      <c r="A2537" s="118" t="n">
        <v>2533</v>
      </c>
      <c r="B2537" s="164" t="s">
        <v>139</v>
      </c>
      <c r="C2537" s="165" t="s">
        <v>6841</v>
      </c>
      <c r="D2537" s="173" t="s">
        <v>187</v>
      </c>
      <c r="E2537" s="167" t="s">
        <v>6842</v>
      </c>
      <c r="F2537" s="167" t="s">
        <v>6843</v>
      </c>
      <c r="G2537" s="168" t="n">
        <v>1014</v>
      </c>
      <c r="H2537" s="169" t="n">
        <f aca="true">INDIRECT("I" &amp; ROW())</f>
        <v>46108.5015341152</v>
      </c>
      <c r="I2537" s="170" t="n">
        <f aca="true">INDIRECT("I" &amp; ROW()-1) + J2537 * ((G2536/1000) * $M$5)</f>
        <v>46108.5015341152</v>
      </c>
      <c r="J2537" s="171" t="n">
        <v>6.5</v>
      </c>
      <c r="K2537" s="172" t="n">
        <f aca="true">INDIRECT("H" &amp; ROW())</f>
        <v>46108.5015341152</v>
      </c>
      <c r="L2537" s="128" t="s">
        <v>6844</v>
      </c>
      <c r="M2537" s="133"/>
      <c r="N2537" s="133"/>
      <c r="O2537" s="133"/>
      <c r="P2537" s="133"/>
      <c r="Q2537" s="133"/>
      <c r="R2537" s="133"/>
      <c r="S2537" s="133"/>
      <c r="T2537" s="133"/>
      <c r="U2537" s="134"/>
      <c r="V2537" s="133"/>
      <c r="W2537" s="135" t="n">
        <f aca="false">I2537</f>
        <v>46108.5015341152</v>
      </c>
      <c r="X2537" s="136" t="s">
        <v>174</v>
      </c>
      <c r="Y2537" s="137" t="n">
        <f aca="false">IF(AND($X2537=$X2538, $X2537&lt;&gt;""), $W2538-$W2537, 0)</f>
        <v>0.00457708329861111</v>
      </c>
      <c r="Z2537" s="141"/>
      <c r="AA2537" s="0"/>
    </row>
    <row r="2538" customFormat="false" ht="22.05" hidden="false" customHeight="false" outlineLevel="0" collapsed="false">
      <c r="A2538" s="118" t="n">
        <v>2534</v>
      </c>
      <c r="B2538" s="164" t="s">
        <v>139</v>
      </c>
      <c r="C2538" s="165" t="s">
        <v>6841</v>
      </c>
      <c r="D2538" s="173" t="s">
        <v>187</v>
      </c>
      <c r="E2538" s="167" t="s">
        <v>6845</v>
      </c>
      <c r="F2538" s="167" t="s">
        <v>6846</v>
      </c>
      <c r="G2538" s="168" t="n">
        <v>1100</v>
      </c>
      <c r="H2538" s="169" t="n">
        <f aca="true">INDIRECT("I" &amp; ROW())</f>
        <v>46108.5061111985</v>
      </c>
      <c r="I2538" s="170" t="n">
        <f aca="true">INDIRECT("I" &amp; ROW()-1) + J2538 * ((G2537/1000) * $M$5)</f>
        <v>46108.5061111985</v>
      </c>
      <c r="J2538" s="171" t="n">
        <v>6.5</v>
      </c>
      <c r="K2538" s="172" t="n">
        <f aca="true">INDIRECT("H" &amp; ROW())</f>
        <v>46108.5061111985</v>
      </c>
      <c r="L2538" s="128" t="s">
        <v>6847</v>
      </c>
      <c r="M2538" s="133"/>
      <c r="N2538" s="133"/>
      <c r="O2538" s="133"/>
      <c r="P2538" s="133"/>
      <c r="Q2538" s="133"/>
      <c r="R2538" s="133"/>
      <c r="S2538" s="133"/>
      <c r="T2538" s="133"/>
      <c r="U2538" s="134"/>
      <c r="V2538" s="133"/>
      <c r="W2538" s="135" t="n">
        <f aca="false">I2538</f>
        <v>46108.5061111985</v>
      </c>
      <c r="X2538" s="136" t="s">
        <v>174</v>
      </c>
      <c r="Y2538" s="137" t="n">
        <f aca="false">IF(AND($X2538=$X2539, $X2538&lt;&gt;""), $W2539-$W2538, 0)</f>
        <v>0.00496527774305556</v>
      </c>
      <c r="Z2538" s="141"/>
      <c r="AA2538" s="0"/>
    </row>
    <row r="2539" customFormat="false" ht="22.05" hidden="false" customHeight="false" outlineLevel="0" collapsed="false">
      <c r="A2539" s="118" t="n">
        <v>2535</v>
      </c>
      <c r="B2539" s="164" t="s">
        <v>139</v>
      </c>
      <c r="C2539" s="165" t="s">
        <v>6841</v>
      </c>
      <c r="D2539" s="173" t="s">
        <v>187</v>
      </c>
      <c r="E2539" s="167" t="s">
        <v>6848</v>
      </c>
      <c r="F2539" s="167" t="s">
        <v>6849</v>
      </c>
      <c r="G2539" s="168" t="n">
        <v>1100</v>
      </c>
      <c r="H2539" s="169" t="n">
        <f aca="true">INDIRECT("I" &amp; ROW())</f>
        <v>46108.5110764762</v>
      </c>
      <c r="I2539" s="170" t="n">
        <f aca="true">INDIRECT("I" &amp; ROW()-1) + J2539 * ((G2538/1000) * $M$5)</f>
        <v>46108.5110764762</v>
      </c>
      <c r="J2539" s="171" t="n">
        <v>6.5</v>
      </c>
      <c r="K2539" s="172" t="n">
        <f aca="true">INDIRECT("H" &amp; ROW())</f>
        <v>46108.5110764762</v>
      </c>
      <c r="L2539" s="128" t="s">
        <v>6850</v>
      </c>
      <c r="M2539" s="133"/>
      <c r="N2539" s="133"/>
      <c r="O2539" s="133"/>
      <c r="P2539" s="133"/>
      <c r="Q2539" s="133"/>
      <c r="R2539" s="133"/>
      <c r="S2539" s="133"/>
      <c r="T2539" s="133"/>
      <c r="U2539" s="134"/>
      <c r="V2539" s="133"/>
      <c r="W2539" s="135" t="n">
        <f aca="false">I2539</f>
        <v>46108.5110764762</v>
      </c>
      <c r="X2539" s="136" t="s">
        <v>174</v>
      </c>
      <c r="Y2539" s="137" t="n">
        <f aca="false">IF(AND($X2539=$X2540, $X2539&lt;&gt;""), $W2540-$W2539, 0)</f>
        <v>0.00496527774305556</v>
      </c>
      <c r="Z2539" s="141"/>
      <c r="AA2539" s="0"/>
    </row>
    <row r="2540" customFormat="false" ht="22.05" hidden="false" customHeight="false" outlineLevel="0" collapsed="false">
      <c r="A2540" s="118" t="n">
        <v>2536</v>
      </c>
      <c r="B2540" s="164" t="s">
        <v>139</v>
      </c>
      <c r="C2540" s="165" t="s">
        <v>6841</v>
      </c>
      <c r="D2540" s="173" t="s">
        <v>187</v>
      </c>
      <c r="E2540" s="167" t="s">
        <v>6851</v>
      </c>
      <c r="F2540" s="167" t="s">
        <v>6852</v>
      </c>
      <c r="G2540" s="168" t="n">
        <v>1065</v>
      </c>
      <c r="H2540" s="169" t="n">
        <f aca="true">INDIRECT("I" &amp; ROW())</f>
        <v>46108.516041754</v>
      </c>
      <c r="I2540" s="170" t="n">
        <f aca="true">INDIRECT("I" &amp; ROW()-1) + J2540 * ((G2539/1000) * $M$5)</f>
        <v>46108.516041754</v>
      </c>
      <c r="J2540" s="171" t="n">
        <v>6.5</v>
      </c>
      <c r="K2540" s="172" t="n">
        <f aca="true">INDIRECT("H" &amp; ROW())</f>
        <v>46108.516041754</v>
      </c>
      <c r="L2540" s="128" t="s">
        <v>6853</v>
      </c>
      <c r="M2540" s="133"/>
      <c r="N2540" s="133"/>
      <c r="O2540" s="133"/>
      <c r="P2540" s="133"/>
      <c r="Q2540" s="133"/>
      <c r="R2540" s="133"/>
      <c r="S2540" s="133"/>
      <c r="T2540" s="133"/>
      <c r="U2540" s="134"/>
      <c r="V2540" s="133"/>
      <c r="W2540" s="135" t="n">
        <f aca="false">I2540</f>
        <v>46108.516041754</v>
      </c>
      <c r="X2540" s="136" t="s">
        <v>174</v>
      </c>
      <c r="Y2540" s="137" t="n">
        <f aca="false">IF(AND($X2540=$X2541, $X2540&lt;&gt;""), $W2541-$W2540, 0)</f>
        <v>0.00480729163194444</v>
      </c>
      <c r="Z2540" s="141"/>
      <c r="AA2540" s="0"/>
    </row>
    <row r="2541" customFormat="false" ht="22.05" hidden="false" customHeight="false" outlineLevel="0" collapsed="false">
      <c r="A2541" s="118" t="n">
        <v>2537</v>
      </c>
      <c r="B2541" s="164" t="s">
        <v>139</v>
      </c>
      <c r="C2541" s="165" t="s">
        <v>6854</v>
      </c>
      <c r="D2541" s="173" t="s">
        <v>187</v>
      </c>
      <c r="E2541" s="167" t="s">
        <v>6855</v>
      </c>
      <c r="F2541" s="167" t="s">
        <v>6856</v>
      </c>
      <c r="G2541" s="168" t="n">
        <v>1090</v>
      </c>
      <c r="H2541" s="169" t="n">
        <f aca="true">INDIRECT("I" &amp; ROW())</f>
        <v>46108.5208490456</v>
      </c>
      <c r="I2541" s="170" t="n">
        <f aca="true">INDIRECT("I" &amp; ROW()-1) + J2541 * ((G2540/1000) * $M$5)</f>
        <v>46108.5208490456</v>
      </c>
      <c r="J2541" s="171" t="n">
        <v>6.5</v>
      </c>
      <c r="K2541" s="172" t="n">
        <f aca="true">INDIRECT("H" &amp; ROW())</f>
        <v>46108.5208490456</v>
      </c>
      <c r="L2541" s="128" t="s">
        <v>6857</v>
      </c>
      <c r="M2541" s="133"/>
      <c r="N2541" s="133"/>
      <c r="O2541" s="133"/>
      <c r="P2541" s="133"/>
      <c r="Q2541" s="133"/>
      <c r="R2541" s="133"/>
      <c r="S2541" s="133"/>
      <c r="T2541" s="133"/>
      <c r="U2541" s="134"/>
      <c r="V2541" s="133"/>
      <c r="W2541" s="135" t="n">
        <f aca="false">I2541</f>
        <v>46108.5208490456</v>
      </c>
      <c r="X2541" s="136" t="s">
        <v>174</v>
      </c>
      <c r="Y2541" s="137" t="n">
        <f aca="false">IF(AND($X2541=$X2542, $X2541&lt;&gt;""), $W2542-$W2541, 0)</f>
        <v>0.00492013885416667</v>
      </c>
      <c r="Z2541" s="141"/>
      <c r="AA2541" s="0"/>
    </row>
    <row r="2542" customFormat="false" ht="22.05" hidden="false" customHeight="false" outlineLevel="0" collapsed="false">
      <c r="A2542" s="118" t="n">
        <v>2538</v>
      </c>
      <c r="B2542" s="164" t="s">
        <v>139</v>
      </c>
      <c r="C2542" s="165" t="s">
        <v>6858</v>
      </c>
      <c r="D2542" s="173" t="s">
        <v>187</v>
      </c>
      <c r="E2542" s="167" t="s">
        <v>6859</v>
      </c>
      <c r="F2542" s="167" t="s">
        <v>6860</v>
      </c>
      <c r="G2542" s="168" t="n">
        <v>1080</v>
      </c>
      <c r="H2542" s="169" t="n">
        <f aca="true">INDIRECT("I" &amp; ROW())</f>
        <v>46108.5257691845</v>
      </c>
      <c r="I2542" s="170" t="n">
        <f aca="true">INDIRECT("I" &amp; ROW()-1) + J2542 * ((G2541/1000) * $M$5)</f>
        <v>46108.5257691845</v>
      </c>
      <c r="J2542" s="171" t="n">
        <v>6.5</v>
      </c>
      <c r="K2542" s="172" t="n">
        <f aca="true">INDIRECT("H" &amp; ROW())</f>
        <v>46108.5257691845</v>
      </c>
      <c r="L2542" s="128" t="s">
        <v>6861</v>
      </c>
      <c r="M2542" s="133"/>
      <c r="N2542" s="133"/>
      <c r="O2542" s="133"/>
      <c r="P2542" s="133"/>
      <c r="Q2542" s="133"/>
      <c r="R2542" s="133"/>
      <c r="S2542" s="133"/>
      <c r="T2542" s="133"/>
      <c r="U2542" s="134"/>
      <c r="V2542" s="133"/>
      <c r="W2542" s="135" t="n">
        <f aca="false">I2542</f>
        <v>46108.5257691845</v>
      </c>
      <c r="X2542" s="136" t="s">
        <v>174</v>
      </c>
      <c r="Y2542" s="137" t="n">
        <f aca="false">IF(AND($X2542=$X2543, $X2542&lt;&gt;""), $W2543-$W2542, 0)</f>
        <v>0.00487499996527778</v>
      </c>
      <c r="Z2542" s="141"/>
      <c r="AA2542" s="0"/>
    </row>
    <row r="2543" customFormat="false" ht="22.05" hidden="false" customHeight="false" outlineLevel="0" collapsed="false">
      <c r="A2543" s="118" t="n">
        <v>2539</v>
      </c>
      <c r="B2543" s="164" t="s">
        <v>139</v>
      </c>
      <c r="C2543" s="165" t="s">
        <v>6862</v>
      </c>
      <c r="D2543" s="173" t="s">
        <v>187</v>
      </c>
      <c r="E2543" s="167" t="s">
        <v>6863</v>
      </c>
      <c r="F2543" s="167" t="s">
        <v>6864</v>
      </c>
      <c r="G2543" s="168" t="n">
        <v>874</v>
      </c>
      <c r="H2543" s="169" t="n">
        <f aca="true">INDIRECT("I" &amp; ROW())</f>
        <v>46108.5306441844</v>
      </c>
      <c r="I2543" s="170" t="n">
        <f aca="true">INDIRECT("I" &amp; ROW()-1) + J2543 * ((G2542/1000) * $M$5)</f>
        <v>46108.5306441844</v>
      </c>
      <c r="J2543" s="171" t="n">
        <v>6.5</v>
      </c>
      <c r="K2543" s="172" t="n">
        <f aca="true">INDIRECT("H" &amp; ROW())</f>
        <v>46108.5306441844</v>
      </c>
      <c r="L2543" s="128" t="s">
        <v>6865</v>
      </c>
      <c r="M2543" s="133"/>
      <c r="N2543" s="133"/>
      <c r="O2543" s="133"/>
      <c r="P2543" s="133"/>
      <c r="Q2543" s="133"/>
      <c r="R2543" s="133"/>
      <c r="S2543" s="133"/>
      <c r="T2543" s="133"/>
      <c r="U2543" s="134"/>
      <c r="V2543" s="133"/>
      <c r="W2543" s="135" t="n">
        <f aca="false">I2543</f>
        <v>46108.5306441844</v>
      </c>
      <c r="X2543" s="136" t="s">
        <v>174</v>
      </c>
      <c r="Y2543" s="137" t="n">
        <f aca="false">IF(AND($X2543=$X2544, $X2543&lt;&gt;""), $W2544-$W2543, 0)</f>
        <v>0.00394513885416667</v>
      </c>
      <c r="Z2543" s="141"/>
      <c r="AA2543" s="0"/>
    </row>
    <row r="2544" customFormat="false" ht="22.05" hidden="false" customHeight="false" outlineLevel="0" collapsed="false">
      <c r="A2544" s="118" t="n">
        <v>2540</v>
      </c>
      <c r="B2544" s="164" t="s">
        <v>139</v>
      </c>
      <c r="C2544" s="165" t="s">
        <v>6866</v>
      </c>
      <c r="D2544" s="173" t="s">
        <v>187</v>
      </c>
      <c r="E2544" s="167" t="s">
        <v>6867</v>
      </c>
      <c r="F2544" s="167" t="s">
        <v>6868</v>
      </c>
      <c r="G2544" s="168" t="n">
        <v>975</v>
      </c>
      <c r="H2544" s="169" t="n">
        <f aca="true">INDIRECT("I" &amp; ROW())</f>
        <v>46108.5345893233</v>
      </c>
      <c r="I2544" s="170" t="n">
        <f aca="true">INDIRECT("I" &amp; ROW()-1) + J2544 * ((G2543/1000) * $M$5)</f>
        <v>46108.5345893233</v>
      </c>
      <c r="J2544" s="171" t="n">
        <v>6.5</v>
      </c>
      <c r="K2544" s="172" t="n">
        <f aca="true">INDIRECT("H" &amp; ROW())</f>
        <v>46108.5345893233</v>
      </c>
      <c r="L2544" s="128" t="s">
        <v>6869</v>
      </c>
      <c r="M2544" s="133"/>
      <c r="N2544" s="133"/>
      <c r="O2544" s="133"/>
      <c r="P2544" s="133"/>
      <c r="Q2544" s="133"/>
      <c r="R2544" s="133"/>
      <c r="S2544" s="133"/>
      <c r="T2544" s="133"/>
      <c r="U2544" s="134"/>
      <c r="V2544" s="133"/>
      <c r="W2544" s="135" t="n">
        <f aca="false">I2544</f>
        <v>46108.5345893233</v>
      </c>
      <c r="X2544" s="136" t="s">
        <v>174</v>
      </c>
      <c r="Y2544" s="137" t="n">
        <f aca="false">IF(AND($X2544=$X2545, $X2544&lt;&gt;""), $W2545-$W2544, 0)</f>
        <v>0.00440104163194444</v>
      </c>
      <c r="Z2544" s="141"/>
      <c r="AA2544" s="0"/>
    </row>
    <row r="2545" customFormat="false" ht="22.05" hidden="false" customHeight="false" outlineLevel="0" collapsed="false">
      <c r="A2545" s="118" t="n">
        <v>2541</v>
      </c>
      <c r="B2545" s="164" t="s">
        <v>139</v>
      </c>
      <c r="C2545" s="165" t="s">
        <v>6866</v>
      </c>
      <c r="D2545" s="173" t="s">
        <v>187</v>
      </c>
      <c r="E2545" s="167" t="s">
        <v>6870</v>
      </c>
      <c r="F2545" s="167" t="s">
        <v>6871</v>
      </c>
      <c r="G2545" s="168" t="n">
        <v>321</v>
      </c>
      <c r="H2545" s="169" t="n">
        <f aca="true">INDIRECT("I" &amp; ROW())</f>
        <v>46108.5389903649</v>
      </c>
      <c r="I2545" s="170" t="n">
        <f aca="true">INDIRECT("I" &amp; ROW()-1) + J2545 * ((G2544/1000) * $M$5)</f>
        <v>46108.5389903649</v>
      </c>
      <c r="J2545" s="171" t="n">
        <v>6.5</v>
      </c>
      <c r="K2545" s="172" t="n">
        <f aca="true">INDIRECT("H" &amp; ROW())</f>
        <v>46108.5389903649</v>
      </c>
      <c r="L2545" s="128" t="s">
        <v>6872</v>
      </c>
      <c r="M2545" s="133"/>
      <c r="N2545" s="133"/>
      <c r="O2545" s="133"/>
      <c r="P2545" s="133"/>
      <c r="Q2545" s="133"/>
      <c r="R2545" s="133"/>
      <c r="S2545" s="133"/>
      <c r="T2545" s="133"/>
      <c r="U2545" s="134"/>
      <c r="V2545" s="133"/>
      <c r="W2545" s="135" t="n">
        <f aca="false">I2545</f>
        <v>46108.5389903649</v>
      </c>
      <c r="X2545" s="136" t="s">
        <v>174</v>
      </c>
      <c r="Y2545" s="137" t="n">
        <f aca="false">IF(AND($X2545=$X2546, $X2545&lt;&gt;""), $W2546-$W2545, 0)</f>
        <v>0.00144895832175926</v>
      </c>
      <c r="Z2545" s="141"/>
      <c r="AA2545" s="0"/>
    </row>
    <row r="2546" customFormat="false" ht="22.05" hidden="false" customHeight="false" outlineLevel="0" collapsed="false">
      <c r="A2546" s="118" t="n">
        <v>2542</v>
      </c>
      <c r="B2546" s="164" t="s">
        <v>139</v>
      </c>
      <c r="C2546" s="165" t="s">
        <v>6866</v>
      </c>
      <c r="D2546" s="173" t="s">
        <v>187</v>
      </c>
      <c r="E2546" s="167" t="s">
        <v>6873</v>
      </c>
      <c r="F2546" s="167" t="s">
        <v>6874</v>
      </c>
      <c r="G2546" s="168" t="n">
        <v>490</v>
      </c>
      <c r="H2546" s="169" t="n">
        <f aca="true">INDIRECT("I" &amp; ROW())</f>
        <v>46108.5404393232</v>
      </c>
      <c r="I2546" s="170" t="n">
        <f aca="true">INDIRECT("I" &amp; ROW()-1) + J2546 * ((G2545/1000) * $M$5)</f>
        <v>46108.5404393232</v>
      </c>
      <c r="J2546" s="171" t="n">
        <v>6.5</v>
      </c>
      <c r="K2546" s="172" t="n">
        <f aca="true">INDIRECT("H" &amp; ROW())</f>
        <v>46108.5404393232</v>
      </c>
      <c r="L2546" s="128" t="s">
        <v>6875</v>
      </c>
      <c r="M2546" s="133"/>
      <c r="N2546" s="133"/>
      <c r="O2546" s="133"/>
      <c r="P2546" s="133"/>
      <c r="Q2546" s="133"/>
      <c r="R2546" s="133"/>
      <c r="S2546" s="133"/>
      <c r="T2546" s="133"/>
      <c r="U2546" s="134"/>
      <c r="V2546" s="133"/>
      <c r="W2546" s="135" t="n">
        <f aca="false">I2546</f>
        <v>46108.5404393232</v>
      </c>
      <c r="X2546" s="136" t="s">
        <v>174</v>
      </c>
      <c r="Y2546" s="137" t="n">
        <f aca="false">IF(AND($X2546=$X2547, $X2546&lt;&gt;""), $W2547-$W2546, 0)</f>
        <v>0.00221180554398148</v>
      </c>
      <c r="Z2546" s="141"/>
      <c r="AA2546" s="0"/>
    </row>
    <row r="2547" customFormat="false" ht="22.05" hidden="false" customHeight="false" outlineLevel="0" collapsed="false">
      <c r="A2547" s="118" t="n">
        <v>2543</v>
      </c>
      <c r="B2547" s="164" t="s">
        <v>139</v>
      </c>
      <c r="C2547" s="165" t="s">
        <v>6876</v>
      </c>
      <c r="D2547" s="173" t="s">
        <v>187</v>
      </c>
      <c r="E2547" s="167" t="s">
        <v>6877</v>
      </c>
      <c r="F2547" s="167" t="s">
        <v>6878</v>
      </c>
      <c r="G2547" s="168" t="n">
        <v>1000</v>
      </c>
      <c r="H2547" s="169" t="n">
        <f aca="true">INDIRECT("I" &amp; ROW())</f>
        <v>46108.5426511288</v>
      </c>
      <c r="I2547" s="170" t="n">
        <f aca="true">INDIRECT("I" &amp; ROW()-1) + J2547 * ((G2546/1000) * $M$5)</f>
        <v>46108.5426511288</v>
      </c>
      <c r="J2547" s="171" t="n">
        <v>6.5</v>
      </c>
      <c r="K2547" s="172" t="n">
        <f aca="true">INDIRECT("H" &amp; ROW())</f>
        <v>46108.5426511288</v>
      </c>
      <c r="L2547" s="128" t="s">
        <v>6879</v>
      </c>
      <c r="M2547" s="133"/>
      <c r="N2547" s="133"/>
      <c r="O2547" s="133"/>
      <c r="P2547" s="133"/>
      <c r="Q2547" s="133"/>
      <c r="R2547" s="133"/>
      <c r="S2547" s="133"/>
      <c r="T2547" s="133"/>
      <c r="U2547" s="134"/>
      <c r="V2547" s="133"/>
      <c r="W2547" s="135" t="n">
        <f aca="false">I2547</f>
        <v>46108.5426511288</v>
      </c>
      <c r="X2547" s="136" t="s">
        <v>174</v>
      </c>
      <c r="Y2547" s="137" t="n">
        <f aca="false">IF(AND($X2547=$X2548, $X2547&lt;&gt;""), $W2548-$W2547, 0)</f>
        <v>0.00451388885416667</v>
      </c>
      <c r="Z2547" s="141"/>
      <c r="AA2547" s="0"/>
    </row>
    <row r="2548" customFormat="false" ht="22.05" hidden="false" customHeight="false" outlineLevel="0" collapsed="false">
      <c r="A2548" s="118" t="n">
        <v>2544</v>
      </c>
      <c r="B2548" s="164" t="s">
        <v>139</v>
      </c>
      <c r="C2548" s="165" t="s">
        <v>6880</v>
      </c>
      <c r="D2548" s="173" t="s">
        <v>187</v>
      </c>
      <c r="E2548" s="167" t="s">
        <v>6881</v>
      </c>
      <c r="F2548" s="167" t="s">
        <v>6882</v>
      </c>
      <c r="G2548" s="168" t="n">
        <v>937</v>
      </c>
      <c r="H2548" s="169" t="n">
        <f aca="true">INDIRECT("I" &amp; ROW())</f>
        <v>46108.5471650176</v>
      </c>
      <c r="I2548" s="170" t="n">
        <f aca="true">INDIRECT("I" &amp; ROW()-1) + J2548 * ((G2547/1000) * $M$5)</f>
        <v>46108.5471650176</v>
      </c>
      <c r="J2548" s="171" t="n">
        <v>6.5</v>
      </c>
      <c r="K2548" s="172" t="n">
        <f aca="true">INDIRECT("H" &amp; ROW())</f>
        <v>46108.5471650176</v>
      </c>
      <c r="L2548" s="128" t="s">
        <v>6883</v>
      </c>
      <c r="M2548" s="133"/>
      <c r="N2548" s="133"/>
      <c r="O2548" s="133"/>
      <c r="P2548" s="133"/>
      <c r="Q2548" s="133"/>
      <c r="R2548" s="133"/>
      <c r="S2548" s="133"/>
      <c r="T2548" s="133"/>
      <c r="U2548" s="134"/>
      <c r="V2548" s="133"/>
      <c r="W2548" s="135" t="n">
        <f aca="false">I2548</f>
        <v>46108.5471650176</v>
      </c>
      <c r="X2548" s="136" t="s">
        <v>174</v>
      </c>
      <c r="Y2548" s="137" t="n">
        <f aca="false">IF(AND($X2548=$X2549, $X2548&lt;&gt;""), $W2549-$W2548, 0)</f>
        <v>0.00422951385416667</v>
      </c>
      <c r="Z2548" s="141"/>
      <c r="AA2548" s="0"/>
    </row>
    <row r="2549" customFormat="false" ht="22.05" hidden="false" customHeight="false" outlineLevel="0" collapsed="false">
      <c r="A2549" s="118" t="n">
        <v>2545</v>
      </c>
      <c r="B2549" s="164" t="s">
        <v>139</v>
      </c>
      <c r="C2549" s="165" t="s">
        <v>6884</v>
      </c>
      <c r="D2549" s="173" t="s">
        <v>187</v>
      </c>
      <c r="E2549" s="167" t="s">
        <v>6885</v>
      </c>
      <c r="F2549" s="167" t="s">
        <v>6886</v>
      </c>
      <c r="G2549" s="168" t="n">
        <v>969</v>
      </c>
      <c r="H2549" s="169" t="n">
        <f aca="true">INDIRECT("I" &amp; ROW())</f>
        <v>46108.5513945315</v>
      </c>
      <c r="I2549" s="170" t="n">
        <f aca="true">INDIRECT("I" &amp; ROW()-1) + J2549 * ((G2548/1000) * $M$5)</f>
        <v>46108.5513945315</v>
      </c>
      <c r="J2549" s="171" t="n">
        <v>6.5</v>
      </c>
      <c r="K2549" s="172" t="n">
        <f aca="true">INDIRECT("H" &amp; ROW())</f>
        <v>46108.5513945315</v>
      </c>
      <c r="L2549" s="128" t="s">
        <v>6887</v>
      </c>
      <c r="M2549" s="133"/>
      <c r="N2549" s="133"/>
      <c r="O2549" s="133"/>
      <c r="P2549" s="133"/>
      <c r="Q2549" s="133"/>
      <c r="R2549" s="133"/>
      <c r="S2549" s="133"/>
      <c r="T2549" s="133"/>
      <c r="U2549" s="134"/>
      <c r="V2549" s="133"/>
      <c r="W2549" s="135" t="n">
        <f aca="false">I2549</f>
        <v>46108.5513945315</v>
      </c>
      <c r="X2549" s="136" t="s">
        <v>174</v>
      </c>
      <c r="Y2549" s="137" t="n">
        <f aca="false">IF(AND($X2549=$X2550, $X2549&lt;&gt;""), $W2550-$W2549, 0)</f>
        <v>0.00437395831018519</v>
      </c>
      <c r="Z2549" s="141"/>
      <c r="AA2549" s="0"/>
    </row>
    <row r="2550" customFormat="false" ht="22.05" hidden="false" customHeight="false" outlineLevel="0" collapsed="false">
      <c r="A2550" s="118" t="n">
        <v>2546</v>
      </c>
      <c r="B2550" s="164" t="s">
        <v>139</v>
      </c>
      <c r="C2550" s="165" t="s">
        <v>6884</v>
      </c>
      <c r="D2550" s="173" t="s">
        <v>187</v>
      </c>
      <c r="E2550" s="167" t="s">
        <v>6888</v>
      </c>
      <c r="F2550" s="167" t="s">
        <v>6889</v>
      </c>
      <c r="G2550" s="168" t="n">
        <v>993</v>
      </c>
      <c r="H2550" s="169" t="n">
        <f aca="true">INDIRECT("I" &amp; ROW())</f>
        <v>46108.5557684898</v>
      </c>
      <c r="I2550" s="170" t="n">
        <f aca="true">INDIRECT("I" &amp; ROW()-1) + J2550 * ((G2549/1000) * $M$5)</f>
        <v>46108.5557684898</v>
      </c>
      <c r="J2550" s="171" t="n">
        <v>6.5</v>
      </c>
      <c r="K2550" s="172" t="n">
        <f aca="true">INDIRECT("H" &amp; ROW())</f>
        <v>46108.5557684898</v>
      </c>
      <c r="L2550" s="128" t="s">
        <v>6890</v>
      </c>
      <c r="M2550" s="133"/>
      <c r="N2550" s="133"/>
      <c r="O2550" s="133"/>
      <c r="P2550" s="133"/>
      <c r="Q2550" s="133"/>
      <c r="R2550" s="133"/>
      <c r="S2550" s="133"/>
      <c r="T2550" s="133"/>
      <c r="U2550" s="134"/>
      <c r="V2550" s="133"/>
      <c r="W2550" s="135" t="n">
        <f aca="false">I2550</f>
        <v>46108.5557684898</v>
      </c>
      <c r="X2550" s="136" t="s">
        <v>174</v>
      </c>
      <c r="Y2550" s="137" t="n">
        <f aca="false">IF(AND($X2550=$X2551, $X2550&lt;&gt;""), $W2551-$W2550, 0)</f>
        <v>0.00448229163194444</v>
      </c>
      <c r="Z2550" s="141"/>
      <c r="AA2550" s="0"/>
    </row>
    <row r="2551" customFormat="false" ht="22.05" hidden="false" customHeight="false" outlineLevel="0" collapsed="false">
      <c r="A2551" s="118" t="n">
        <v>2547</v>
      </c>
      <c r="B2551" s="164" t="s">
        <v>139</v>
      </c>
      <c r="C2551" s="165" t="s">
        <v>6891</v>
      </c>
      <c r="D2551" s="173" t="s">
        <v>187</v>
      </c>
      <c r="E2551" s="167" t="s">
        <v>6892</v>
      </c>
      <c r="F2551" s="167" t="s">
        <v>6893</v>
      </c>
      <c r="G2551" s="168" t="n">
        <v>1039</v>
      </c>
      <c r="H2551" s="169" t="n">
        <f aca="true">INDIRECT("I" &amp; ROW())</f>
        <v>46108.5602507814</v>
      </c>
      <c r="I2551" s="170" t="n">
        <f aca="true">INDIRECT("I" &amp; ROW()-1) + J2551 * ((G2550/1000) * $M$5)</f>
        <v>46108.5602507814</v>
      </c>
      <c r="J2551" s="171" t="n">
        <v>6.5</v>
      </c>
      <c r="K2551" s="172" t="n">
        <f aca="true">INDIRECT("H" &amp; ROW())</f>
        <v>46108.5602507814</v>
      </c>
      <c r="L2551" s="128" t="s">
        <v>6894</v>
      </c>
      <c r="M2551" s="133"/>
      <c r="N2551" s="133"/>
      <c r="O2551" s="133"/>
      <c r="P2551" s="133"/>
      <c r="Q2551" s="133"/>
      <c r="R2551" s="133"/>
      <c r="S2551" s="133"/>
      <c r="T2551" s="133"/>
      <c r="U2551" s="134"/>
      <c r="V2551" s="133"/>
      <c r="W2551" s="135" t="n">
        <f aca="false">I2551</f>
        <v>46108.5602507814</v>
      </c>
      <c r="X2551" s="136" t="s">
        <v>174</v>
      </c>
      <c r="Y2551" s="137" t="n">
        <f aca="false">IF(AND($X2551=$X2552, $X2551&lt;&gt;""), $W2552-$W2551, 0)</f>
        <v>0.00468993052083333</v>
      </c>
      <c r="Z2551" s="141"/>
      <c r="AA2551" s="0"/>
    </row>
    <row r="2552" customFormat="false" ht="22.05" hidden="false" customHeight="false" outlineLevel="0" collapsed="false">
      <c r="A2552" s="118" t="n">
        <v>2548</v>
      </c>
      <c r="B2552" s="164" t="s">
        <v>139</v>
      </c>
      <c r="C2552" s="165" t="s">
        <v>6891</v>
      </c>
      <c r="D2552" s="173" t="s">
        <v>187</v>
      </c>
      <c r="E2552" s="167" t="s">
        <v>6895</v>
      </c>
      <c r="F2552" s="167" t="s">
        <v>6896</v>
      </c>
      <c r="G2552" s="168" t="n">
        <v>1140</v>
      </c>
      <c r="H2552" s="169" t="n">
        <f aca="true">INDIRECT("I" &amp; ROW())</f>
        <v>46108.5649407119</v>
      </c>
      <c r="I2552" s="170" t="n">
        <f aca="true">INDIRECT("I" &amp; ROW()-1) + J2552 * ((G2551/1000) * $M$5)</f>
        <v>46108.5649407119</v>
      </c>
      <c r="J2552" s="171" t="n">
        <v>6.5</v>
      </c>
      <c r="K2552" s="172" t="n">
        <f aca="true">INDIRECT("H" &amp; ROW())</f>
        <v>46108.5649407119</v>
      </c>
      <c r="L2552" s="128" t="s">
        <v>6897</v>
      </c>
      <c r="M2552" s="133"/>
      <c r="N2552" s="133"/>
      <c r="O2552" s="133"/>
      <c r="P2552" s="133"/>
      <c r="Q2552" s="133"/>
      <c r="R2552" s="133"/>
      <c r="S2552" s="133"/>
      <c r="T2552" s="133"/>
      <c r="U2552" s="134"/>
      <c r="V2552" s="133"/>
      <c r="W2552" s="135" t="n">
        <f aca="false">I2552</f>
        <v>46108.5649407119</v>
      </c>
      <c r="X2552" s="136" t="s">
        <v>174</v>
      </c>
      <c r="Y2552" s="137" t="n">
        <f aca="false">IF(AND($X2552=$X2553, $X2552&lt;&gt;""), $W2553-$W2552, 0)</f>
        <v>0.00514583329861111</v>
      </c>
      <c r="Z2552" s="141"/>
      <c r="AA2552" s="0"/>
    </row>
    <row r="2553" customFormat="false" ht="22.05" hidden="false" customHeight="false" outlineLevel="0" collapsed="false">
      <c r="A2553" s="118" t="n">
        <v>2549</v>
      </c>
      <c r="B2553" s="164" t="s">
        <v>139</v>
      </c>
      <c r="C2553" s="165" t="s">
        <v>6891</v>
      </c>
      <c r="D2553" s="173" t="s">
        <v>187</v>
      </c>
      <c r="E2553" s="167" t="s">
        <v>6898</v>
      </c>
      <c r="F2553" s="167" t="s">
        <v>6899</v>
      </c>
      <c r="G2553" s="168" t="n">
        <v>977</v>
      </c>
      <c r="H2553" s="169" t="n">
        <f aca="true">INDIRECT("I" &amp; ROW())</f>
        <v>46108.5700865452</v>
      </c>
      <c r="I2553" s="170" t="n">
        <f aca="true">INDIRECT("I" &amp; ROW()-1) + J2553 * ((G2552/1000) * $M$5)</f>
        <v>46108.5700865452</v>
      </c>
      <c r="J2553" s="171" t="n">
        <v>6.5</v>
      </c>
      <c r="K2553" s="172" t="n">
        <f aca="true">INDIRECT("H" &amp; ROW())</f>
        <v>46108.5700865452</v>
      </c>
      <c r="L2553" s="128" t="s">
        <v>6900</v>
      </c>
      <c r="M2553" s="133"/>
      <c r="N2553" s="133"/>
      <c r="O2553" s="133"/>
      <c r="P2553" s="133"/>
      <c r="Q2553" s="133"/>
      <c r="R2553" s="133"/>
      <c r="S2553" s="133"/>
      <c r="T2553" s="133"/>
      <c r="U2553" s="134"/>
      <c r="V2553" s="133"/>
      <c r="W2553" s="135" t="n">
        <f aca="false">I2553</f>
        <v>46108.5700865452</v>
      </c>
      <c r="X2553" s="136" t="s">
        <v>174</v>
      </c>
      <c r="Y2553" s="137" t="n">
        <f aca="false">IF(AND($X2553=$X2554, $X2553&lt;&gt;""), $W2554-$W2553, 0)</f>
        <v>0.00441006940972222</v>
      </c>
      <c r="Z2553" s="141"/>
      <c r="AA2553" s="0"/>
    </row>
    <row r="2554" customFormat="false" ht="22.05" hidden="false" customHeight="false" outlineLevel="0" collapsed="false">
      <c r="A2554" s="118" t="n">
        <v>2550</v>
      </c>
      <c r="B2554" s="164" t="s">
        <v>139</v>
      </c>
      <c r="C2554" s="165" t="s">
        <v>6901</v>
      </c>
      <c r="D2554" s="173" t="s">
        <v>187</v>
      </c>
      <c r="E2554" s="167" t="s">
        <v>6902</v>
      </c>
      <c r="F2554" s="167" t="s">
        <v>6903</v>
      </c>
      <c r="G2554" s="168" t="n">
        <v>977</v>
      </c>
      <c r="H2554" s="169" t="n">
        <f aca="true">INDIRECT("I" &amp; ROW())</f>
        <v>46108.5744966147</v>
      </c>
      <c r="I2554" s="170" t="n">
        <f aca="true">INDIRECT("I" &amp; ROW()-1) + J2554 * ((G2553/1000) * $M$5)</f>
        <v>46108.5744966147</v>
      </c>
      <c r="J2554" s="171" t="n">
        <v>6.5</v>
      </c>
      <c r="K2554" s="172" t="n">
        <f aca="true">INDIRECT("H" &amp; ROW())</f>
        <v>46108.5744966147</v>
      </c>
      <c r="L2554" s="128" t="s">
        <v>6904</v>
      </c>
      <c r="M2554" s="133"/>
      <c r="N2554" s="133"/>
      <c r="O2554" s="133"/>
      <c r="P2554" s="133"/>
      <c r="Q2554" s="133"/>
      <c r="R2554" s="133"/>
      <c r="S2554" s="133"/>
      <c r="T2554" s="133"/>
      <c r="U2554" s="134"/>
      <c r="V2554" s="133"/>
      <c r="W2554" s="135" t="n">
        <f aca="false">I2554</f>
        <v>46108.5744966147</v>
      </c>
      <c r="X2554" s="136" t="s">
        <v>174</v>
      </c>
      <c r="Y2554" s="137" t="n">
        <f aca="false">IF(AND($X2554=$X2555, $X2554&lt;&gt;""), $W2555-$W2554, 0)</f>
        <v>0.00441006940972222</v>
      </c>
      <c r="Z2554" s="141"/>
      <c r="AA2554" s="0"/>
    </row>
    <row r="2555" customFormat="false" ht="22.05" hidden="false" customHeight="false" outlineLevel="0" collapsed="false">
      <c r="A2555" s="118" t="n">
        <v>2551</v>
      </c>
      <c r="B2555" s="164" t="s">
        <v>139</v>
      </c>
      <c r="C2555" s="165" t="s">
        <v>6901</v>
      </c>
      <c r="D2555" s="173" t="s">
        <v>187</v>
      </c>
      <c r="E2555" s="167" t="s">
        <v>6905</v>
      </c>
      <c r="F2555" s="167" t="s">
        <v>6868</v>
      </c>
      <c r="G2555" s="168" t="n">
        <v>960</v>
      </c>
      <c r="H2555" s="169" t="n">
        <f aca="true">INDIRECT("I" &amp; ROW())</f>
        <v>46108.5789066841</v>
      </c>
      <c r="I2555" s="170" t="n">
        <f aca="true">INDIRECT("I" &amp; ROW()-1) + J2555 * ((G2554/1000) * $M$5)</f>
        <v>46108.5789066841</v>
      </c>
      <c r="J2555" s="171" t="n">
        <v>6.5</v>
      </c>
      <c r="K2555" s="172" t="n">
        <f aca="true">INDIRECT("H" &amp; ROW())</f>
        <v>46108.5789066841</v>
      </c>
      <c r="L2555" s="128" t="s">
        <v>6906</v>
      </c>
      <c r="M2555" s="133"/>
      <c r="N2555" s="133"/>
      <c r="O2555" s="133"/>
      <c r="P2555" s="133"/>
      <c r="Q2555" s="133"/>
      <c r="R2555" s="133"/>
      <c r="S2555" s="133"/>
      <c r="T2555" s="133"/>
      <c r="U2555" s="134"/>
      <c r="V2555" s="133"/>
      <c r="W2555" s="135" t="n">
        <f aca="false">I2555</f>
        <v>46108.5789066841</v>
      </c>
      <c r="X2555" s="136" t="s">
        <v>174</v>
      </c>
      <c r="Y2555" s="137" t="n">
        <f aca="false">IF(AND($X2555=$X2556, $X2555&lt;&gt;""), $W2556-$W2555, 0)</f>
        <v>0.00433333329861111</v>
      </c>
      <c r="Z2555" s="141"/>
      <c r="AA2555" s="0"/>
    </row>
    <row r="2556" customFormat="false" ht="22.05" hidden="false" customHeight="false" outlineLevel="0" collapsed="false">
      <c r="A2556" s="118" t="n">
        <v>2552</v>
      </c>
      <c r="B2556" s="164" t="s">
        <v>139</v>
      </c>
      <c r="C2556" s="165" t="s">
        <v>6901</v>
      </c>
      <c r="D2556" s="173" t="s">
        <v>187</v>
      </c>
      <c r="E2556" s="167" t="s">
        <v>6907</v>
      </c>
      <c r="F2556" s="167" t="s">
        <v>6908</v>
      </c>
      <c r="G2556" s="168" t="n">
        <v>499</v>
      </c>
      <c r="H2556" s="169" t="n">
        <f aca="true">INDIRECT("I" &amp; ROW())</f>
        <v>46108.5832400174</v>
      </c>
      <c r="I2556" s="170" t="n">
        <f aca="true">INDIRECT("I" &amp; ROW()-1) + J2556 * ((G2555/1000) * $M$5)</f>
        <v>46108.5832400174</v>
      </c>
      <c r="J2556" s="171" t="n">
        <v>6.5</v>
      </c>
      <c r="K2556" s="172" t="n">
        <f aca="true">INDIRECT("H" &amp; ROW())</f>
        <v>46108.5832400174</v>
      </c>
      <c r="L2556" s="128" t="s">
        <v>6909</v>
      </c>
      <c r="M2556" s="133"/>
      <c r="N2556" s="133"/>
      <c r="O2556" s="133"/>
      <c r="P2556" s="133"/>
      <c r="Q2556" s="133"/>
      <c r="R2556" s="133"/>
      <c r="S2556" s="133"/>
      <c r="T2556" s="133"/>
      <c r="U2556" s="134"/>
      <c r="V2556" s="133"/>
      <c r="W2556" s="135" t="n">
        <f aca="false">I2556</f>
        <v>46108.5832400174</v>
      </c>
      <c r="X2556" s="136" t="s">
        <v>174</v>
      </c>
      <c r="Y2556" s="137" t="n">
        <f aca="false">IF(AND($X2556=$X2557, $X2556&lt;&gt;""), $W2557-$W2556, 0)</f>
        <v>0.00225243054398148</v>
      </c>
      <c r="Z2556" s="141"/>
      <c r="AA2556" s="0"/>
    </row>
    <row r="2557" customFormat="false" ht="22.05" hidden="false" customHeight="false" outlineLevel="0" collapsed="false">
      <c r="A2557" s="118" t="n">
        <v>2553</v>
      </c>
      <c r="B2557" s="164" t="s">
        <v>139</v>
      </c>
      <c r="C2557" s="165" t="s">
        <v>6901</v>
      </c>
      <c r="D2557" s="173" t="s">
        <v>187</v>
      </c>
      <c r="E2557" s="167" t="s">
        <v>6910</v>
      </c>
      <c r="F2557" s="167" t="s">
        <v>6911</v>
      </c>
      <c r="G2557" s="168" t="n">
        <v>510</v>
      </c>
      <c r="H2557" s="169" t="n">
        <f aca="true">INDIRECT("I" &amp; ROW())</f>
        <v>46108.5854924479</v>
      </c>
      <c r="I2557" s="170" t="n">
        <f aca="true">INDIRECT("I" &amp; ROW()-1) + J2557 * ((G2556/1000) * $M$5)</f>
        <v>46108.5854924479</v>
      </c>
      <c r="J2557" s="171" t="n">
        <v>6.5</v>
      </c>
      <c r="K2557" s="172" t="n">
        <f aca="true">INDIRECT("H" &amp; ROW())</f>
        <v>46108.5854924479</v>
      </c>
      <c r="L2557" s="128" t="s">
        <v>6912</v>
      </c>
      <c r="M2557" s="133"/>
      <c r="N2557" s="133"/>
      <c r="O2557" s="133"/>
      <c r="P2557" s="133"/>
      <c r="Q2557" s="133"/>
      <c r="R2557" s="133"/>
      <c r="S2557" s="133"/>
      <c r="T2557" s="133"/>
      <c r="U2557" s="134"/>
      <c r="V2557" s="133"/>
      <c r="W2557" s="135" t="n">
        <f aca="false">I2557</f>
        <v>46108.5854924479</v>
      </c>
      <c r="X2557" s="136" t="s">
        <v>174</v>
      </c>
      <c r="Y2557" s="137" t="n">
        <f aca="false">IF(AND($X2557=$X2558, $X2557&lt;&gt;""), $W2558-$W2557, 0)</f>
        <v>0.00230208332175926</v>
      </c>
      <c r="Z2557" s="141"/>
      <c r="AA2557" s="0"/>
    </row>
    <row r="2558" customFormat="false" ht="22.05" hidden="false" customHeight="false" outlineLevel="0" collapsed="false">
      <c r="A2558" s="118" t="n">
        <v>2554</v>
      </c>
      <c r="B2558" s="164" t="s">
        <v>139</v>
      </c>
      <c r="C2558" s="165" t="s">
        <v>6913</v>
      </c>
      <c r="D2558" s="173" t="s">
        <v>187</v>
      </c>
      <c r="E2558" s="167" t="s">
        <v>6914</v>
      </c>
      <c r="F2558" s="167" t="s">
        <v>6915</v>
      </c>
      <c r="G2558" s="168" t="n">
        <v>1000</v>
      </c>
      <c r="H2558" s="169" t="n">
        <f aca="true">INDIRECT("I" &amp; ROW())</f>
        <v>46108.5877945312</v>
      </c>
      <c r="I2558" s="170" t="n">
        <f aca="true">INDIRECT("I" &amp; ROW()-1) + J2558 * ((G2557/1000) * $M$5)</f>
        <v>46108.5877945312</v>
      </c>
      <c r="J2558" s="171" t="n">
        <v>6.5</v>
      </c>
      <c r="K2558" s="172" t="n">
        <f aca="true">INDIRECT("H" &amp; ROW())</f>
        <v>46108.5877945312</v>
      </c>
      <c r="L2558" s="128" t="s">
        <v>6916</v>
      </c>
      <c r="M2558" s="133"/>
      <c r="N2558" s="133"/>
      <c r="O2558" s="133"/>
      <c r="P2558" s="133"/>
      <c r="Q2558" s="133"/>
      <c r="R2558" s="133"/>
      <c r="S2558" s="133"/>
      <c r="T2558" s="133"/>
      <c r="U2558" s="134"/>
      <c r="V2558" s="133"/>
      <c r="W2558" s="135" t="n">
        <f aca="false">I2558</f>
        <v>46108.5877945312</v>
      </c>
      <c r="X2558" s="136" t="s">
        <v>174</v>
      </c>
      <c r="Y2558" s="137" t="n">
        <f aca="false">IF(AND($X2558=$X2559, $X2558&lt;&gt;""), $W2559-$W2558, 0)</f>
        <v>0.00451388885416667</v>
      </c>
      <c r="Z2558" s="141"/>
      <c r="AA2558" s="0"/>
    </row>
    <row r="2559" customFormat="false" ht="22.05" hidden="false" customHeight="false" outlineLevel="0" collapsed="false">
      <c r="A2559" s="118" t="n">
        <v>2555</v>
      </c>
      <c r="B2559" s="164" t="s">
        <v>139</v>
      </c>
      <c r="C2559" s="165" t="s">
        <v>6917</v>
      </c>
      <c r="D2559" s="173" t="s">
        <v>187</v>
      </c>
      <c r="E2559" s="167" t="s">
        <v>6918</v>
      </c>
      <c r="F2559" s="167" t="s">
        <v>6919</v>
      </c>
      <c r="G2559" s="168" t="n">
        <v>1019</v>
      </c>
      <c r="H2559" s="169" t="n">
        <f aca="true">INDIRECT("I" &amp; ROW())</f>
        <v>46108.5923084201</v>
      </c>
      <c r="I2559" s="170" t="n">
        <f aca="true">INDIRECT("I" &amp; ROW()-1) + J2559 * ((G2558/1000) * $M$5)</f>
        <v>46108.5923084201</v>
      </c>
      <c r="J2559" s="171" t="n">
        <v>6.5</v>
      </c>
      <c r="K2559" s="172" t="n">
        <f aca="true">INDIRECT("H" &amp; ROW())</f>
        <v>46108.5923084201</v>
      </c>
      <c r="L2559" s="128" t="s">
        <v>6920</v>
      </c>
      <c r="M2559" s="133"/>
      <c r="N2559" s="133"/>
      <c r="O2559" s="133"/>
      <c r="P2559" s="133"/>
      <c r="Q2559" s="133"/>
      <c r="R2559" s="133"/>
      <c r="S2559" s="133"/>
      <c r="T2559" s="133"/>
      <c r="U2559" s="134"/>
      <c r="V2559" s="133"/>
      <c r="W2559" s="135" t="n">
        <f aca="false">I2559</f>
        <v>46108.5923084201</v>
      </c>
      <c r="X2559" s="136" t="s">
        <v>174</v>
      </c>
      <c r="Y2559" s="137" t="n">
        <f aca="false">IF(AND($X2559=$X2560, $X2559&lt;&gt;""), $W2560-$W2559, 0)</f>
        <v>0.00459965274305556</v>
      </c>
      <c r="Z2559" s="141"/>
      <c r="AA2559" s="0"/>
    </row>
    <row r="2560" customFormat="false" ht="22.05" hidden="false" customHeight="false" outlineLevel="0" collapsed="false">
      <c r="A2560" s="118" t="n">
        <v>2556</v>
      </c>
      <c r="B2560" s="164" t="s">
        <v>139</v>
      </c>
      <c r="C2560" s="165" t="s">
        <v>6917</v>
      </c>
      <c r="D2560" s="173" t="s">
        <v>187</v>
      </c>
      <c r="E2560" s="167" t="s">
        <v>6921</v>
      </c>
      <c r="F2560" s="167" t="s">
        <v>6922</v>
      </c>
      <c r="G2560" s="168" t="n">
        <v>1112</v>
      </c>
      <c r="H2560" s="169" t="n">
        <f aca="true">INDIRECT("I" &amp; ROW())</f>
        <v>46108.5969080728</v>
      </c>
      <c r="I2560" s="170" t="n">
        <f aca="true">INDIRECT("I" &amp; ROW()-1) + J2560 * ((G2559/1000) * $M$5)</f>
        <v>46108.5969080728</v>
      </c>
      <c r="J2560" s="171" t="n">
        <v>6.5</v>
      </c>
      <c r="K2560" s="172" t="n">
        <f aca="true">INDIRECT("H" &amp; ROW())</f>
        <v>46108.5969080728</v>
      </c>
      <c r="L2560" s="128" t="s">
        <v>6923</v>
      </c>
      <c r="M2560" s="133"/>
      <c r="N2560" s="133"/>
      <c r="O2560" s="133"/>
      <c r="P2560" s="133"/>
      <c r="Q2560" s="133"/>
      <c r="R2560" s="133"/>
      <c r="S2560" s="133"/>
      <c r="T2560" s="133"/>
      <c r="U2560" s="134"/>
      <c r="V2560" s="133"/>
      <c r="W2560" s="135" t="n">
        <f aca="false">I2560</f>
        <v>46108.5969080728</v>
      </c>
      <c r="X2560" s="136" t="s">
        <v>174</v>
      </c>
      <c r="Y2560" s="137" t="n">
        <f aca="false">IF(AND($X2560=$X2561, $X2560&lt;&gt;""), $W2561-$W2560, 0)</f>
        <v>0.00501944440972222</v>
      </c>
      <c r="Z2560" s="141"/>
      <c r="AA2560" s="0"/>
    </row>
    <row r="2561" customFormat="false" ht="22.05" hidden="false" customHeight="false" outlineLevel="0" collapsed="false">
      <c r="A2561" s="118" t="n">
        <v>2557</v>
      </c>
      <c r="B2561" s="164" t="s">
        <v>139</v>
      </c>
      <c r="C2561" s="165" t="s">
        <v>6917</v>
      </c>
      <c r="D2561" s="173" t="s">
        <v>187</v>
      </c>
      <c r="E2561" s="167" t="s">
        <v>6924</v>
      </c>
      <c r="F2561" s="167" t="s">
        <v>6925</v>
      </c>
      <c r="G2561" s="168" t="n">
        <v>1049</v>
      </c>
      <c r="H2561" s="169" t="n">
        <f aca="true">INDIRECT("I" &amp; ROW())</f>
        <v>46108.6019275172</v>
      </c>
      <c r="I2561" s="170" t="n">
        <f aca="true">INDIRECT("I" &amp; ROW()-1) + J2561 * ((G2560/1000) * $M$5)</f>
        <v>46108.6019275172</v>
      </c>
      <c r="J2561" s="171" t="n">
        <v>6.5</v>
      </c>
      <c r="K2561" s="172" t="n">
        <f aca="true">INDIRECT("H" &amp; ROW())</f>
        <v>46108.6019275172</v>
      </c>
      <c r="L2561" s="128" t="s">
        <v>6926</v>
      </c>
      <c r="M2561" s="133"/>
      <c r="N2561" s="133"/>
      <c r="O2561" s="133"/>
      <c r="P2561" s="133"/>
      <c r="Q2561" s="133"/>
      <c r="R2561" s="133"/>
      <c r="S2561" s="133"/>
      <c r="T2561" s="133"/>
      <c r="U2561" s="134"/>
      <c r="V2561" s="133"/>
      <c r="W2561" s="135" t="n">
        <f aca="false">I2561</f>
        <v>46108.6019275172</v>
      </c>
      <c r="X2561" s="136" t="s">
        <v>174</v>
      </c>
      <c r="Y2561" s="137" t="n">
        <f aca="false">IF(AND($X2561=$X2562, $X2561&lt;&gt;""), $W2562-$W2561, 0)</f>
        <v>0.00473506940972222</v>
      </c>
      <c r="Z2561" s="141"/>
      <c r="AA2561" s="0"/>
    </row>
    <row r="2562" customFormat="false" ht="22.05" hidden="false" customHeight="false" outlineLevel="0" collapsed="false">
      <c r="A2562" s="118" t="n">
        <v>2558</v>
      </c>
      <c r="B2562" s="164" t="s">
        <v>139</v>
      </c>
      <c r="C2562" s="165" t="s">
        <v>6917</v>
      </c>
      <c r="D2562" s="173" t="s">
        <v>187</v>
      </c>
      <c r="E2562" s="167" t="s">
        <v>6927</v>
      </c>
      <c r="F2562" s="167" t="s">
        <v>6928</v>
      </c>
      <c r="G2562" s="168" t="n">
        <v>1020</v>
      </c>
      <c r="H2562" s="169" t="n">
        <f aca="true">INDIRECT("I" &amp; ROW())</f>
        <v>46108.6066625866</v>
      </c>
      <c r="I2562" s="170" t="n">
        <f aca="true">INDIRECT("I" &amp; ROW()-1) + J2562 * ((G2561/1000) * $M$5)</f>
        <v>46108.6066625866</v>
      </c>
      <c r="J2562" s="171" t="n">
        <v>6.5</v>
      </c>
      <c r="K2562" s="172" t="n">
        <f aca="true">INDIRECT("H" &amp; ROW())</f>
        <v>46108.6066625866</v>
      </c>
      <c r="L2562" s="128" t="s">
        <v>6929</v>
      </c>
      <c r="M2562" s="133"/>
      <c r="N2562" s="133"/>
      <c r="O2562" s="133"/>
      <c r="P2562" s="133"/>
      <c r="Q2562" s="133"/>
      <c r="R2562" s="133"/>
      <c r="S2562" s="133"/>
      <c r="T2562" s="133"/>
      <c r="U2562" s="134"/>
      <c r="V2562" s="133"/>
      <c r="W2562" s="135" t="n">
        <f aca="false">I2562</f>
        <v>46108.6066625866</v>
      </c>
      <c r="X2562" s="136" t="s">
        <v>174</v>
      </c>
      <c r="Y2562" s="137" t="n">
        <f aca="false">IF(AND($X2562=$X2563, $X2562&lt;&gt;""), $W2563-$W2562, 0)</f>
        <v>0.00460416663194444</v>
      </c>
      <c r="Z2562" s="141"/>
      <c r="AA2562" s="0"/>
    </row>
    <row r="2563" customFormat="false" ht="22.05" hidden="false" customHeight="false" outlineLevel="0" collapsed="false">
      <c r="A2563" s="118" t="n">
        <v>2559</v>
      </c>
      <c r="B2563" s="164" t="s">
        <v>139</v>
      </c>
      <c r="C2563" s="165" t="s">
        <v>6930</v>
      </c>
      <c r="D2563" s="173" t="s">
        <v>187</v>
      </c>
      <c r="E2563" s="167" t="s">
        <v>6931</v>
      </c>
      <c r="F2563" s="167" t="s">
        <v>6932</v>
      </c>
      <c r="G2563" s="168" t="n">
        <v>1064</v>
      </c>
      <c r="H2563" s="169" t="n">
        <f aca="true">INDIRECT("I" &amp; ROW())</f>
        <v>46108.6112667533</v>
      </c>
      <c r="I2563" s="170" t="n">
        <f aca="true">INDIRECT("I" &amp; ROW()-1) + J2563 * ((G2562/1000) * $M$5)</f>
        <v>46108.6112667533</v>
      </c>
      <c r="J2563" s="171" t="n">
        <v>6.5</v>
      </c>
      <c r="K2563" s="172" t="n">
        <f aca="true">INDIRECT("H" &amp; ROW())</f>
        <v>46108.6112667533</v>
      </c>
      <c r="L2563" s="128" t="s">
        <v>6933</v>
      </c>
      <c r="M2563" s="133"/>
      <c r="N2563" s="133"/>
      <c r="O2563" s="133"/>
      <c r="P2563" s="133"/>
      <c r="Q2563" s="133"/>
      <c r="R2563" s="133"/>
      <c r="S2563" s="133"/>
      <c r="T2563" s="133"/>
      <c r="U2563" s="134"/>
      <c r="V2563" s="133"/>
      <c r="W2563" s="135" t="n">
        <f aca="false">I2563</f>
        <v>46108.6112667533</v>
      </c>
      <c r="X2563" s="136" t="s">
        <v>174</v>
      </c>
      <c r="Y2563" s="137" t="n">
        <f aca="false">IF(AND($X2563=$X2564, $X2563&lt;&gt;""), $W2564-$W2563, 0)</f>
        <v>0.00480277774305556</v>
      </c>
      <c r="Z2563" s="141"/>
      <c r="AA2563" s="0"/>
    </row>
    <row r="2564" customFormat="false" ht="22.05" hidden="false" customHeight="false" outlineLevel="0" collapsed="false">
      <c r="A2564" s="118" t="n">
        <v>2560</v>
      </c>
      <c r="B2564" s="164" t="s">
        <v>139</v>
      </c>
      <c r="C2564" s="165" t="s">
        <v>6930</v>
      </c>
      <c r="D2564" s="173" t="s">
        <v>187</v>
      </c>
      <c r="E2564" s="167" t="s">
        <v>6934</v>
      </c>
      <c r="F2564" s="167" t="s">
        <v>6935</v>
      </c>
      <c r="G2564" s="168" t="n">
        <v>556</v>
      </c>
      <c r="H2564" s="169" t="n">
        <f aca="true">INDIRECT("I" &amp; ROW())</f>
        <v>46108.616069531</v>
      </c>
      <c r="I2564" s="170" t="n">
        <f aca="true">INDIRECT("I" &amp; ROW()-1) + J2564 * ((G2563/1000) * $M$5)</f>
        <v>46108.616069531</v>
      </c>
      <c r="J2564" s="171" t="n">
        <v>6.5</v>
      </c>
      <c r="K2564" s="172" t="n">
        <f aca="true">INDIRECT("H" &amp; ROW())</f>
        <v>46108.616069531</v>
      </c>
      <c r="L2564" s="128" t="s">
        <v>6936</v>
      </c>
      <c r="M2564" s="133"/>
      <c r="N2564" s="133"/>
      <c r="O2564" s="133"/>
      <c r="P2564" s="133"/>
      <c r="Q2564" s="133"/>
      <c r="R2564" s="133"/>
      <c r="S2564" s="133"/>
      <c r="T2564" s="133"/>
      <c r="U2564" s="134"/>
      <c r="V2564" s="133"/>
      <c r="W2564" s="135" t="n">
        <f aca="false">I2564</f>
        <v>46108.616069531</v>
      </c>
      <c r="X2564" s="136" t="s">
        <v>174</v>
      </c>
      <c r="Y2564" s="137" t="n">
        <f aca="false">IF(AND($X2564=$X2565, $X2564&lt;&gt;""), $W2565-$W2564, 0)</f>
        <v>0.00250972219907407</v>
      </c>
      <c r="Z2564" s="141"/>
      <c r="AA2564" s="0"/>
    </row>
    <row r="2565" customFormat="false" ht="22.05" hidden="false" customHeight="false" outlineLevel="0" collapsed="false">
      <c r="A2565" s="118" t="n">
        <v>2561</v>
      </c>
      <c r="B2565" s="164" t="s">
        <v>139</v>
      </c>
      <c r="C2565" s="165" t="s">
        <v>6937</v>
      </c>
      <c r="D2565" s="173" t="s">
        <v>187</v>
      </c>
      <c r="E2565" s="167" t="s">
        <v>6938</v>
      </c>
      <c r="F2565" s="167" t="s">
        <v>6939</v>
      </c>
      <c r="G2565" s="168" t="n">
        <v>1125</v>
      </c>
      <c r="H2565" s="169" t="n">
        <f aca="true">INDIRECT("I" &amp; ROW())</f>
        <v>46108.6185792532</v>
      </c>
      <c r="I2565" s="170" t="n">
        <f aca="true">INDIRECT("I" &amp; ROW()-1) + J2565 * ((G2564/1000) * $M$5)</f>
        <v>46108.6185792532</v>
      </c>
      <c r="J2565" s="171" t="n">
        <v>6.5</v>
      </c>
      <c r="K2565" s="172" t="n">
        <f aca="true">INDIRECT("H" &amp; ROW())</f>
        <v>46108.6185792532</v>
      </c>
      <c r="L2565" s="128" t="s">
        <v>6940</v>
      </c>
      <c r="M2565" s="133"/>
      <c r="N2565" s="133"/>
      <c r="O2565" s="133"/>
      <c r="P2565" s="133"/>
      <c r="Q2565" s="133"/>
      <c r="R2565" s="133"/>
      <c r="S2565" s="133"/>
      <c r="T2565" s="133"/>
      <c r="U2565" s="134"/>
      <c r="V2565" s="133"/>
      <c r="W2565" s="135" t="n">
        <f aca="false">I2565</f>
        <v>46108.6185792532</v>
      </c>
      <c r="X2565" s="136" t="s">
        <v>174</v>
      </c>
      <c r="Y2565" s="137" t="n">
        <f aca="false">IF(AND($X2565=$X2566, $X2565&lt;&gt;""), $W2566-$W2565, 0)</f>
        <v>0.00507812496527778</v>
      </c>
      <c r="Z2565" s="141"/>
      <c r="AA2565" s="0"/>
    </row>
    <row r="2566" customFormat="false" ht="22.05" hidden="false" customHeight="false" outlineLevel="0" collapsed="false">
      <c r="A2566" s="118" t="n">
        <v>2562</v>
      </c>
      <c r="B2566" s="164" t="s">
        <v>139</v>
      </c>
      <c r="C2566" s="165" t="s">
        <v>6937</v>
      </c>
      <c r="D2566" s="173" t="s">
        <v>187</v>
      </c>
      <c r="E2566" s="167" t="s">
        <v>6941</v>
      </c>
      <c r="F2566" s="167" t="s">
        <v>6942</v>
      </c>
      <c r="G2566" s="168" t="n">
        <v>1051</v>
      </c>
      <c r="H2566" s="169" t="n">
        <f aca="true">INDIRECT("I" &amp; ROW())</f>
        <v>46108.6236573782</v>
      </c>
      <c r="I2566" s="170" t="n">
        <f aca="true">INDIRECT("I" &amp; ROW()-1) + J2566 * ((G2565/1000) * $M$5)</f>
        <v>46108.6236573782</v>
      </c>
      <c r="J2566" s="171" t="n">
        <v>6.5</v>
      </c>
      <c r="K2566" s="172" t="n">
        <f aca="true">INDIRECT("H" &amp; ROW())</f>
        <v>46108.6236573782</v>
      </c>
      <c r="L2566" s="128" t="s">
        <v>6943</v>
      </c>
      <c r="M2566" s="133"/>
      <c r="N2566" s="133"/>
      <c r="O2566" s="133"/>
      <c r="P2566" s="133"/>
      <c r="Q2566" s="133"/>
      <c r="R2566" s="133"/>
      <c r="S2566" s="133"/>
      <c r="T2566" s="133"/>
      <c r="U2566" s="134"/>
      <c r="V2566" s="133"/>
      <c r="W2566" s="135" t="n">
        <f aca="false">I2566</f>
        <v>46108.6236573782</v>
      </c>
      <c r="X2566" s="136" t="s">
        <v>174</v>
      </c>
      <c r="Y2566" s="137" t="n">
        <f aca="false">IF(AND($X2566=$X2567, $X2566&lt;&gt;""), $W2567-$W2566, 0)</f>
        <v>0.0047440971875</v>
      </c>
      <c r="Z2566" s="141"/>
      <c r="AA2566" s="0"/>
    </row>
    <row r="2567" customFormat="false" ht="22.05" hidden="false" customHeight="false" outlineLevel="0" collapsed="false">
      <c r="A2567" s="118" t="n">
        <v>2563</v>
      </c>
      <c r="B2567" s="164" t="s">
        <v>139</v>
      </c>
      <c r="C2567" s="165" t="s">
        <v>6944</v>
      </c>
      <c r="D2567" s="173" t="s">
        <v>187</v>
      </c>
      <c r="E2567" s="167" t="s">
        <v>6945</v>
      </c>
      <c r="F2567" s="167" t="s">
        <v>6946</v>
      </c>
      <c r="G2567" s="168" t="n">
        <v>1065</v>
      </c>
      <c r="H2567" s="169" t="n">
        <f aca="true">INDIRECT("I" &amp; ROW())</f>
        <v>46108.6284014754</v>
      </c>
      <c r="I2567" s="170" t="n">
        <f aca="true">INDIRECT("I" &amp; ROW()-1) + J2567 * ((G2566/1000) * $M$5)</f>
        <v>46108.6284014754</v>
      </c>
      <c r="J2567" s="171" t="n">
        <v>6.5</v>
      </c>
      <c r="K2567" s="172" t="n">
        <f aca="true">INDIRECT("H" &amp; ROW())</f>
        <v>46108.6284014754</v>
      </c>
      <c r="L2567" s="128" t="s">
        <v>6947</v>
      </c>
      <c r="M2567" s="133"/>
      <c r="N2567" s="133"/>
      <c r="O2567" s="133"/>
      <c r="P2567" s="133"/>
      <c r="Q2567" s="133"/>
      <c r="R2567" s="133"/>
      <c r="S2567" s="133"/>
      <c r="T2567" s="133"/>
      <c r="U2567" s="134"/>
      <c r="V2567" s="133"/>
      <c r="W2567" s="135" t="n">
        <f aca="false">I2567</f>
        <v>46108.6284014754</v>
      </c>
      <c r="X2567" s="136" t="s">
        <v>174</v>
      </c>
      <c r="Y2567" s="137" t="n">
        <f aca="false">IF(AND($X2567=$X2568, $X2567&lt;&gt;""), $W2568-$W2567, 0)</f>
        <v>0.00480729163194444</v>
      </c>
      <c r="Z2567" s="141"/>
      <c r="AA2567" s="0"/>
    </row>
    <row r="2568" customFormat="false" ht="22.05" hidden="false" customHeight="false" outlineLevel="0" collapsed="false">
      <c r="A2568" s="118" t="n">
        <v>2564</v>
      </c>
      <c r="B2568" s="164" t="s">
        <v>139</v>
      </c>
      <c r="C2568" s="165" t="s">
        <v>6944</v>
      </c>
      <c r="D2568" s="173" t="s">
        <v>187</v>
      </c>
      <c r="E2568" s="167" t="s">
        <v>6948</v>
      </c>
      <c r="F2568" s="167" t="s">
        <v>6949</v>
      </c>
      <c r="G2568" s="168" t="n">
        <v>1032</v>
      </c>
      <c r="H2568" s="169" t="n">
        <f aca="true">INDIRECT("I" &amp; ROW())</f>
        <v>46108.633208767</v>
      </c>
      <c r="I2568" s="170" t="n">
        <f aca="true">INDIRECT("I" &amp; ROW()-1) + J2568 * ((G2567/1000) * $M$5)</f>
        <v>46108.633208767</v>
      </c>
      <c r="J2568" s="171" t="n">
        <v>6.5</v>
      </c>
      <c r="K2568" s="172" t="n">
        <f aca="true">INDIRECT("H" &amp; ROW())</f>
        <v>46108.633208767</v>
      </c>
      <c r="L2568" s="128" t="s">
        <v>6950</v>
      </c>
      <c r="M2568" s="133"/>
      <c r="N2568" s="133"/>
      <c r="O2568" s="133"/>
      <c r="P2568" s="133"/>
      <c r="Q2568" s="133"/>
      <c r="R2568" s="133"/>
      <c r="S2568" s="133"/>
      <c r="T2568" s="133"/>
      <c r="U2568" s="134"/>
      <c r="V2568" s="133"/>
      <c r="W2568" s="135" t="n">
        <f aca="false">I2568</f>
        <v>46108.633208767</v>
      </c>
      <c r="X2568" s="136" t="s">
        <v>174</v>
      </c>
      <c r="Y2568" s="137" t="n">
        <f aca="false">IF(AND($X2568=$X2569, $X2568&lt;&gt;""), $W2569-$W2568, 0)</f>
        <v>0.00465833329861111</v>
      </c>
      <c r="Z2568" s="141"/>
      <c r="AA2568" s="0"/>
    </row>
    <row r="2569" customFormat="false" ht="22.05" hidden="false" customHeight="false" outlineLevel="0" collapsed="false">
      <c r="A2569" s="118" t="n">
        <v>2565</v>
      </c>
      <c r="B2569" s="164" t="s">
        <v>141</v>
      </c>
      <c r="C2569" s="165" t="s">
        <v>6951</v>
      </c>
      <c r="D2569" s="173" t="s">
        <v>187</v>
      </c>
      <c r="E2569" s="167" t="s">
        <v>6952</v>
      </c>
      <c r="F2569" s="167" t="s">
        <v>6953</v>
      </c>
      <c r="G2569" s="168" t="n">
        <v>930</v>
      </c>
      <c r="H2569" s="169" t="n">
        <f aca="true">INDIRECT("I" &amp; ROW())</f>
        <v>46108.6378671003</v>
      </c>
      <c r="I2569" s="170" t="n">
        <f aca="true">INDIRECT("I" &amp; ROW()-1) + J2569 * ((G2568/1000) * $M$5)</f>
        <v>46108.6378671003</v>
      </c>
      <c r="J2569" s="171" t="n">
        <v>6.5</v>
      </c>
      <c r="K2569" s="172" t="n">
        <f aca="true">INDIRECT("H" &amp; ROW())</f>
        <v>46108.6378671003</v>
      </c>
      <c r="L2569" s="128" t="s">
        <v>6954</v>
      </c>
      <c r="M2569" s="133"/>
      <c r="N2569" s="133"/>
      <c r="O2569" s="133"/>
      <c r="P2569" s="133"/>
      <c r="Q2569" s="133"/>
      <c r="R2569" s="133"/>
      <c r="S2569" s="133"/>
      <c r="T2569" s="133"/>
      <c r="U2569" s="134"/>
      <c r="V2569" s="133"/>
      <c r="W2569" s="135" t="n">
        <f aca="false">I2569</f>
        <v>46108.6378671003</v>
      </c>
      <c r="X2569" s="136" t="s">
        <v>174</v>
      </c>
      <c r="Y2569" s="137" t="n">
        <f aca="false">IF(AND($X2569=$X2570, $X2569&lt;&gt;""), $W2570-$W2569, 0)</f>
        <v>0.00419791663194444</v>
      </c>
      <c r="Z2569" s="141"/>
      <c r="AA2569" s="0"/>
    </row>
    <row r="2570" customFormat="false" ht="22.05" hidden="false" customHeight="false" outlineLevel="0" collapsed="false">
      <c r="A2570" s="118" t="n">
        <v>2566</v>
      </c>
      <c r="B2570" s="164" t="s">
        <v>141</v>
      </c>
      <c r="C2570" s="165" t="s">
        <v>6955</v>
      </c>
      <c r="D2570" s="173" t="s">
        <v>187</v>
      </c>
      <c r="E2570" s="167" t="s">
        <v>6952</v>
      </c>
      <c r="F2570" s="167" t="s">
        <v>6956</v>
      </c>
      <c r="G2570" s="168" t="n">
        <v>1300</v>
      </c>
      <c r="H2570" s="169" t="n">
        <f aca="true">INDIRECT("I" &amp; ROW())</f>
        <v>46108.6420650169</v>
      </c>
      <c r="I2570" s="170" t="n">
        <f aca="true">INDIRECT("I" &amp; ROW()-1) + J2570 * ((G2569/1000) * $M$5)</f>
        <v>46108.6420650169</v>
      </c>
      <c r="J2570" s="171" t="n">
        <v>6.5</v>
      </c>
      <c r="K2570" s="172" t="n">
        <f aca="true">INDIRECT("H" &amp; ROW())</f>
        <v>46108.6420650169</v>
      </c>
      <c r="L2570" s="128" t="s">
        <v>6957</v>
      </c>
      <c r="M2570" s="133"/>
      <c r="N2570" s="133"/>
      <c r="O2570" s="133"/>
      <c r="P2570" s="133"/>
      <c r="Q2570" s="133"/>
      <c r="R2570" s="133"/>
      <c r="S2570" s="133"/>
      <c r="T2570" s="133"/>
      <c r="U2570" s="134"/>
      <c r="V2570" s="133"/>
      <c r="W2570" s="135" t="n">
        <f aca="false">I2570</f>
        <v>46108.6420650169</v>
      </c>
      <c r="X2570" s="136" t="s">
        <v>174</v>
      </c>
      <c r="Y2570" s="137" t="n">
        <f aca="false">IF(AND($X2570=$X2571, $X2570&lt;&gt;""), $W2571-$W2570, 0)</f>
        <v>0.00586805552083333</v>
      </c>
      <c r="Z2570" s="141"/>
      <c r="AA2570" s="0"/>
    </row>
    <row r="2571" customFormat="false" ht="22.05" hidden="false" customHeight="false" outlineLevel="0" collapsed="false">
      <c r="A2571" s="118" t="n">
        <v>2567</v>
      </c>
      <c r="B2571" s="164" t="s">
        <v>141</v>
      </c>
      <c r="C2571" s="165" t="s">
        <v>6955</v>
      </c>
      <c r="D2571" s="173" t="s">
        <v>187</v>
      </c>
      <c r="E2571" s="167" t="s">
        <v>6952</v>
      </c>
      <c r="F2571" s="251" t="s">
        <v>6958</v>
      </c>
      <c r="G2571" s="168" t="n">
        <v>1100</v>
      </c>
      <c r="H2571" s="169" t="n">
        <f aca="true">INDIRECT("I" &amp; ROW())</f>
        <v>46108.6479330725</v>
      </c>
      <c r="I2571" s="170" t="n">
        <f aca="true">INDIRECT("I" &amp; ROW()-1) + J2571 * ((G2570/1000) * $M$5)</f>
        <v>46108.6479330725</v>
      </c>
      <c r="J2571" s="171" t="n">
        <v>6.5</v>
      </c>
      <c r="K2571" s="172" t="n">
        <f aca="true">INDIRECT("H" &amp; ROW())</f>
        <v>46108.6479330725</v>
      </c>
      <c r="L2571" s="128" t="s">
        <v>6959</v>
      </c>
      <c r="M2571" s="133"/>
      <c r="N2571" s="133"/>
      <c r="O2571" s="133"/>
      <c r="P2571" s="133"/>
      <c r="Q2571" s="133"/>
      <c r="R2571" s="133"/>
      <c r="S2571" s="133"/>
      <c r="T2571" s="133"/>
      <c r="U2571" s="134"/>
      <c r="V2571" s="133"/>
      <c r="W2571" s="135" t="n">
        <f aca="false">I2571</f>
        <v>46108.6479330725</v>
      </c>
      <c r="X2571" s="136" t="s">
        <v>174</v>
      </c>
      <c r="Y2571" s="137" t="n">
        <f aca="false">IF(AND($X2571=$X2572, $X2571&lt;&gt;""), $W2572-$W2571, 0)</f>
        <v>0.00496527774305556</v>
      </c>
      <c r="Z2571" s="141"/>
      <c r="AA2571" s="0"/>
    </row>
    <row r="2572" customFormat="false" ht="22.05" hidden="false" customHeight="false" outlineLevel="0" collapsed="false">
      <c r="A2572" s="118" t="n">
        <v>2568</v>
      </c>
      <c r="B2572" s="164" t="s">
        <v>141</v>
      </c>
      <c r="C2572" s="165" t="s">
        <v>6955</v>
      </c>
      <c r="D2572" s="173" t="s">
        <v>187</v>
      </c>
      <c r="E2572" s="167" t="s">
        <v>6952</v>
      </c>
      <c r="F2572" s="251" t="s">
        <v>6960</v>
      </c>
      <c r="G2572" s="168" t="n">
        <v>1100</v>
      </c>
      <c r="H2572" s="169" t="n">
        <f aca="true">INDIRECT("I" &amp; ROW())</f>
        <v>46108.6528983502</v>
      </c>
      <c r="I2572" s="170" t="n">
        <f aca="true">INDIRECT("I" &amp; ROW()-1) + J2572 * ((G2571/1000) * $M$5)</f>
        <v>46108.6528983502</v>
      </c>
      <c r="J2572" s="171" t="n">
        <v>6.5</v>
      </c>
      <c r="K2572" s="172" t="n">
        <f aca="true">INDIRECT("H" &amp; ROW())</f>
        <v>46108.6528983502</v>
      </c>
      <c r="L2572" s="128" t="s">
        <v>6961</v>
      </c>
      <c r="M2572" s="133"/>
      <c r="N2572" s="133"/>
      <c r="O2572" s="133"/>
      <c r="P2572" s="133"/>
      <c r="Q2572" s="133"/>
      <c r="R2572" s="133"/>
      <c r="S2572" s="133"/>
      <c r="T2572" s="133"/>
      <c r="U2572" s="134"/>
      <c r="V2572" s="133"/>
      <c r="W2572" s="135" t="n">
        <f aca="false">I2572</f>
        <v>46108.6528983502</v>
      </c>
      <c r="X2572" s="136" t="s">
        <v>174</v>
      </c>
      <c r="Y2572" s="137" t="n">
        <f aca="false">IF(AND($X2572=$X2573, $X2572&lt;&gt;""), $W2573-$W2572, 0)</f>
        <v>0.00496527774305556</v>
      </c>
      <c r="Z2572" s="141"/>
      <c r="AA2572" s="0"/>
    </row>
    <row r="2573" customFormat="false" ht="22.05" hidden="false" customHeight="false" outlineLevel="0" collapsed="false">
      <c r="A2573" s="118" t="n">
        <v>2569</v>
      </c>
      <c r="B2573" s="164" t="s">
        <v>141</v>
      </c>
      <c r="C2573" s="165" t="s">
        <v>6955</v>
      </c>
      <c r="D2573" s="173" t="s">
        <v>187</v>
      </c>
      <c r="E2573" s="167" t="s">
        <v>6952</v>
      </c>
      <c r="F2573" s="251" t="s">
        <v>6962</v>
      </c>
      <c r="G2573" s="168" t="n">
        <v>825</v>
      </c>
      <c r="H2573" s="169" t="n">
        <f aca="true">INDIRECT("I" &amp; ROW())</f>
        <v>46108.657863628</v>
      </c>
      <c r="I2573" s="170" t="n">
        <f aca="true">INDIRECT("I" &amp; ROW()-1) + J2573 * ((G2572/1000) * $M$5)</f>
        <v>46108.657863628</v>
      </c>
      <c r="J2573" s="171" t="n">
        <v>6.5</v>
      </c>
      <c r="K2573" s="172" t="n">
        <f aca="true">INDIRECT("H" &amp; ROW())</f>
        <v>46108.657863628</v>
      </c>
      <c r="L2573" s="128" t="s">
        <v>6963</v>
      </c>
      <c r="M2573" s="133"/>
      <c r="N2573" s="133"/>
      <c r="O2573" s="133"/>
      <c r="P2573" s="133"/>
      <c r="Q2573" s="133"/>
      <c r="R2573" s="133"/>
      <c r="S2573" s="133"/>
      <c r="T2573" s="133"/>
      <c r="U2573" s="134"/>
      <c r="V2573" s="133"/>
      <c r="W2573" s="135" t="n">
        <f aca="false">I2573</f>
        <v>46108.657863628</v>
      </c>
      <c r="X2573" s="136" t="s">
        <v>174</v>
      </c>
      <c r="Y2573" s="137" t="n">
        <f aca="false">IF(AND($X2573=$X2574, $X2573&lt;&gt;""), $W2574-$W2573, 0)</f>
        <v>0.00372395829861111</v>
      </c>
      <c r="Z2573" s="141"/>
      <c r="AA2573" s="0"/>
    </row>
    <row r="2574" customFormat="false" ht="22.05" hidden="false" customHeight="false" outlineLevel="0" collapsed="false">
      <c r="A2574" s="118" t="n">
        <v>2570</v>
      </c>
      <c r="B2574" s="164" t="s">
        <v>141</v>
      </c>
      <c r="C2574" s="165" t="s">
        <v>6964</v>
      </c>
      <c r="D2574" s="173" t="s">
        <v>187</v>
      </c>
      <c r="E2574" s="167" t="s">
        <v>6952</v>
      </c>
      <c r="F2574" s="251" t="s">
        <v>6965</v>
      </c>
      <c r="G2574" s="168" t="n">
        <v>1400</v>
      </c>
      <c r="H2574" s="169" t="n">
        <f aca="true">INDIRECT("I" &amp; ROW())</f>
        <v>46108.6615875863</v>
      </c>
      <c r="I2574" s="170" t="n">
        <f aca="true">INDIRECT("I" &amp; ROW()-1) + J2574 * ((G2573/1000) * $M$5)</f>
        <v>46108.6615875863</v>
      </c>
      <c r="J2574" s="171" t="n">
        <v>6.5</v>
      </c>
      <c r="K2574" s="172" t="n">
        <f aca="true">INDIRECT("H" &amp; ROW())</f>
        <v>46108.6615875863</v>
      </c>
      <c r="L2574" s="128" t="s">
        <v>6966</v>
      </c>
      <c r="M2574" s="133"/>
      <c r="N2574" s="133"/>
      <c r="O2574" s="133"/>
      <c r="P2574" s="133"/>
      <c r="Q2574" s="133"/>
      <c r="R2574" s="133"/>
      <c r="S2574" s="133"/>
      <c r="T2574" s="133"/>
      <c r="U2574" s="134"/>
      <c r="V2574" s="133"/>
      <c r="W2574" s="135" t="n">
        <f aca="false">I2574</f>
        <v>46108.6615875863</v>
      </c>
      <c r="X2574" s="136" t="s">
        <v>174</v>
      </c>
      <c r="Y2574" s="137" t="n">
        <f aca="false">IF(AND($X2574=$X2575, $X2574&lt;&gt;""), $W2575-$W2574, 0)</f>
        <v>0.00631944439814815</v>
      </c>
      <c r="Z2574" s="141"/>
      <c r="AA2574" s="0"/>
    </row>
    <row r="2575" customFormat="false" ht="22.05" hidden="false" customHeight="false" outlineLevel="0" collapsed="false">
      <c r="A2575" s="118" t="n">
        <v>2571</v>
      </c>
      <c r="B2575" s="164" t="s">
        <v>141</v>
      </c>
      <c r="C2575" s="165" t="s">
        <v>6967</v>
      </c>
      <c r="D2575" s="173" t="s">
        <v>187</v>
      </c>
      <c r="E2575" s="167" t="s">
        <v>6952</v>
      </c>
      <c r="F2575" s="251" t="s">
        <v>6968</v>
      </c>
      <c r="G2575" s="168" t="n">
        <v>1000</v>
      </c>
      <c r="H2575" s="169" t="n">
        <f aca="true">INDIRECT("I" &amp; ROW())</f>
        <v>46108.6679070307</v>
      </c>
      <c r="I2575" s="170" t="n">
        <f aca="true">INDIRECT("I" &amp; ROW()-1) + J2575 * ((G2574/1000) * $M$5)</f>
        <v>46108.6679070307</v>
      </c>
      <c r="J2575" s="171" t="n">
        <v>6.5</v>
      </c>
      <c r="K2575" s="172" t="n">
        <f aca="true">INDIRECT("H" &amp; ROW())</f>
        <v>46108.6679070307</v>
      </c>
      <c r="L2575" s="128" t="s">
        <v>6969</v>
      </c>
      <c r="M2575" s="133"/>
      <c r="N2575" s="133"/>
      <c r="O2575" s="133"/>
      <c r="P2575" s="133"/>
      <c r="Q2575" s="133"/>
      <c r="R2575" s="133"/>
      <c r="S2575" s="133"/>
      <c r="T2575" s="133"/>
      <c r="U2575" s="134"/>
      <c r="V2575" s="133"/>
      <c r="W2575" s="135" t="n">
        <f aca="false">I2575</f>
        <v>46108.6679070307</v>
      </c>
      <c r="X2575" s="136" t="s">
        <v>174</v>
      </c>
      <c r="Y2575" s="137" t="n">
        <f aca="false">IF(AND($X2575=$X2576, $X2575&lt;&gt;""), $W2576-$W2575, 0)</f>
        <v>0.00451388885416667</v>
      </c>
      <c r="Z2575" s="141"/>
      <c r="AA2575" s="0"/>
    </row>
    <row r="2576" customFormat="false" ht="22.05" hidden="false" customHeight="false" outlineLevel="0" collapsed="false">
      <c r="A2576" s="118" t="n">
        <v>2572</v>
      </c>
      <c r="B2576" s="164" t="s">
        <v>141</v>
      </c>
      <c r="C2576" s="165" t="s">
        <v>6967</v>
      </c>
      <c r="D2576" s="173" t="s">
        <v>187</v>
      </c>
      <c r="E2576" s="167" t="s">
        <v>6952</v>
      </c>
      <c r="F2576" s="251" t="s">
        <v>1623</v>
      </c>
      <c r="G2576" s="168" t="n">
        <v>1000</v>
      </c>
      <c r="H2576" s="169" t="n">
        <f aca="true">INDIRECT("I" &amp; ROW())</f>
        <v>46108.6724209195</v>
      </c>
      <c r="I2576" s="170" t="n">
        <f aca="true">INDIRECT("I" &amp; ROW()-1) + J2576 * ((G2575/1000) * $M$5)</f>
        <v>46108.6724209195</v>
      </c>
      <c r="J2576" s="171" t="n">
        <v>6.5</v>
      </c>
      <c r="K2576" s="172" t="n">
        <f aca="true">INDIRECT("H" &amp; ROW())</f>
        <v>46108.6724209195</v>
      </c>
      <c r="L2576" s="128" t="s">
        <v>6970</v>
      </c>
      <c r="M2576" s="133"/>
      <c r="N2576" s="133"/>
      <c r="O2576" s="133"/>
      <c r="P2576" s="133"/>
      <c r="Q2576" s="133"/>
      <c r="R2576" s="133"/>
      <c r="S2576" s="133"/>
      <c r="T2576" s="133"/>
      <c r="U2576" s="134"/>
      <c r="V2576" s="133"/>
      <c r="W2576" s="135" t="n">
        <f aca="false">I2576</f>
        <v>46108.6724209195</v>
      </c>
      <c r="X2576" s="136" t="s">
        <v>174</v>
      </c>
      <c r="Y2576" s="137" t="n">
        <f aca="false">IF(AND($X2576=$X2577, $X2576&lt;&gt;""), $W2577-$W2576, 0)</f>
        <v>0.00451388885416667</v>
      </c>
      <c r="Z2576" s="141"/>
      <c r="AA2576" s="0"/>
    </row>
    <row r="2577" customFormat="false" ht="22.05" hidden="false" customHeight="false" outlineLevel="0" collapsed="false">
      <c r="A2577" s="118" t="n">
        <v>2573</v>
      </c>
      <c r="B2577" s="164" t="s">
        <v>141</v>
      </c>
      <c r="C2577" s="165" t="s">
        <v>6967</v>
      </c>
      <c r="D2577" s="173" t="s">
        <v>187</v>
      </c>
      <c r="E2577" s="167" t="s">
        <v>6952</v>
      </c>
      <c r="F2577" s="251" t="s">
        <v>6971</v>
      </c>
      <c r="G2577" s="168" t="n">
        <v>1000</v>
      </c>
      <c r="H2577" s="169" t="n">
        <f aca="true">INDIRECT("I" &amp; ROW())</f>
        <v>46108.6769348084</v>
      </c>
      <c r="I2577" s="170" t="n">
        <f aca="true">INDIRECT("I" &amp; ROW()-1) + J2577 * ((G2576/1000) * $M$5)</f>
        <v>46108.6769348084</v>
      </c>
      <c r="J2577" s="171" t="n">
        <v>6.5</v>
      </c>
      <c r="K2577" s="172" t="n">
        <f aca="true">INDIRECT("H" &amp; ROW())</f>
        <v>46108.6769348084</v>
      </c>
      <c r="L2577" s="128" t="s">
        <v>6972</v>
      </c>
      <c r="M2577" s="133"/>
      <c r="N2577" s="133"/>
      <c r="O2577" s="133"/>
      <c r="P2577" s="133"/>
      <c r="Q2577" s="133"/>
      <c r="R2577" s="133"/>
      <c r="S2577" s="133"/>
      <c r="T2577" s="133"/>
      <c r="U2577" s="134"/>
      <c r="V2577" s="133"/>
      <c r="W2577" s="135" t="n">
        <f aca="false">I2577</f>
        <v>46108.6769348084</v>
      </c>
      <c r="X2577" s="136" t="s">
        <v>174</v>
      </c>
      <c r="Y2577" s="137" t="n">
        <f aca="false">IF(AND($X2577=$X2578, $X2577&lt;&gt;""), $W2578-$W2577, 0)</f>
        <v>0.00451388885416667</v>
      </c>
      <c r="Z2577" s="141"/>
      <c r="AA2577" s="0"/>
    </row>
    <row r="2578" customFormat="false" ht="22.05" hidden="false" customHeight="false" outlineLevel="0" collapsed="false">
      <c r="A2578" s="118" t="n">
        <v>2574</v>
      </c>
      <c r="B2578" s="164" t="s">
        <v>141</v>
      </c>
      <c r="C2578" s="165" t="s">
        <v>6967</v>
      </c>
      <c r="D2578" s="173" t="s">
        <v>187</v>
      </c>
      <c r="E2578" s="167" t="s">
        <v>6952</v>
      </c>
      <c r="F2578" s="251" t="s">
        <v>6973</v>
      </c>
      <c r="G2578" s="168" t="n">
        <v>700</v>
      </c>
      <c r="H2578" s="169" t="n">
        <f aca="true">INDIRECT("I" &amp; ROW())</f>
        <v>46108.6814486972</v>
      </c>
      <c r="I2578" s="170" t="n">
        <f aca="true">INDIRECT("I" &amp; ROW()-1) + J2578 * ((G2577/1000) * $M$5)</f>
        <v>46108.6814486972</v>
      </c>
      <c r="J2578" s="171" t="n">
        <v>6.5</v>
      </c>
      <c r="K2578" s="172" t="n">
        <f aca="true">INDIRECT("H" &amp; ROW())</f>
        <v>46108.6814486972</v>
      </c>
      <c r="L2578" s="128" t="s">
        <v>6974</v>
      </c>
      <c r="M2578" s="133"/>
      <c r="N2578" s="133"/>
      <c r="O2578" s="133"/>
      <c r="P2578" s="133"/>
      <c r="Q2578" s="133"/>
      <c r="R2578" s="133"/>
      <c r="S2578" s="133"/>
      <c r="T2578" s="133"/>
      <c r="U2578" s="134"/>
      <c r="V2578" s="133"/>
      <c r="W2578" s="135" t="n">
        <f aca="false">I2578</f>
        <v>46108.6814486972</v>
      </c>
      <c r="X2578" s="136" t="s">
        <v>174</v>
      </c>
      <c r="Y2578" s="137" t="n">
        <f aca="false">IF(AND($X2578=$X2579, $X2578&lt;&gt;""), $W2579-$W2578, 0)</f>
        <v>0.00315972219907407</v>
      </c>
      <c r="Z2578" s="141"/>
      <c r="AA2578" s="0"/>
    </row>
    <row r="2579" customFormat="false" ht="22.05" hidden="false" customHeight="false" outlineLevel="0" collapsed="false">
      <c r="A2579" s="118" t="n">
        <v>2575</v>
      </c>
      <c r="B2579" s="164" t="s">
        <v>141</v>
      </c>
      <c r="C2579" s="165" t="s">
        <v>6975</v>
      </c>
      <c r="D2579" s="173" t="s">
        <v>187</v>
      </c>
      <c r="E2579" s="167" t="s">
        <v>6952</v>
      </c>
      <c r="F2579" s="251" t="s">
        <v>6976</v>
      </c>
      <c r="G2579" s="168" t="n">
        <v>1000</v>
      </c>
      <c r="H2579" s="169" t="n">
        <f aca="true">INDIRECT("I" &amp; ROW())</f>
        <v>46108.6846084194</v>
      </c>
      <c r="I2579" s="170" t="n">
        <f aca="true">INDIRECT("I" &amp; ROW()-1) + J2579 * ((G2578/1000) * $M$5)</f>
        <v>46108.6846084194</v>
      </c>
      <c r="J2579" s="171" t="n">
        <v>6.5</v>
      </c>
      <c r="K2579" s="172" t="n">
        <f aca="true">INDIRECT("H" &amp; ROW())</f>
        <v>46108.6846084194</v>
      </c>
      <c r="L2579" s="128" t="s">
        <v>6977</v>
      </c>
      <c r="M2579" s="133"/>
      <c r="N2579" s="133"/>
      <c r="O2579" s="133"/>
      <c r="P2579" s="133"/>
      <c r="Q2579" s="133"/>
      <c r="R2579" s="133"/>
      <c r="S2579" s="133"/>
      <c r="T2579" s="133"/>
      <c r="U2579" s="134"/>
      <c r="V2579" s="133"/>
      <c r="W2579" s="135" t="n">
        <f aca="false">I2579</f>
        <v>46108.6846084194</v>
      </c>
      <c r="X2579" s="136" t="s">
        <v>174</v>
      </c>
      <c r="Y2579" s="137" t="n">
        <f aca="false">IF(AND($X2579=$X2580, $X2579&lt;&gt;""), $W2580-$W2579, 0)</f>
        <v>0.00451388885416667</v>
      </c>
      <c r="Z2579" s="141"/>
      <c r="AA2579" s="0"/>
    </row>
    <row r="2580" customFormat="false" ht="22.05" hidden="false" customHeight="false" outlineLevel="0" collapsed="false">
      <c r="A2580" s="118" t="n">
        <v>2576</v>
      </c>
      <c r="B2580" s="164" t="s">
        <v>141</v>
      </c>
      <c r="C2580" s="165" t="s">
        <v>6975</v>
      </c>
      <c r="D2580" s="173" t="s">
        <v>187</v>
      </c>
      <c r="E2580" s="167" t="s">
        <v>6952</v>
      </c>
      <c r="F2580" s="251" t="s">
        <v>6978</v>
      </c>
      <c r="G2580" s="168" t="n">
        <v>1100</v>
      </c>
      <c r="H2580" s="169" t="n">
        <f aca="true">INDIRECT("I" &amp; ROW())</f>
        <v>46108.6891223083</v>
      </c>
      <c r="I2580" s="170" t="n">
        <f aca="true">INDIRECT("I" &amp; ROW()-1) + J2580 * ((G2579/1000) * $M$5)</f>
        <v>46108.6891223083</v>
      </c>
      <c r="J2580" s="171" t="n">
        <v>6.5</v>
      </c>
      <c r="K2580" s="172" t="n">
        <f aca="true">INDIRECT("H" &amp; ROW())</f>
        <v>46108.6891223083</v>
      </c>
      <c r="L2580" s="128" t="s">
        <v>6979</v>
      </c>
      <c r="M2580" s="133"/>
      <c r="N2580" s="133"/>
      <c r="O2580" s="133"/>
      <c r="P2580" s="133"/>
      <c r="Q2580" s="133"/>
      <c r="R2580" s="133"/>
      <c r="S2580" s="133"/>
      <c r="T2580" s="133"/>
      <c r="U2580" s="134"/>
      <c r="V2580" s="133"/>
      <c r="W2580" s="135" t="n">
        <f aca="false">I2580</f>
        <v>46108.6891223083</v>
      </c>
      <c r="X2580" s="136" t="s">
        <v>174</v>
      </c>
      <c r="Y2580" s="137" t="n">
        <f aca="false">IF(AND($X2580=$X2581, $X2580&lt;&gt;""), $W2581-$W2580, 0)</f>
        <v>0.00496527774305556</v>
      </c>
      <c r="Z2580" s="141"/>
      <c r="AA2580" s="0"/>
    </row>
    <row r="2581" customFormat="false" ht="22.05" hidden="false" customHeight="false" outlineLevel="0" collapsed="false">
      <c r="A2581" s="118" t="n">
        <v>2577</v>
      </c>
      <c r="B2581" s="164" t="s">
        <v>141</v>
      </c>
      <c r="C2581" s="165" t="s">
        <v>6975</v>
      </c>
      <c r="D2581" s="173" t="s">
        <v>187</v>
      </c>
      <c r="E2581" s="167" t="s">
        <v>6980</v>
      </c>
      <c r="F2581" s="251" t="s">
        <v>6981</v>
      </c>
      <c r="G2581" s="168" t="n">
        <v>1500</v>
      </c>
      <c r="H2581" s="169" t="n">
        <f aca="true">INDIRECT("I" &amp; ROW())</f>
        <v>46108.694087586</v>
      </c>
      <c r="I2581" s="170" t="n">
        <f aca="true">INDIRECT("I" &amp; ROW()-1) + J2581 * ((G2580/1000) * $M$5)</f>
        <v>46108.694087586</v>
      </c>
      <c r="J2581" s="171" t="n">
        <v>6.5</v>
      </c>
      <c r="K2581" s="172" t="n">
        <f aca="true">INDIRECT("H" &amp; ROW())</f>
        <v>46108.694087586</v>
      </c>
      <c r="L2581" s="128" t="s">
        <v>6982</v>
      </c>
      <c r="M2581" s="133"/>
      <c r="N2581" s="133"/>
      <c r="O2581" s="133"/>
      <c r="P2581" s="133"/>
      <c r="Q2581" s="133"/>
      <c r="R2581" s="133"/>
      <c r="S2581" s="133"/>
      <c r="T2581" s="133"/>
      <c r="U2581" s="134"/>
      <c r="V2581" s="133"/>
      <c r="W2581" s="135" t="n">
        <f aca="false">I2581</f>
        <v>46108.694087586</v>
      </c>
      <c r="X2581" s="136" t="s">
        <v>174</v>
      </c>
      <c r="Y2581" s="137" t="n">
        <f aca="false">IF(AND($X2581=$X2582, $X2581&lt;&gt;""), $W2582-$W2581, 0)</f>
        <v>0.00677083328703704</v>
      </c>
      <c r="Z2581" s="141"/>
      <c r="AA2581" s="0"/>
    </row>
    <row r="2582" customFormat="false" ht="22.05" hidden="false" customHeight="false" outlineLevel="0" collapsed="false">
      <c r="A2582" s="118" t="n">
        <v>2578</v>
      </c>
      <c r="B2582" s="164" t="s">
        <v>141</v>
      </c>
      <c r="C2582" s="165" t="s">
        <v>6975</v>
      </c>
      <c r="D2582" s="173" t="s">
        <v>187</v>
      </c>
      <c r="E2582" s="167" t="s">
        <v>6980</v>
      </c>
      <c r="F2582" s="251" t="s">
        <v>6983</v>
      </c>
      <c r="G2582" s="168" t="n">
        <v>750</v>
      </c>
      <c r="H2582" s="169" t="n">
        <f aca="true">INDIRECT("I" &amp; ROW())</f>
        <v>46108.7008584193</v>
      </c>
      <c r="I2582" s="170" t="n">
        <f aca="true">INDIRECT("I" &amp; ROW()-1) + J2582 * ((G2581/1000) * $M$5)</f>
        <v>46108.7008584193</v>
      </c>
      <c r="J2582" s="171" t="n">
        <v>6.5</v>
      </c>
      <c r="K2582" s="172" t="n">
        <f aca="true">INDIRECT("H" &amp; ROW())</f>
        <v>46108.7008584193</v>
      </c>
      <c r="L2582" s="128" t="s">
        <v>6984</v>
      </c>
      <c r="M2582" s="133"/>
      <c r="N2582" s="133"/>
      <c r="O2582" s="133"/>
      <c r="P2582" s="133"/>
      <c r="Q2582" s="133"/>
      <c r="R2582" s="133"/>
      <c r="S2582" s="133"/>
      <c r="T2582" s="133"/>
      <c r="U2582" s="134"/>
      <c r="V2582" s="133"/>
      <c r="W2582" s="135" t="n">
        <f aca="false">I2582</f>
        <v>46108.7008584193</v>
      </c>
      <c r="X2582" s="136" t="s">
        <v>174</v>
      </c>
      <c r="Y2582" s="137" t="n">
        <f aca="false">IF(AND($X2582=$X2583, $X2582&lt;&gt;""), $W2583-$W2582, 0)</f>
        <v>0.00338541664351852</v>
      </c>
      <c r="Z2582" s="141"/>
      <c r="AA2582" s="0"/>
    </row>
    <row r="2583" customFormat="false" ht="22.05" hidden="false" customHeight="false" outlineLevel="0" collapsed="false">
      <c r="A2583" s="118" t="n">
        <v>2579</v>
      </c>
      <c r="B2583" s="164" t="s">
        <v>141</v>
      </c>
      <c r="C2583" s="165" t="s">
        <v>6975</v>
      </c>
      <c r="D2583" s="173" t="s">
        <v>187</v>
      </c>
      <c r="E2583" s="175" t="s">
        <v>6985</v>
      </c>
      <c r="F2583" s="251" t="s">
        <v>6986</v>
      </c>
      <c r="G2583" s="168" t="n">
        <v>1000</v>
      </c>
      <c r="H2583" s="169" t="n">
        <f aca="true">INDIRECT("I" &amp; ROW())</f>
        <v>46108.7042438359</v>
      </c>
      <c r="I2583" s="170" t="n">
        <f aca="true">INDIRECT("I" &amp; ROW()-1) + J2583 * ((G2582/1000) * $M$5)</f>
        <v>46108.7042438359</v>
      </c>
      <c r="J2583" s="171" t="n">
        <v>6.5</v>
      </c>
      <c r="K2583" s="172" t="n">
        <f aca="true">INDIRECT("H" &amp; ROW())</f>
        <v>46108.7042438359</v>
      </c>
      <c r="L2583" s="128" t="s">
        <v>6987</v>
      </c>
      <c r="M2583" s="133"/>
      <c r="N2583" s="133"/>
      <c r="O2583" s="133"/>
      <c r="P2583" s="133"/>
      <c r="Q2583" s="133"/>
      <c r="R2583" s="133"/>
      <c r="S2583" s="133"/>
      <c r="T2583" s="133"/>
      <c r="U2583" s="134"/>
      <c r="V2583" s="133"/>
      <c r="W2583" s="135" t="n">
        <f aca="false">I2583</f>
        <v>46108.7042438359</v>
      </c>
      <c r="X2583" s="136" t="s">
        <v>174</v>
      </c>
      <c r="Y2583" s="137" t="n">
        <f aca="false">IF(AND($X2583=$X2584, $X2583&lt;&gt;""), $W2584-$W2583, 0)</f>
        <v>0.00451388885416667</v>
      </c>
      <c r="Z2583" s="141"/>
      <c r="AA2583" s="0"/>
    </row>
    <row r="2584" customFormat="false" ht="22.05" hidden="false" customHeight="false" outlineLevel="0" collapsed="false">
      <c r="A2584" s="118" t="n">
        <v>2580</v>
      </c>
      <c r="B2584" s="164" t="s">
        <v>141</v>
      </c>
      <c r="C2584" s="165" t="s">
        <v>6975</v>
      </c>
      <c r="D2584" s="173" t="s">
        <v>187</v>
      </c>
      <c r="E2584" s="167" t="s">
        <v>6988</v>
      </c>
      <c r="F2584" s="251" t="s">
        <v>6989</v>
      </c>
      <c r="G2584" s="168" t="n">
        <v>1000</v>
      </c>
      <c r="H2584" s="169" t="n">
        <f aca="true">INDIRECT("I" &amp; ROW())</f>
        <v>46108.7087577248</v>
      </c>
      <c r="I2584" s="170" t="n">
        <f aca="true">INDIRECT("I" &amp; ROW()-1) + J2584 * ((G2583/1000) * $M$5)</f>
        <v>46108.7087577248</v>
      </c>
      <c r="J2584" s="171" t="n">
        <v>6.5</v>
      </c>
      <c r="K2584" s="172" t="n">
        <f aca="true">INDIRECT("H" &amp; ROW())</f>
        <v>46108.7087577248</v>
      </c>
      <c r="L2584" s="128" t="s">
        <v>6990</v>
      </c>
      <c r="M2584" s="133"/>
      <c r="N2584" s="133"/>
      <c r="O2584" s="133"/>
      <c r="P2584" s="133"/>
      <c r="Q2584" s="133"/>
      <c r="R2584" s="133"/>
      <c r="S2584" s="133"/>
      <c r="T2584" s="133"/>
      <c r="U2584" s="134"/>
      <c r="V2584" s="133"/>
      <c r="W2584" s="135" t="n">
        <f aca="false">I2584</f>
        <v>46108.7087577248</v>
      </c>
      <c r="X2584" s="136" t="s">
        <v>174</v>
      </c>
      <c r="Y2584" s="137" t="n">
        <f aca="false">IF(AND($X2584=$X2585, $X2584&lt;&gt;""), $W2585-$W2584, 0)</f>
        <v>0.00451388885416667</v>
      </c>
      <c r="Z2584" s="141"/>
      <c r="AA2584" s="0"/>
    </row>
    <row r="2585" customFormat="false" ht="22.05" hidden="false" customHeight="false" outlineLevel="0" collapsed="false">
      <c r="A2585" s="118" t="n">
        <v>2581</v>
      </c>
      <c r="B2585" s="164" t="s">
        <v>141</v>
      </c>
      <c r="C2585" s="165" t="s">
        <v>6975</v>
      </c>
      <c r="D2585" s="173" t="s">
        <v>187</v>
      </c>
      <c r="E2585" s="167" t="s">
        <v>6991</v>
      </c>
      <c r="F2585" s="251" t="s">
        <v>6992</v>
      </c>
      <c r="G2585" s="168" t="n">
        <v>1000</v>
      </c>
      <c r="H2585" s="169" t="n">
        <f aca="true">INDIRECT("I" &amp; ROW())</f>
        <v>46108.7132716136</v>
      </c>
      <c r="I2585" s="170" t="n">
        <f aca="true">INDIRECT("I" &amp; ROW()-1) + J2585 * ((G2584/1000) * $M$5)</f>
        <v>46108.7132716136</v>
      </c>
      <c r="J2585" s="171" t="n">
        <v>6.5</v>
      </c>
      <c r="K2585" s="172" t="n">
        <f aca="true">INDIRECT("H" &amp; ROW())</f>
        <v>46108.7132716136</v>
      </c>
      <c r="L2585" s="128" t="s">
        <v>6993</v>
      </c>
      <c r="M2585" s="133"/>
      <c r="N2585" s="133"/>
      <c r="O2585" s="133"/>
      <c r="P2585" s="133"/>
      <c r="Q2585" s="133"/>
      <c r="R2585" s="133"/>
      <c r="S2585" s="133"/>
      <c r="T2585" s="133"/>
      <c r="U2585" s="134"/>
      <c r="V2585" s="133"/>
      <c r="W2585" s="135" t="n">
        <f aca="false">I2585</f>
        <v>46108.7132716136</v>
      </c>
      <c r="X2585" s="136" t="s">
        <v>174</v>
      </c>
      <c r="Y2585" s="137" t="n">
        <f aca="false">IF(AND($X2585=$X2586, $X2585&lt;&gt;""), $W2586-$W2585, 0)</f>
        <v>0.00451388885416667</v>
      </c>
      <c r="Z2585" s="141"/>
      <c r="AA2585" s="0"/>
    </row>
    <row r="2586" customFormat="false" ht="22.05" hidden="false" customHeight="false" outlineLevel="0" collapsed="false">
      <c r="A2586" s="118" t="n">
        <v>2582</v>
      </c>
      <c r="B2586" s="164" t="s">
        <v>141</v>
      </c>
      <c r="C2586" s="165" t="s">
        <v>6975</v>
      </c>
      <c r="D2586" s="173" t="s">
        <v>187</v>
      </c>
      <c r="E2586" s="167" t="s">
        <v>6994</v>
      </c>
      <c r="F2586" s="251" t="s">
        <v>6995</v>
      </c>
      <c r="G2586" s="168" t="n">
        <v>880</v>
      </c>
      <c r="H2586" s="169" t="n">
        <f aca="true">INDIRECT("I" &amp; ROW())</f>
        <v>46108.7177855025</v>
      </c>
      <c r="I2586" s="170" t="n">
        <f aca="true">INDIRECT("I" &amp; ROW()-1) + J2586 * ((G2585/1000) * $M$5)</f>
        <v>46108.7177855025</v>
      </c>
      <c r="J2586" s="171" t="n">
        <v>6.5</v>
      </c>
      <c r="K2586" s="172" t="n">
        <f aca="true">INDIRECT("H" &amp; ROW())</f>
        <v>46108.7177855025</v>
      </c>
      <c r="L2586" s="128" t="s">
        <v>6996</v>
      </c>
      <c r="M2586" s="133"/>
      <c r="N2586" s="133"/>
      <c r="O2586" s="133"/>
      <c r="P2586" s="133"/>
      <c r="Q2586" s="133"/>
      <c r="R2586" s="133"/>
      <c r="S2586" s="133"/>
      <c r="T2586" s="133"/>
      <c r="U2586" s="134"/>
      <c r="V2586" s="133"/>
      <c r="W2586" s="135" t="n">
        <f aca="false">I2586</f>
        <v>46108.7177855025</v>
      </c>
      <c r="X2586" s="136" t="s">
        <v>174</v>
      </c>
      <c r="Y2586" s="137" t="n">
        <f aca="false">IF(AND($X2586=$X2587, $X2586&lt;&gt;""), $W2587-$W2586, 0)</f>
        <v>0.0039722221875</v>
      </c>
      <c r="Z2586" s="141"/>
      <c r="AA2586" s="0"/>
    </row>
    <row r="2587" customFormat="false" ht="22.05" hidden="false" customHeight="false" outlineLevel="0" collapsed="false">
      <c r="A2587" s="118" t="n">
        <v>2583</v>
      </c>
      <c r="B2587" s="164" t="s">
        <v>141</v>
      </c>
      <c r="C2587" s="165" t="s">
        <v>6997</v>
      </c>
      <c r="D2587" s="173" t="s">
        <v>187</v>
      </c>
      <c r="E2587" s="167" t="s">
        <v>6998</v>
      </c>
      <c r="F2587" s="251" t="s">
        <v>6999</v>
      </c>
      <c r="G2587" s="168" t="n">
        <v>795</v>
      </c>
      <c r="H2587" s="169" t="n">
        <f aca="true">INDIRECT("I" &amp; ROW())</f>
        <v>46108.7217577247</v>
      </c>
      <c r="I2587" s="170" t="n">
        <f aca="true">INDIRECT("I" &amp; ROW()-1) + J2587 * ((G2586/1000) * $M$5)</f>
        <v>46108.7217577247</v>
      </c>
      <c r="J2587" s="171" t="n">
        <v>6.5</v>
      </c>
      <c r="K2587" s="172" t="n">
        <f aca="true">INDIRECT("H" &amp; ROW())</f>
        <v>46108.7217577247</v>
      </c>
      <c r="L2587" s="128" t="s">
        <v>7000</v>
      </c>
      <c r="M2587" s="133"/>
      <c r="N2587" s="133"/>
      <c r="O2587" s="133"/>
      <c r="P2587" s="133"/>
      <c r="Q2587" s="133"/>
      <c r="R2587" s="133"/>
      <c r="S2587" s="133"/>
      <c r="T2587" s="133"/>
      <c r="U2587" s="134"/>
      <c r="V2587" s="133"/>
      <c r="W2587" s="135" t="n">
        <f aca="false">I2587</f>
        <v>46108.7217577247</v>
      </c>
      <c r="X2587" s="136" t="s">
        <v>174</v>
      </c>
      <c r="Y2587" s="137" t="n">
        <f aca="false">IF(AND($X2587=$X2588, $X2587&lt;&gt;""), $W2588-$W2587, 0)</f>
        <v>0.00358854164351852</v>
      </c>
      <c r="Z2587" s="141"/>
      <c r="AA2587" s="0"/>
    </row>
    <row r="2588" customFormat="false" ht="22.05" hidden="false" customHeight="false" outlineLevel="0" collapsed="false">
      <c r="A2588" s="118" t="n">
        <v>2584</v>
      </c>
      <c r="B2588" s="164" t="s">
        <v>141</v>
      </c>
      <c r="C2588" s="165" t="s">
        <v>6997</v>
      </c>
      <c r="D2588" s="173" t="s">
        <v>187</v>
      </c>
      <c r="E2588" s="167" t="s">
        <v>7001</v>
      </c>
      <c r="F2588" s="251" t="s">
        <v>7002</v>
      </c>
      <c r="G2588" s="168" t="n">
        <v>1000</v>
      </c>
      <c r="H2588" s="169" t="n">
        <f aca="true">INDIRECT("I" &amp; ROW())</f>
        <v>46108.7253462663</v>
      </c>
      <c r="I2588" s="170" t="n">
        <f aca="true">INDIRECT("I" &amp; ROW()-1) + J2588 * ((G2587/1000) * $M$5)</f>
        <v>46108.7253462663</v>
      </c>
      <c r="J2588" s="171" t="n">
        <v>6.5</v>
      </c>
      <c r="K2588" s="172" t="n">
        <f aca="true">INDIRECT("H" &amp; ROW())</f>
        <v>46108.7253462663</v>
      </c>
      <c r="L2588" s="128" t="s">
        <v>7003</v>
      </c>
      <c r="M2588" s="133"/>
      <c r="N2588" s="133"/>
      <c r="O2588" s="133"/>
      <c r="P2588" s="133"/>
      <c r="Q2588" s="133"/>
      <c r="R2588" s="133"/>
      <c r="S2588" s="133"/>
      <c r="T2588" s="133"/>
      <c r="U2588" s="134"/>
      <c r="V2588" s="133"/>
      <c r="W2588" s="135" t="n">
        <f aca="false">I2588</f>
        <v>46108.7253462663</v>
      </c>
      <c r="X2588" s="136" t="s">
        <v>174</v>
      </c>
      <c r="Y2588" s="137" t="n">
        <f aca="false">IF(AND($X2588=$X2589, $X2588&lt;&gt;""), $W2589-$W2588, 0)</f>
        <v>0.00451388885416667</v>
      </c>
      <c r="Z2588" s="141"/>
      <c r="AA2588" s="0"/>
    </row>
    <row r="2589" customFormat="false" ht="22.05" hidden="false" customHeight="false" outlineLevel="0" collapsed="false">
      <c r="A2589" s="118" t="n">
        <v>2585</v>
      </c>
      <c r="B2589" s="164" t="s">
        <v>141</v>
      </c>
      <c r="C2589" s="165" t="s">
        <v>7004</v>
      </c>
      <c r="D2589" s="173" t="s">
        <v>187</v>
      </c>
      <c r="E2589" s="167" t="s">
        <v>7005</v>
      </c>
      <c r="F2589" s="251" t="s">
        <v>7006</v>
      </c>
      <c r="G2589" s="168" t="n">
        <v>1000</v>
      </c>
      <c r="H2589" s="169" t="n">
        <f aca="true">INDIRECT("I" &amp; ROW())</f>
        <v>46108.7298601552</v>
      </c>
      <c r="I2589" s="170" t="n">
        <f aca="true">INDIRECT("I" &amp; ROW()-1) + J2589 * ((G2588/1000) * $M$5)</f>
        <v>46108.7298601552</v>
      </c>
      <c r="J2589" s="171" t="n">
        <v>6.5</v>
      </c>
      <c r="K2589" s="172" t="n">
        <f aca="true">INDIRECT("H" &amp; ROW())</f>
        <v>46108.7298601552</v>
      </c>
      <c r="L2589" s="128" t="s">
        <v>7007</v>
      </c>
      <c r="M2589" s="133"/>
      <c r="N2589" s="133"/>
      <c r="O2589" s="133"/>
      <c r="P2589" s="133"/>
      <c r="Q2589" s="133"/>
      <c r="R2589" s="133"/>
      <c r="S2589" s="133"/>
      <c r="T2589" s="133"/>
      <c r="U2589" s="134"/>
      <c r="V2589" s="133"/>
      <c r="W2589" s="135" t="n">
        <f aca="false">I2589</f>
        <v>46108.7298601552</v>
      </c>
      <c r="X2589" s="136" t="s">
        <v>174</v>
      </c>
      <c r="Y2589" s="137" t="n">
        <f aca="false">IF(AND($X2589=$X2590, $X2589&lt;&gt;""), $W2590-$W2589, 0)</f>
        <v>0.00451388885416667</v>
      </c>
      <c r="Z2589" s="141"/>
      <c r="AA2589" s="0"/>
    </row>
    <row r="2590" customFormat="false" ht="22.05" hidden="false" customHeight="false" outlineLevel="0" collapsed="false">
      <c r="A2590" s="118" t="n">
        <v>2586</v>
      </c>
      <c r="B2590" s="164" t="s">
        <v>141</v>
      </c>
      <c r="C2590" s="165" t="s">
        <v>7004</v>
      </c>
      <c r="D2590" s="173" t="s">
        <v>187</v>
      </c>
      <c r="E2590" s="167" t="s">
        <v>7008</v>
      </c>
      <c r="F2590" s="251" t="s">
        <v>7009</v>
      </c>
      <c r="G2590" s="168" t="n">
        <v>1300</v>
      </c>
      <c r="H2590" s="169" t="n">
        <f aca="true">INDIRECT("I" &amp; ROW())</f>
        <v>46108.734374044</v>
      </c>
      <c r="I2590" s="170" t="n">
        <f aca="true">INDIRECT("I" &amp; ROW()-1) + J2590 * ((G2589/1000) * $M$5)</f>
        <v>46108.734374044</v>
      </c>
      <c r="J2590" s="171" t="n">
        <v>6.5</v>
      </c>
      <c r="K2590" s="172" t="n">
        <f aca="true">INDIRECT("H" &amp; ROW())</f>
        <v>46108.734374044</v>
      </c>
      <c r="L2590" s="128" t="s">
        <v>7010</v>
      </c>
      <c r="M2590" s="133"/>
      <c r="N2590" s="133"/>
      <c r="O2590" s="133"/>
      <c r="P2590" s="133"/>
      <c r="Q2590" s="133"/>
      <c r="R2590" s="133"/>
      <c r="S2590" s="133"/>
      <c r="T2590" s="133"/>
      <c r="U2590" s="134"/>
      <c r="V2590" s="133"/>
      <c r="W2590" s="135" t="n">
        <f aca="false">I2590</f>
        <v>46108.734374044</v>
      </c>
      <c r="X2590" s="136" t="s">
        <v>174</v>
      </c>
      <c r="Y2590" s="137" t="n">
        <f aca="false">IF(AND($X2590=$X2591, $X2590&lt;&gt;""), $W2591-$W2590, 0)</f>
        <v>0.00586805552083333</v>
      </c>
      <c r="Z2590" s="141"/>
      <c r="AA2590" s="0"/>
    </row>
    <row r="2591" customFormat="false" ht="22.05" hidden="false" customHeight="false" outlineLevel="0" collapsed="false">
      <c r="A2591" s="118" t="n">
        <v>2587</v>
      </c>
      <c r="B2591" s="164" t="s">
        <v>143</v>
      </c>
      <c r="C2591" s="165" t="s">
        <v>7004</v>
      </c>
      <c r="D2591" s="173" t="s">
        <v>187</v>
      </c>
      <c r="E2591" s="167" t="s">
        <v>7011</v>
      </c>
      <c r="F2591" s="167" t="s">
        <v>7012</v>
      </c>
      <c r="G2591" s="168" t="n">
        <v>1000</v>
      </c>
      <c r="H2591" s="169" t="n">
        <f aca="true">INDIRECT("I" &amp; ROW())</f>
        <v>46108.7402420996</v>
      </c>
      <c r="I2591" s="170" t="n">
        <f aca="true">INDIRECT("I" &amp; ROW()-1) + J2591 * ((G2590/1000) * $M$5)</f>
        <v>46108.7402420996</v>
      </c>
      <c r="J2591" s="171" t="n">
        <v>6.5</v>
      </c>
      <c r="K2591" s="172" t="n">
        <f aca="true">INDIRECT("H" &amp; ROW())</f>
        <v>46108.7402420996</v>
      </c>
      <c r="L2591" s="128" t="s">
        <v>7013</v>
      </c>
      <c r="M2591" s="133"/>
      <c r="N2591" s="133"/>
      <c r="O2591" s="133"/>
      <c r="P2591" s="133"/>
      <c r="Q2591" s="133"/>
      <c r="R2591" s="133"/>
      <c r="S2591" s="133"/>
      <c r="T2591" s="133"/>
      <c r="U2591" s="134"/>
      <c r="V2591" s="133"/>
      <c r="W2591" s="135" t="n">
        <f aca="false">I2591</f>
        <v>46108.7402420996</v>
      </c>
      <c r="X2591" s="136" t="s">
        <v>174</v>
      </c>
      <c r="Y2591" s="137" t="n">
        <f aca="false">IF(AND($X2591=$X2592, $X2591&lt;&gt;""), $W2592-$W2591, 0)</f>
        <v>0.00451388885416667</v>
      </c>
      <c r="Z2591" s="141"/>
      <c r="AA2591" s="0"/>
    </row>
    <row r="2592" customFormat="false" ht="22.05" hidden="false" customHeight="false" outlineLevel="0" collapsed="false">
      <c r="A2592" s="118" t="n">
        <v>2588</v>
      </c>
      <c r="B2592" s="164" t="s">
        <v>143</v>
      </c>
      <c r="C2592" s="165" t="s">
        <v>7004</v>
      </c>
      <c r="D2592" s="173" t="s">
        <v>187</v>
      </c>
      <c r="E2592" s="167" t="s">
        <v>7014</v>
      </c>
      <c r="F2592" s="167" t="s">
        <v>7015</v>
      </c>
      <c r="G2592" s="168" t="n">
        <v>1000</v>
      </c>
      <c r="H2592" s="169" t="n">
        <f aca="true">INDIRECT("I" &amp; ROW())</f>
        <v>46108.7447559884</v>
      </c>
      <c r="I2592" s="170" t="n">
        <f aca="true">INDIRECT("I" &amp; ROW()-1) + J2592 * ((G2591/1000) * $M$5)</f>
        <v>46108.7447559884</v>
      </c>
      <c r="J2592" s="171" t="n">
        <v>6.5</v>
      </c>
      <c r="K2592" s="172" t="n">
        <f aca="true">INDIRECT("H" &amp; ROW())</f>
        <v>46108.7447559884</v>
      </c>
      <c r="L2592" s="128" t="s">
        <v>7016</v>
      </c>
      <c r="M2592" s="133"/>
      <c r="N2592" s="133"/>
      <c r="O2592" s="133"/>
      <c r="P2592" s="133"/>
      <c r="Q2592" s="133"/>
      <c r="R2592" s="133"/>
      <c r="S2592" s="133"/>
      <c r="T2592" s="133"/>
      <c r="U2592" s="134"/>
      <c r="V2592" s="133"/>
      <c r="W2592" s="135" t="n">
        <f aca="false">I2592</f>
        <v>46108.7447559884</v>
      </c>
      <c r="X2592" s="136" t="s">
        <v>174</v>
      </c>
      <c r="Y2592" s="137" t="n">
        <f aca="false">IF(AND($X2592=$X2593, $X2592&lt;&gt;""), $W2593-$W2592, 0)</f>
        <v>0.00451388885416667</v>
      </c>
      <c r="Z2592" s="141"/>
      <c r="AA2592" s="0"/>
    </row>
    <row r="2593" customFormat="false" ht="22.05" hidden="false" customHeight="false" outlineLevel="0" collapsed="false">
      <c r="A2593" s="118" t="n">
        <v>2589</v>
      </c>
      <c r="B2593" s="164" t="s">
        <v>143</v>
      </c>
      <c r="C2593" s="165" t="s">
        <v>7004</v>
      </c>
      <c r="D2593" s="173" t="s">
        <v>187</v>
      </c>
      <c r="E2593" s="167" t="s">
        <v>7017</v>
      </c>
      <c r="F2593" s="167" t="s">
        <v>7017</v>
      </c>
      <c r="G2593" s="168" t="n">
        <v>947</v>
      </c>
      <c r="H2593" s="169" t="n">
        <f aca="true">INDIRECT("I" &amp; ROW())</f>
        <v>46108.7492698773</v>
      </c>
      <c r="I2593" s="170" t="n">
        <f aca="true">INDIRECT("I" &amp; ROW()-1) + J2593 * ((G2592/1000) * $M$5)</f>
        <v>46108.7492698773</v>
      </c>
      <c r="J2593" s="171" t="n">
        <v>6.5</v>
      </c>
      <c r="K2593" s="172" t="n">
        <f aca="true">INDIRECT("H" &amp; ROW())</f>
        <v>46108.7492698773</v>
      </c>
      <c r="L2593" s="128" t="s">
        <v>7018</v>
      </c>
      <c r="M2593" s="133"/>
      <c r="N2593" s="133"/>
      <c r="O2593" s="133"/>
      <c r="P2593" s="133"/>
      <c r="Q2593" s="133"/>
      <c r="R2593" s="133"/>
      <c r="S2593" s="133"/>
      <c r="T2593" s="133"/>
      <c r="U2593" s="134"/>
      <c r="V2593" s="133"/>
      <c r="W2593" s="135" t="n">
        <f aca="false">I2593</f>
        <v>46108.7492698773</v>
      </c>
      <c r="X2593" s="136" t="s">
        <v>174</v>
      </c>
      <c r="Y2593" s="137" t="n">
        <f aca="false">IF(AND($X2593=$X2594, $X2593&lt;&gt;""), $W2594-$W2593, 0)</f>
        <v>0.00427465274305556</v>
      </c>
      <c r="Z2593" s="141"/>
      <c r="AA2593" s="0"/>
    </row>
    <row r="2594" customFormat="false" ht="22.05" hidden="false" customHeight="false" outlineLevel="0" collapsed="false">
      <c r="A2594" s="118" t="n">
        <v>2590</v>
      </c>
      <c r="B2594" s="164" t="s">
        <v>143</v>
      </c>
      <c r="C2594" s="165" t="s">
        <v>7019</v>
      </c>
      <c r="D2594" s="173" t="s">
        <v>187</v>
      </c>
      <c r="E2594" s="167" t="s">
        <v>7020</v>
      </c>
      <c r="F2594" s="167" t="s">
        <v>7020</v>
      </c>
      <c r="G2594" s="168" t="n">
        <v>575</v>
      </c>
      <c r="H2594" s="169" t="n">
        <f aca="true">INDIRECT("I" &amp; ROW())</f>
        <v>46108.75354453</v>
      </c>
      <c r="I2594" s="170" t="n">
        <f aca="true">INDIRECT("I" &amp; ROW()-1) + J2594 * ((G2593/1000) * $M$5)</f>
        <v>46108.75354453</v>
      </c>
      <c r="J2594" s="171" t="n">
        <v>6.5</v>
      </c>
      <c r="K2594" s="172" t="n">
        <f aca="true">INDIRECT("H" &amp; ROW())</f>
        <v>46108.75354453</v>
      </c>
      <c r="L2594" s="128" t="s">
        <v>7021</v>
      </c>
      <c r="M2594" s="133"/>
      <c r="N2594" s="133"/>
      <c r="O2594" s="133"/>
      <c r="P2594" s="133"/>
      <c r="Q2594" s="133"/>
      <c r="R2594" s="133"/>
      <c r="S2594" s="133"/>
      <c r="T2594" s="133"/>
      <c r="U2594" s="134"/>
      <c r="V2594" s="133"/>
      <c r="W2594" s="135" t="n">
        <f aca="false">I2594</f>
        <v>46108.75354453</v>
      </c>
      <c r="X2594" s="136" t="s">
        <v>174</v>
      </c>
      <c r="Y2594" s="137" t="n">
        <f aca="false">IF(AND($X2594=$X2595, $X2594&lt;&gt;""), $W2595-$W2594, 0)</f>
        <v>0.00259548608796296</v>
      </c>
      <c r="Z2594" s="141"/>
      <c r="AA2594" s="0"/>
    </row>
    <row r="2595" customFormat="false" ht="22.05" hidden="false" customHeight="false" outlineLevel="0" collapsed="false">
      <c r="A2595" s="118" t="n">
        <v>2591</v>
      </c>
      <c r="B2595" s="164" t="s">
        <v>143</v>
      </c>
      <c r="C2595" s="165" t="s">
        <v>7019</v>
      </c>
      <c r="D2595" s="173" t="s">
        <v>187</v>
      </c>
      <c r="E2595" s="167" t="s">
        <v>7022</v>
      </c>
      <c r="F2595" s="167" t="s">
        <v>7023</v>
      </c>
      <c r="G2595" s="168" t="n">
        <v>677</v>
      </c>
      <c r="H2595" s="169" t="n">
        <f aca="true">INDIRECT("I" &amp; ROW())</f>
        <v>46108.7561400161</v>
      </c>
      <c r="I2595" s="170" t="n">
        <f aca="true">INDIRECT("I" &amp; ROW()-1) + J2595 * ((G2594/1000) * $M$5)</f>
        <v>46108.7561400161</v>
      </c>
      <c r="J2595" s="171" t="n">
        <v>6.5</v>
      </c>
      <c r="K2595" s="172" t="n">
        <f aca="true">INDIRECT("H" &amp; ROW())</f>
        <v>46108.7561400161</v>
      </c>
      <c r="L2595" s="128" t="s">
        <v>7024</v>
      </c>
      <c r="M2595" s="133"/>
      <c r="N2595" s="133"/>
      <c r="O2595" s="133"/>
      <c r="P2595" s="133"/>
      <c r="Q2595" s="133"/>
      <c r="R2595" s="133"/>
      <c r="S2595" s="133"/>
      <c r="T2595" s="133"/>
      <c r="U2595" s="134"/>
      <c r="V2595" s="133"/>
      <c r="W2595" s="135" t="n">
        <f aca="false">I2595</f>
        <v>46108.7561400161</v>
      </c>
      <c r="X2595" s="136" t="s">
        <v>174</v>
      </c>
      <c r="Y2595" s="137" t="n">
        <f aca="false">IF(AND($X2595=$X2596, $X2595&lt;&gt;""), $W2596-$W2595, 0)</f>
        <v>0.00305590275462963</v>
      </c>
      <c r="Z2595" s="141"/>
      <c r="AA2595" s="0"/>
    </row>
    <row r="2596" customFormat="false" ht="22.05" hidden="false" customHeight="false" outlineLevel="0" collapsed="false">
      <c r="A2596" s="118" t="n">
        <v>2592</v>
      </c>
      <c r="B2596" s="164" t="s">
        <v>143</v>
      </c>
      <c r="C2596" s="165" t="s">
        <v>7025</v>
      </c>
      <c r="D2596" s="173" t="s">
        <v>187</v>
      </c>
      <c r="E2596" s="167" t="s">
        <v>7026</v>
      </c>
      <c r="F2596" s="167" t="s">
        <v>7027</v>
      </c>
      <c r="G2596" s="168" t="n">
        <v>700</v>
      </c>
      <c r="H2596" s="169" t="n">
        <f aca="true">INDIRECT("I" &amp; ROW())</f>
        <v>46108.7591959189</v>
      </c>
      <c r="I2596" s="170" t="n">
        <f aca="true">INDIRECT("I" &amp; ROW()-1) + J2596 * ((G2595/1000) * $M$5)</f>
        <v>46108.7591959189</v>
      </c>
      <c r="J2596" s="171" t="n">
        <v>6.5</v>
      </c>
      <c r="K2596" s="172" t="n">
        <f aca="true">INDIRECT("H" &amp; ROW())</f>
        <v>46108.7591959189</v>
      </c>
      <c r="L2596" s="128" t="s">
        <v>7028</v>
      </c>
      <c r="M2596" s="133"/>
      <c r="N2596" s="133"/>
      <c r="O2596" s="133"/>
      <c r="P2596" s="133"/>
      <c r="Q2596" s="133"/>
      <c r="R2596" s="133"/>
      <c r="S2596" s="133"/>
      <c r="T2596" s="133"/>
      <c r="U2596" s="134"/>
      <c r="V2596" s="133"/>
      <c r="W2596" s="135" t="n">
        <f aca="false">I2596</f>
        <v>46108.7591959189</v>
      </c>
      <c r="X2596" s="136" t="s">
        <v>174</v>
      </c>
      <c r="Y2596" s="137" t="n">
        <f aca="false">IF(AND($X2596=$X2597, $X2596&lt;&gt;""), $W2597-$W2596, 0)</f>
        <v>0.00315972219907407</v>
      </c>
      <c r="Z2596" s="141"/>
      <c r="AA2596" s="0"/>
    </row>
    <row r="2597" customFormat="false" ht="22.05" hidden="false" customHeight="false" outlineLevel="0" collapsed="false">
      <c r="A2597" s="118" t="n">
        <v>2593</v>
      </c>
      <c r="B2597" s="164" t="s">
        <v>143</v>
      </c>
      <c r="C2597" s="165" t="s">
        <v>7025</v>
      </c>
      <c r="D2597" s="173" t="s">
        <v>187</v>
      </c>
      <c r="E2597" s="167" t="s">
        <v>7029</v>
      </c>
      <c r="F2597" s="167" t="s">
        <v>7029</v>
      </c>
      <c r="G2597" s="168" t="n">
        <v>1000</v>
      </c>
      <c r="H2597" s="169" t="n">
        <f aca="true">INDIRECT("I" &amp; ROW())</f>
        <v>46108.7623556411</v>
      </c>
      <c r="I2597" s="170" t="n">
        <f aca="true">INDIRECT("I" &amp; ROW()-1) + J2597 * ((G2596/1000) * $M$5)</f>
        <v>46108.7623556411</v>
      </c>
      <c r="J2597" s="171" t="n">
        <v>6.5</v>
      </c>
      <c r="K2597" s="172" t="n">
        <f aca="true">INDIRECT("H" &amp; ROW())</f>
        <v>46108.7623556411</v>
      </c>
      <c r="L2597" s="128" t="s">
        <v>7030</v>
      </c>
      <c r="M2597" s="133"/>
      <c r="N2597" s="133"/>
      <c r="O2597" s="133"/>
      <c r="P2597" s="133"/>
      <c r="Q2597" s="133"/>
      <c r="R2597" s="133"/>
      <c r="S2597" s="133"/>
      <c r="T2597" s="133"/>
      <c r="U2597" s="134"/>
      <c r="V2597" s="133"/>
      <c r="W2597" s="135" t="n">
        <f aca="false">I2597</f>
        <v>46108.7623556411</v>
      </c>
      <c r="X2597" s="136" t="s">
        <v>174</v>
      </c>
      <c r="Y2597" s="137" t="n">
        <f aca="false">IF(AND($X2597=$X2598, $X2597&lt;&gt;""), $W2598-$W2597, 0)</f>
        <v>0.00451388885416667</v>
      </c>
      <c r="Z2597" s="141"/>
      <c r="AA2597" s="0"/>
    </row>
    <row r="2598" customFormat="false" ht="22.05" hidden="false" customHeight="false" outlineLevel="0" collapsed="false">
      <c r="A2598" s="118" t="n">
        <v>2594</v>
      </c>
      <c r="B2598" s="164" t="s">
        <v>143</v>
      </c>
      <c r="C2598" s="165" t="s">
        <v>7025</v>
      </c>
      <c r="D2598" s="173" t="s">
        <v>187</v>
      </c>
      <c r="E2598" s="167" t="s">
        <v>7031</v>
      </c>
      <c r="F2598" s="167" t="s">
        <v>7031</v>
      </c>
      <c r="G2598" s="168" t="n">
        <v>1000</v>
      </c>
      <c r="H2598" s="169" t="n">
        <f aca="true">INDIRECT("I" &amp; ROW())</f>
        <v>46108.7668695299</v>
      </c>
      <c r="I2598" s="170" t="n">
        <f aca="true">INDIRECT("I" &amp; ROW()-1) + J2598 * ((G2597/1000) * $M$5)</f>
        <v>46108.7668695299</v>
      </c>
      <c r="J2598" s="171" t="n">
        <v>6.5</v>
      </c>
      <c r="K2598" s="172" t="n">
        <f aca="true">INDIRECT("H" &amp; ROW())</f>
        <v>46108.7668695299</v>
      </c>
      <c r="L2598" s="128" t="s">
        <v>7032</v>
      </c>
      <c r="M2598" s="133"/>
      <c r="N2598" s="133"/>
      <c r="O2598" s="133"/>
      <c r="P2598" s="133"/>
      <c r="Q2598" s="133"/>
      <c r="R2598" s="133"/>
      <c r="S2598" s="133"/>
      <c r="T2598" s="133"/>
      <c r="U2598" s="134"/>
      <c r="V2598" s="133"/>
      <c r="W2598" s="135" t="n">
        <f aca="false">I2598</f>
        <v>46108.7668695299</v>
      </c>
      <c r="X2598" s="136" t="s">
        <v>174</v>
      </c>
      <c r="Y2598" s="137" t="n">
        <f aca="false">IF(AND($X2598=$X2599, $X2598&lt;&gt;""), $W2599-$W2598, 0)</f>
        <v>0.00451388885416667</v>
      </c>
      <c r="Z2598" s="141"/>
      <c r="AA2598" s="0"/>
    </row>
    <row r="2599" customFormat="false" ht="22.05" hidden="false" customHeight="false" outlineLevel="0" collapsed="false">
      <c r="A2599" s="118" t="n">
        <v>2595</v>
      </c>
      <c r="B2599" s="164" t="s">
        <v>143</v>
      </c>
      <c r="C2599" s="165" t="s">
        <v>7025</v>
      </c>
      <c r="D2599" s="173" t="s">
        <v>187</v>
      </c>
      <c r="E2599" s="167" t="s">
        <v>7033</v>
      </c>
      <c r="F2599" s="167" t="s">
        <v>7033</v>
      </c>
      <c r="G2599" s="168" t="n">
        <v>1000</v>
      </c>
      <c r="H2599" s="169" t="n">
        <f aca="true">INDIRECT("I" &amp; ROW())</f>
        <v>46108.7713834188</v>
      </c>
      <c r="I2599" s="170" t="n">
        <f aca="true">INDIRECT("I" &amp; ROW()-1) + J2599 * ((G2598/1000) * $M$5)</f>
        <v>46108.7713834188</v>
      </c>
      <c r="J2599" s="171" t="n">
        <v>6.5</v>
      </c>
      <c r="K2599" s="172" t="n">
        <f aca="true">INDIRECT("H" &amp; ROW())</f>
        <v>46108.7713834188</v>
      </c>
      <c r="L2599" s="128" t="s">
        <v>7034</v>
      </c>
      <c r="M2599" s="133"/>
      <c r="N2599" s="133"/>
      <c r="O2599" s="133"/>
      <c r="P2599" s="133"/>
      <c r="Q2599" s="133"/>
      <c r="R2599" s="133"/>
      <c r="S2599" s="133"/>
      <c r="T2599" s="133"/>
      <c r="U2599" s="134"/>
      <c r="V2599" s="133"/>
      <c r="W2599" s="135" t="n">
        <f aca="false">I2599</f>
        <v>46108.7713834188</v>
      </c>
      <c r="X2599" s="136" t="s">
        <v>174</v>
      </c>
      <c r="Y2599" s="137" t="n">
        <f aca="false">IF(AND($X2599=$X2600, $X2599&lt;&gt;""), $W2600-$W2599, 0)</f>
        <v>0.00451388885416667</v>
      </c>
      <c r="Z2599" s="141"/>
      <c r="AA2599" s="0"/>
    </row>
    <row r="2600" customFormat="false" ht="22.05" hidden="false" customHeight="false" outlineLevel="0" collapsed="false">
      <c r="A2600" s="118" t="n">
        <v>2596</v>
      </c>
      <c r="B2600" s="164" t="s">
        <v>143</v>
      </c>
      <c r="C2600" s="165" t="s">
        <v>7035</v>
      </c>
      <c r="D2600" s="173" t="s">
        <v>187</v>
      </c>
      <c r="E2600" s="167" t="s">
        <v>7036</v>
      </c>
      <c r="F2600" s="167" t="s">
        <v>7036</v>
      </c>
      <c r="G2600" s="168" t="n">
        <v>1000</v>
      </c>
      <c r="H2600" s="169" t="n">
        <f aca="true">INDIRECT("I" &amp; ROW())</f>
        <v>46108.7758973076</v>
      </c>
      <c r="I2600" s="170" t="n">
        <f aca="true">INDIRECT("I" &amp; ROW()-1) + J2600 * ((G2599/1000) * $M$5)</f>
        <v>46108.7758973076</v>
      </c>
      <c r="J2600" s="171" t="n">
        <v>6.5</v>
      </c>
      <c r="K2600" s="172" t="n">
        <f aca="true">INDIRECT("H" &amp; ROW())</f>
        <v>46108.7758973076</v>
      </c>
      <c r="L2600" s="128" t="s">
        <v>7037</v>
      </c>
      <c r="M2600" s="133"/>
      <c r="N2600" s="133"/>
      <c r="O2600" s="133"/>
      <c r="P2600" s="133"/>
      <c r="Q2600" s="133"/>
      <c r="R2600" s="133"/>
      <c r="S2600" s="133"/>
      <c r="T2600" s="133"/>
      <c r="U2600" s="134"/>
      <c r="V2600" s="133"/>
      <c r="W2600" s="135" t="n">
        <f aca="false">I2600</f>
        <v>46108.7758973076</v>
      </c>
      <c r="X2600" s="136" t="s">
        <v>174</v>
      </c>
      <c r="Y2600" s="137" t="n">
        <f aca="false">IF(AND($X2600=$X2601, $X2600&lt;&gt;""), $W2601-$W2600, 0)</f>
        <v>0.00451388885416667</v>
      </c>
      <c r="Z2600" s="141"/>
      <c r="AA2600" s="0"/>
    </row>
    <row r="2601" customFormat="false" ht="22.05" hidden="false" customHeight="false" outlineLevel="0" collapsed="false">
      <c r="A2601" s="118" t="n">
        <v>2597</v>
      </c>
      <c r="B2601" s="164" t="s">
        <v>143</v>
      </c>
      <c r="C2601" s="165" t="s">
        <v>7038</v>
      </c>
      <c r="D2601" s="173" t="s">
        <v>187</v>
      </c>
      <c r="E2601" s="167" t="s">
        <v>7039</v>
      </c>
      <c r="F2601" s="167" t="s">
        <v>7039</v>
      </c>
      <c r="G2601" s="168" t="n">
        <v>1000</v>
      </c>
      <c r="H2601" s="169" t="n">
        <f aca="true">INDIRECT("I" &amp; ROW())</f>
        <v>46108.7804111965</v>
      </c>
      <c r="I2601" s="170" t="n">
        <f aca="true">INDIRECT("I" &amp; ROW()-1) + J2601 * ((G2600/1000) * $M$5)</f>
        <v>46108.7804111965</v>
      </c>
      <c r="J2601" s="171" t="n">
        <v>6.5</v>
      </c>
      <c r="K2601" s="172" t="n">
        <f aca="true">INDIRECT("H" &amp; ROW())</f>
        <v>46108.7804111965</v>
      </c>
      <c r="L2601" s="128" t="s">
        <v>7040</v>
      </c>
      <c r="M2601" s="133"/>
      <c r="N2601" s="133"/>
      <c r="O2601" s="133"/>
      <c r="P2601" s="133"/>
      <c r="Q2601" s="133"/>
      <c r="R2601" s="133"/>
      <c r="S2601" s="133"/>
      <c r="T2601" s="133"/>
      <c r="U2601" s="134"/>
      <c r="V2601" s="133"/>
      <c r="W2601" s="135" t="n">
        <f aca="false">I2601</f>
        <v>46108.7804111965</v>
      </c>
      <c r="X2601" s="136" t="s">
        <v>174</v>
      </c>
      <c r="Y2601" s="137" t="n">
        <f aca="false">IF(AND($X2601=$X2602, $X2601&lt;&gt;""), $W2602-$W2601, 0)</f>
        <v>0.00451388885416667</v>
      </c>
      <c r="Z2601" s="141"/>
      <c r="AA2601" s="0"/>
    </row>
    <row r="2602" customFormat="false" ht="22.05" hidden="false" customHeight="false" outlineLevel="0" collapsed="false">
      <c r="A2602" s="118" t="n">
        <v>2598</v>
      </c>
      <c r="B2602" s="164" t="s">
        <v>143</v>
      </c>
      <c r="C2602" s="165" t="s">
        <v>7038</v>
      </c>
      <c r="D2602" s="173" t="s">
        <v>187</v>
      </c>
      <c r="E2602" s="167" t="s">
        <v>7041</v>
      </c>
      <c r="F2602" s="167" t="s">
        <v>7041</v>
      </c>
      <c r="G2602" s="168" t="n">
        <v>1000</v>
      </c>
      <c r="H2602" s="169" t="n">
        <f aca="true">INDIRECT("I" &amp; ROW())</f>
        <v>46108.7849250853</v>
      </c>
      <c r="I2602" s="170" t="n">
        <f aca="true">INDIRECT("I" &amp; ROW()-1) + J2602 * ((G2601/1000) * $M$5)</f>
        <v>46108.7849250853</v>
      </c>
      <c r="J2602" s="171" t="n">
        <v>6.5</v>
      </c>
      <c r="K2602" s="172" t="n">
        <f aca="true">INDIRECT("H" &amp; ROW())</f>
        <v>46108.7849250853</v>
      </c>
      <c r="L2602" s="128" t="s">
        <v>7042</v>
      </c>
      <c r="M2602" s="133"/>
      <c r="N2602" s="133"/>
      <c r="O2602" s="133"/>
      <c r="P2602" s="133"/>
      <c r="Q2602" s="133"/>
      <c r="R2602" s="133"/>
      <c r="S2602" s="133"/>
      <c r="T2602" s="133"/>
      <c r="U2602" s="134"/>
      <c r="V2602" s="133"/>
      <c r="W2602" s="135" t="n">
        <f aca="false">I2602</f>
        <v>46108.7849250853</v>
      </c>
      <c r="X2602" s="136" t="s">
        <v>174</v>
      </c>
      <c r="Y2602" s="137" t="n">
        <f aca="false">IF(AND($X2602=$X2603, $X2602&lt;&gt;""), $W2603-$W2602, 0)</f>
        <v>0.00451388885416667</v>
      </c>
      <c r="Z2602" s="141"/>
      <c r="AA2602" s="0"/>
    </row>
    <row r="2603" customFormat="false" ht="22.05" hidden="false" customHeight="false" outlineLevel="0" collapsed="false">
      <c r="A2603" s="118" t="n">
        <v>2599</v>
      </c>
      <c r="B2603" s="164" t="s">
        <v>143</v>
      </c>
      <c r="C2603" s="165" t="s">
        <v>7038</v>
      </c>
      <c r="D2603" s="173" t="s">
        <v>187</v>
      </c>
      <c r="E2603" s="167" t="s">
        <v>7043</v>
      </c>
      <c r="F2603" s="167" t="s">
        <v>7043</v>
      </c>
      <c r="G2603" s="168" t="n">
        <v>1000</v>
      </c>
      <c r="H2603" s="169" t="n">
        <f aca="true">INDIRECT("I" &amp; ROW())</f>
        <v>46108.7894389742</v>
      </c>
      <c r="I2603" s="170" t="n">
        <f aca="true">INDIRECT("I" &amp; ROW()-1) + J2603 * ((G2602/1000) * $M$5)</f>
        <v>46108.7894389742</v>
      </c>
      <c r="J2603" s="171" t="n">
        <v>6.5</v>
      </c>
      <c r="K2603" s="172" t="n">
        <f aca="true">INDIRECT("H" &amp; ROW())</f>
        <v>46108.7894389742</v>
      </c>
      <c r="L2603" s="128" t="s">
        <v>7044</v>
      </c>
      <c r="M2603" s="133"/>
      <c r="N2603" s="133"/>
      <c r="O2603" s="133"/>
      <c r="P2603" s="133"/>
      <c r="Q2603" s="133"/>
      <c r="R2603" s="133"/>
      <c r="S2603" s="133"/>
      <c r="T2603" s="133"/>
      <c r="U2603" s="134"/>
      <c r="V2603" s="133"/>
      <c r="W2603" s="135" t="n">
        <f aca="false">I2603</f>
        <v>46108.7894389742</v>
      </c>
      <c r="X2603" s="136" t="s">
        <v>174</v>
      </c>
      <c r="Y2603" s="137" t="n">
        <f aca="false">IF(AND($X2603=$X2604, $X2603&lt;&gt;""), $W2604-$W2603, 0)</f>
        <v>0.00451388885416667</v>
      </c>
      <c r="Z2603" s="141"/>
      <c r="AA2603" s="0"/>
    </row>
    <row r="2604" customFormat="false" ht="22.05" hidden="false" customHeight="false" outlineLevel="0" collapsed="false">
      <c r="A2604" s="118" t="n">
        <v>2600</v>
      </c>
      <c r="B2604" s="164" t="s">
        <v>143</v>
      </c>
      <c r="C2604" s="165" t="s">
        <v>7045</v>
      </c>
      <c r="D2604" s="173" t="s">
        <v>187</v>
      </c>
      <c r="E2604" s="167" t="s">
        <v>7046</v>
      </c>
      <c r="F2604" s="167" t="s">
        <v>7047</v>
      </c>
      <c r="G2604" s="168" t="n">
        <v>1000</v>
      </c>
      <c r="H2604" s="169" t="n">
        <f aca="true">INDIRECT("I" &amp; ROW())</f>
        <v>46108.793952863</v>
      </c>
      <c r="I2604" s="170" t="n">
        <f aca="true">INDIRECT("I" &amp; ROW()-1) + J2604 * ((G2603/1000) * $M$5)</f>
        <v>46108.793952863</v>
      </c>
      <c r="J2604" s="171" t="n">
        <v>6.5</v>
      </c>
      <c r="K2604" s="172" t="n">
        <f aca="true">INDIRECT("H" &amp; ROW())</f>
        <v>46108.793952863</v>
      </c>
      <c r="L2604" s="128" t="s">
        <v>7048</v>
      </c>
      <c r="M2604" s="133"/>
      <c r="N2604" s="133"/>
      <c r="O2604" s="133"/>
      <c r="P2604" s="133"/>
      <c r="Q2604" s="133"/>
      <c r="R2604" s="133"/>
      <c r="S2604" s="133"/>
      <c r="T2604" s="133"/>
      <c r="U2604" s="134"/>
      <c r="V2604" s="133"/>
      <c r="W2604" s="135" t="n">
        <f aca="false">I2604</f>
        <v>46108.793952863</v>
      </c>
      <c r="X2604" s="136" t="s">
        <v>174</v>
      </c>
      <c r="Y2604" s="137" t="n">
        <f aca="false">IF(AND($X2604=$X2605, $X2604&lt;&gt;""), $W2605-$W2604, 0)</f>
        <v>0.00451388885416667</v>
      </c>
      <c r="Z2604" s="141"/>
      <c r="AA2604" s="0"/>
    </row>
    <row r="2605" customFormat="false" ht="22.05" hidden="false" customHeight="false" outlineLevel="0" collapsed="false">
      <c r="A2605" s="118" t="n">
        <v>2601</v>
      </c>
      <c r="B2605" s="164" t="s">
        <v>143</v>
      </c>
      <c r="C2605" s="165" t="s">
        <v>7045</v>
      </c>
      <c r="D2605" s="173" t="s">
        <v>187</v>
      </c>
      <c r="E2605" s="167" t="s">
        <v>7049</v>
      </c>
      <c r="F2605" s="167" t="s">
        <v>7050</v>
      </c>
      <c r="G2605" s="168" t="n">
        <v>896</v>
      </c>
      <c r="H2605" s="169" t="n">
        <f aca="true">INDIRECT("I" &amp; ROW())</f>
        <v>46108.7984667519</v>
      </c>
      <c r="I2605" s="170" t="n">
        <f aca="true">INDIRECT("I" &amp; ROW()-1) + J2605 * ((G2604/1000) * $M$5)</f>
        <v>46108.7984667519</v>
      </c>
      <c r="J2605" s="171" t="n">
        <v>6.5</v>
      </c>
      <c r="K2605" s="172" t="n">
        <f aca="true">INDIRECT("H" &amp; ROW())</f>
        <v>46108.7984667519</v>
      </c>
      <c r="L2605" s="128" t="s">
        <v>7051</v>
      </c>
      <c r="M2605" s="133"/>
      <c r="N2605" s="133"/>
      <c r="O2605" s="133"/>
      <c r="P2605" s="133"/>
      <c r="Q2605" s="133"/>
      <c r="R2605" s="133"/>
      <c r="S2605" s="133"/>
      <c r="T2605" s="133"/>
      <c r="U2605" s="134"/>
      <c r="V2605" s="133"/>
      <c r="W2605" s="135" t="n">
        <f aca="false">I2605</f>
        <v>46108.7984667519</v>
      </c>
      <c r="X2605" s="136" t="s">
        <v>174</v>
      </c>
      <c r="Y2605" s="137" t="n">
        <f aca="false">IF(AND($X2605=$X2606, $X2605&lt;&gt;""), $W2606-$W2605, 0)</f>
        <v>0.0040444444212963</v>
      </c>
      <c r="Z2605" s="141"/>
      <c r="AA2605" s="0"/>
    </row>
    <row r="2606" customFormat="false" ht="22.05" hidden="false" customHeight="false" outlineLevel="0" collapsed="false">
      <c r="A2606" s="118" t="n">
        <v>2602</v>
      </c>
      <c r="B2606" s="164" t="s">
        <v>143</v>
      </c>
      <c r="C2606" s="165" t="s">
        <v>7045</v>
      </c>
      <c r="D2606" s="173" t="s">
        <v>187</v>
      </c>
      <c r="E2606" s="167" t="s">
        <v>7052</v>
      </c>
      <c r="F2606" s="167" t="s">
        <v>7053</v>
      </c>
      <c r="G2606" s="168" t="n">
        <v>860</v>
      </c>
      <c r="H2606" s="169" t="n">
        <f aca="true">INDIRECT("I" &amp; ROW())</f>
        <v>46108.8025111963</v>
      </c>
      <c r="I2606" s="170" t="n">
        <f aca="true">INDIRECT("I" &amp; ROW()-1) + J2606 * ((G2605/1000) * $M$5)</f>
        <v>46108.8025111963</v>
      </c>
      <c r="J2606" s="171" t="n">
        <v>6.5</v>
      </c>
      <c r="K2606" s="172" t="n">
        <f aca="true">INDIRECT("H" &amp; ROW())</f>
        <v>46108.8025111963</v>
      </c>
      <c r="L2606" s="128" t="s">
        <v>7054</v>
      </c>
      <c r="M2606" s="133"/>
      <c r="N2606" s="133"/>
      <c r="O2606" s="133"/>
      <c r="P2606" s="133"/>
      <c r="Q2606" s="133"/>
      <c r="R2606" s="133"/>
      <c r="S2606" s="133"/>
      <c r="T2606" s="133"/>
      <c r="U2606" s="134"/>
      <c r="V2606" s="133"/>
      <c r="W2606" s="135" t="n">
        <f aca="false">I2606</f>
        <v>46108.8025111963</v>
      </c>
      <c r="X2606" s="136" t="s">
        <v>174</v>
      </c>
      <c r="Y2606" s="137" t="n">
        <f aca="false">IF(AND($X2606=$X2607, $X2606&lt;&gt;""), $W2607-$W2606, 0)</f>
        <v>0.0038819444212963</v>
      </c>
      <c r="Z2606" s="141"/>
      <c r="AA2606" s="0"/>
    </row>
    <row r="2607" customFormat="false" ht="22.05" hidden="false" customHeight="false" outlineLevel="0" collapsed="false">
      <c r="A2607" s="118" t="n">
        <v>2603</v>
      </c>
      <c r="B2607" s="164" t="s">
        <v>143</v>
      </c>
      <c r="C2607" s="165" t="s">
        <v>7055</v>
      </c>
      <c r="D2607" s="173" t="s">
        <v>187</v>
      </c>
      <c r="E2607" s="167" t="s">
        <v>7056</v>
      </c>
      <c r="F2607" s="167" t="s">
        <v>7056</v>
      </c>
      <c r="G2607" s="168" t="n">
        <v>1000</v>
      </c>
      <c r="H2607" s="169" t="n">
        <f aca="true">INDIRECT("I" &amp; ROW())</f>
        <v>46108.8063931407</v>
      </c>
      <c r="I2607" s="170" t="n">
        <f aca="true">INDIRECT("I" &amp; ROW()-1) + J2607 * ((G2606/1000) * $M$5)</f>
        <v>46108.8063931407</v>
      </c>
      <c r="J2607" s="171" t="n">
        <v>6.5</v>
      </c>
      <c r="K2607" s="172" t="n">
        <f aca="true">INDIRECT("H" &amp; ROW())</f>
        <v>46108.8063931407</v>
      </c>
      <c r="L2607" s="128" t="s">
        <v>7057</v>
      </c>
      <c r="M2607" s="133"/>
      <c r="N2607" s="133"/>
      <c r="O2607" s="133"/>
      <c r="P2607" s="133"/>
      <c r="Q2607" s="133"/>
      <c r="R2607" s="133"/>
      <c r="S2607" s="133"/>
      <c r="T2607" s="133"/>
      <c r="U2607" s="134"/>
      <c r="V2607" s="133"/>
      <c r="W2607" s="135" t="n">
        <f aca="false">I2607</f>
        <v>46108.8063931407</v>
      </c>
      <c r="X2607" s="136" t="s">
        <v>174</v>
      </c>
      <c r="Y2607" s="137" t="n">
        <f aca="false">IF(AND($X2607=$X2608, $X2607&lt;&gt;""), $W2608-$W2607, 0)</f>
        <v>0.00451388885416667</v>
      </c>
      <c r="Z2607" s="141"/>
      <c r="AA2607" s="0"/>
    </row>
    <row r="2608" customFormat="false" ht="22.05" hidden="false" customHeight="false" outlineLevel="0" collapsed="false">
      <c r="A2608" s="118" t="n">
        <v>2604</v>
      </c>
      <c r="B2608" s="164" t="s">
        <v>143</v>
      </c>
      <c r="C2608" s="165" t="s">
        <v>7055</v>
      </c>
      <c r="D2608" s="173" t="s">
        <v>187</v>
      </c>
      <c r="E2608" s="167" t="s">
        <v>7058</v>
      </c>
      <c r="F2608" s="167" t="s">
        <v>7058</v>
      </c>
      <c r="G2608" s="168" t="n">
        <v>1000</v>
      </c>
      <c r="H2608" s="169" t="n">
        <f aca="true">INDIRECT("I" &amp; ROW())</f>
        <v>46108.8109070296</v>
      </c>
      <c r="I2608" s="170" t="n">
        <f aca="true">INDIRECT("I" &amp; ROW()-1) + J2608 * ((G2607/1000) * $M$5)</f>
        <v>46108.8109070296</v>
      </c>
      <c r="J2608" s="171" t="n">
        <v>6.5</v>
      </c>
      <c r="K2608" s="172" t="n">
        <f aca="true">INDIRECT("H" &amp; ROW())</f>
        <v>46108.8109070296</v>
      </c>
      <c r="L2608" s="128" t="s">
        <v>7059</v>
      </c>
      <c r="M2608" s="133"/>
      <c r="N2608" s="133"/>
      <c r="O2608" s="133"/>
      <c r="P2608" s="133"/>
      <c r="Q2608" s="133"/>
      <c r="R2608" s="133"/>
      <c r="S2608" s="133"/>
      <c r="T2608" s="133"/>
      <c r="U2608" s="134"/>
      <c r="V2608" s="133"/>
      <c r="W2608" s="135" t="n">
        <f aca="false">I2608</f>
        <v>46108.8109070296</v>
      </c>
      <c r="X2608" s="136" t="s">
        <v>174</v>
      </c>
      <c r="Y2608" s="137" t="n">
        <f aca="false">IF(AND($X2608=$X2609, $X2608&lt;&gt;""), $W2609-$W2608, 0)</f>
        <v>0.00451388885416667</v>
      </c>
      <c r="Z2608" s="141"/>
      <c r="AA2608" s="0"/>
    </row>
    <row r="2609" customFormat="false" ht="22.05" hidden="false" customHeight="false" outlineLevel="0" collapsed="false">
      <c r="A2609" s="118" t="n">
        <v>2605</v>
      </c>
      <c r="B2609" s="164" t="s">
        <v>143</v>
      </c>
      <c r="C2609" s="165" t="s">
        <v>7055</v>
      </c>
      <c r="D2609" s="173" t="s">
        <v>187</v>
      </c>
      <c r="E2609" s="167" t="s">
        <v>7060</v>
      </c>
      <c r="F2609" s="167" t="s">
        <v>7060</v>
      </c>
      <c r="G2609" s="168" t="n">
        <v>1000</v>
      </c>
      <c r="H2609" s="169" t="n">
        <f aca="true">INDIRECT("I" &amp; ROW())</f>
        <v>46108.8154209184</v>
      </c>
      <c r="I2609" s="170" t="n">
        <f aca="true">INDIRECT("I" &amp; ROW()-1) + J2609 * ((G2608/1000) * $M$5)</f>
        <v>46108.8154209184</v>
      </c>
      <c r="J2609" s="171" t="n">
        <v>6.5</v>
      </c>
      <c r="K2609" s="172" t="n">
        <f aca="true">INDIRECT("H" &amp; ROW())</f>
        <v>46108.8154209184</v>
      </c>
      <c r="L2609" s="128" t="s">
        <v>7061</v>
      </c>
      <c r="M2609" s="133"/>
      <c r="N2609" s="133"/>
      <c r="O2609" s="133"/>
      <c r="P2609" s="133"/>
      <c r="Q2609" s="133"/>
      <c r="R2609" s="133"/>
      <c r="S2609" s="133"/>
      <c r="T2609" s="133"/>
      <c r="U2609" s="134"/>
      <c r="V2609" s="133"/>
      <c r="W2609" s="135" t="n">
        <f aca="false">I2609</f>
        <v>46108.8154209184</v>
      </c>
      <c r="X2609" s="136" t="s">
        <v>174</v>
      </c>
      <c r="Y2609" s="137" t="n">
        <f aca="false">IF(AND($X2609=$X2610, $X2609&lt;&gt;""), $W2610-$W2609, 0)</f>
        <v>0.00451388885416667</v>
      </c>
      <c r="Z2609" s="141"/>
      <c r="AA2609" s="0"/>
    </row>
    <row r="2610" customFormat="false" ht="22.05" hidden="false" customHeight="false" outlineLevel="0" collapsed="false">
      <c r="A2610" s="118" t="n">
        <v>2606</v>
      </c>
      <c r="B2610" s="164" t="s">
        <v>143</v>
      </c>
      <c r="C2610" s="165" t="s">
        <v>7055</v>
      </c>
      <c r="D2610" s="173" t="s">
        <v>187</v>
      </c>
      <c r="E2610" s="167" t="s">
        <v>7062</v>
      </c>
      <c r="F2610" s="167" t="s">
        <v>7062</v>
      </c>
      <c r="G2610" s="168" t="n">
        <v>1000</v>
      </c>
      <c r="H2610" s="169" t="n">
        <f aca="true">INDIRECT("I" &amp; ROW())</f>
        <v>46108.8199348073</v>
      </c>
      <c r="I2610" s="170" t="n">
        <f aca="true">INDIRECT("I" &amp; ROW()-1) + J2610 * ((G2609/1000) * $M$5)</f>
        <v>46108.8199348073</v>
      </c>
      <c r="J2610" s="171" t="n">
        <v>6.5</v>
      </c>
      <c r="K2610" s="172" t="n">
        <f aca="true">INDIRECT("H" &amp; ROW())</f>
        <v>46108.8199348073</v>
      </c>
      <c r="L2610" s="128" t="s">
        <v>7063</v>
      </c>
      <c r="M2610" s="133"/>
      <c r="N2610" s="133"/>
      <c r="O2610" s="133"/>
      <c r="P2610" s="133"/>
      <c r="Q2610" s="133"/>
      <c r="R2610" s="133"/>
      <c r="S2610" s="133"/>
      <c r="T2610" s="133"/>
      <c r="U2610" s="134"/>
      <c r="V2610" s="133"/>
      <c r="W2610" s="135" t="n">
        <f aca="false">I2610</f>
        <v>46108.8199348073</v>
      </c>
      <c r="X2610" s="136" t="s">
        <v>174</v>
      </c>
      <c r="Y2610" s="137" t="n">
        <f aca="false">IF(AND($X2610=$X2611, $X2610&lt;&gt;""), $W2611-$W2610, 0)</f>
        <v>0.00451388885416667</v>
      </c>
      <c r="Z2610" s="141"/>
      <c r="AA2610" s="0"/>
    </row>
    <row r="2611" customFormat="false" ht="22.05" hidden="false" customHeight="false" outlineLevel="0" collapsed="false">
      <c r="A2611" s="118" t="n">
        <v>2607</v>
      </c>
      <c r="B2611" s="164" t="s">
        <v>143</v>
      </c>
      <c r="C2611" s="165" t="s">
        <v>7055</v>
      </c>
      <c r="D2611" s="173" t="s">
        <v>187</v>
      </c>
      <c r="E2611" s="167" t="s">
        <v>7064</v>
      </c>
      <c r="F2611" s="167" t="s">
        <v>7064</v>
      </c>
      <c r="G2611" s="168" t="n">
        <v>1000</v>
      </c>
      <c r="H2611" s="169" t="n">
        <f aca="true">INDIRECT("I" &amp; ROW())</f>
        <v>46108.8244486961</v>
      </c>
      <c r="I2611" s="170" t="n">
        <f aca="true">INDIRECT("I" &amp; ROW()-1) + J2611 * ((G2610/1000) * $M$5)</f>
        <v>46108.8244486961</v>
      </c>
      <c r="J2611" s="171" t="n">
        <v>6.5</v>
      </c>
      <c r="K2611" s="172" t="n">
        <f aca="true">INDIRECT("H" &amp; ROW())</f>
        <v>46108.8244486961</v>
      </c>
      <c r="L2611" s="128" t="s">
        <v>7065</v>
      </c>
      <c r="M2611" s="133"/>
      <c r="N2611" s="133"/>
      <c r="O2611" s="133"/>
      <c r="P2611" s="133"/>
      <c r="Q2611" s="133"/>
      <c r="R2611" s="133"/>
      <c r="S2611" s="133"/>
      <c r="T2611" s="133"/>
      <c r="U2611" s="134"/>
      <c r="V2611" s="133"/>
      <c r="W2611" s="135" t="n">
        <f aca="false">I2611</f>
        <v>46108.8244486961</v>
      </c>
      <c r="X2611" s="136" t="s">
        <v>174</v>
      </c>
      <c r="Y2611" s="137" t="n">
        <f aca="false">IF(AND($X2611=$X2612, $X2611&lt;&gt;""), $W2612-$W2611, 0)</f>
        <v>0.00451388885416667</v>
      </c>
      <c r="Z2611" s="141"/>
      <c r="AA2611" s="0"/>
    </row>
    <row r="2612" customFormat="false" ht="22.05" hidden="false" customHeight="false" outlineLevel="0" collapsed="false">
      <c r="A2612" s="118" t="n">
        <v>2608</v>
      </c>
      <c r="B2612" s="164" t="s">
        <v>143</v>
      </c>
      <c r="C2612" s="165" t="s">
        <v>7055</v>
      </c>
      <c r="D2612" s="173" t="s">
        <v>187</v>
      </c>
      <c r="E2612" s="167" t="s">
        <v>7066</v>
      </c>
      <c r="F2612" s="167" t="s">
        <v>7066</v>
      </c>
      <c r="G2612" s="168" t="n">
        <v>1000</v>
      </c>
      <c r="H2612" s="169" t="n">
        <f aca="true">INDIRECT("I" &amp; ROW())</f>
        <v>46108.828962585</v>
      </c>
      <c r="I2612" s="170" t="n">
        <f aca="true">INDIRECT("I" &amp; ROW()-1) + J2612 * ((G2611/1000) * $M$5)</f>
        <v>46108.828962585</v>
      </c>
      <c r="J2612" s="171" t="n">
        <v>6.5</v>
      </c>
      <c r="K2612" s="172" t="n">
        <f aca="true">INDIRECT("H" &amp; ROW())</f>
        <v>46108.828962585</v>
      </c>
      <c r="L2612" s="128" t="s">
        <v>7067</v>
      </c>
      <c r="M2612" s="133"/>
      <c r="N2612" s="133"/>
      <c r="O2612" s="133"/>
      <c r="P2612" s="133"/>
      <c r="Q2612" s="133"/>
      <c r="R2612" s="133"/>
      <c r="S2612" s="133"/>
      <c r="T2612" s="133"/>
      <c r="U2612" s="134"/>
      <c r="V2612" s="133"/>
      <c r="W2612" s="135" t="n">
        <f aca="false">I2612</f>
        <v>46108.828962585</v>
      </c>
      <c r="X2612" s="136" t="s">
        <v>174</v>
      </c>
      <c r="Y2612" s="137" t="n">
        <f aca="false">IF(AND($X2612=$X2613, $X2612&lt;&gt;""), $W2613-$W2612, 0)</f>
        <v>0.00451388885416667</v>
      </c>
      <c r="Z2612" s="141"/>
      <c r="AA2612" s="0"/>
    </row>
    <row r="2613" customFormat="false" ht="22.05" hidden="false" customHeight="false" outlineLevel="0" collapsed="false">
      <c r="A2613" s="118" t="n">
        <v>2609</v>
      </c>
      <c r="B2613" s="164" t="s">
        <v>143</v>
      </c>
      <c r="C2613" s="165" t="s">
        <v>7055</v>
      </c>
      <c r="D2613" s="173" t="s">
        <v>187</v>
      </c>
      <c r="E2613" s="167" t="s">
        <v>7068</v>
      </c>
      <c r="F2613" s="167" t="s">
        <v>7068</v>
      </c>
      <c r="G2613" s="168" t="n">
        <v>1300</v>
      </c>
      <c r="H2613" s="169" t="n">
        <f aca="true">INDIRECT("I" &amp; ROW())</f>
        <v>46108.8334764738</v>
      </c>
      <c r="I2613" s="170" t="n">
        <f aca="true">INDIRECT("I" &amp; ROW()-1) + J2613 * ((G2612/1000) * $M$5)</f>
        <v>46108.8334764738</v>
      </c>
      <c r="J2613" s="171" t="n">
        <v>6.5</v>
      </c>
      <c r="K2613" s="172" t="n">
        <f aca="true">INDIRECT("H" &amp; ROW())</f>
        <v>46108.8334764738</v>
      </c>
      <c r="L2613" s="128" t="s">
        <v>7069</v>
      </c>
      <c r="M2613" s="133"/>
      <c r="N2613" s="133"/>
      <c r="O2613" s="133"/>
      <c r="P2613" s="133"/>
      <c r="Q2613" s="133"/>
      <c r="R2613" s="133"/>
      <c r="S2613" s="133"/>
      <c r="T2613" s="133"/>
      <c r="U2613" s="134"/>
      <c r="V2613" s="133"/>
      <c r="W2613" s="135" t="n">
        <f aca="false">I2613</f>
        <v>46108.8334764738</v>
      </c>
      <c r="X2613" s="136" t="s">
        <v>174</v>
      </c>
      <c r="Y2613" s="137" t="n">
        <f aca="false">IF(AND($X2613=$X2614, $X2613&lt;&gt;""), $W2614-$W2613, 0)</f>
        <v>0.00586805552083333</v>
      </c>
      <c r="Z2613" s="141"/>
      <c r="AA2613" s="0"/>
    </row>
    <row r="2614" customFormat="false" ht="22.05" hidden="false" customHeight="false" outlineLevel="0" collapsed="false">
      <c r="A2614" s="118" t="n">
        <v>2610</v>
      </c>
      <c r="B2614" s="164" t="s">
        <v>145</v>
      </c>
      <c r="C2614" s="165" t="s">
        <v>7070</v>
      </c>
      <c r="D2614" s="173" t="s">
        <v>187</v>
      </c>
      <c r="E2614" s="167" t="s">
        <v>7071</v>
      </c>
      <c r="F2614" s="167" t="s">
        <v>7072</v>
      </c>
      <c r="G2614" s="168" t="n">
        <v>1000</v>
      </c>
      <c r="H2614" s="169" t="n">
        <f aca="true">INDIRECT("I" &amp; ROW())</f>
        <v>46108.8393445293</v>
      </c>
      <c r="I2614" s="170" t="n">
        <f aca="true">INDIRECT("I" &amp; ROW()-1) + J2614 * ((G2613/1000) * $M$5)</f>
        <v>46108.8393445293</v>
      </c>
      <c r="J2614" s="171" t="n">
        <v>6.5</v>
      </c>
      <c r="K2614" s="172" t="n">
        <f aca="true">INDIRECT("H" &amp; ROW())</f>
        <v>46108.8393445293</v>
      </c>
      <c r="L2614" s="128" t="s">
        <v>7073</v>
      </c>
      <c r="M2614" s="133"/>
      <c r="N2614" s="133"/>
      <c r="O2614" s="133"/>
      <c r="P2614" s="133"/>
      <c r="Q2614" s="133"/>
      <c r="R2614" s="133"/>
      <c r="S2614" s="133"/>
      <c r="T2614" s="133"/>
      <c r="U2614" s="134"/>
      <c r="V2614" s="133"/>
      <c r="W2614" s="135" t="n">
        <f aca="false">I2614</f>
        <v>46108.8393445293</v>
      </c>
      <c r="X2614" s="136" t="s">
        <v>174</v>
      </c>
      <c r="Y2614" s="137" t="n">
        <f aca="false">IF(AND($X2614=$X2615, $X2614&lt;&gt;""), $W2615-$W2614, 0)</f>
        <v>0.00451388885416667</v>
      </c>
      <c r="Z2614" s="141"/>
      <c r="AA2614" s="0"/>
    </row>
    <row r="2615" customFormat="false" ht="22.05" hidden="false" customHeight="false" outlineLevel="0" collapsed="false">
      <c r="A2615" s="118" t="n">
        <v>2611</v>
      </c>
      <c r="B2615" s="164" t="s">
        <v>145</v>
      </c>
      <c r="C2615" s="165" t="s">
        <v>7074</v>
      </c>
      <c r="D2615" s="173" t="s">
        <v>187</v>
      </c>
      <c r="E2615" s="167" t="s">
        <v>7075</v>
      </c>
      <c r="F2615" s="175"/>
      <c r="G2615" s="168" t="n">
        <v>1000</v>
      </c>
      <c r="H2615" s="169" t="n">
        <f aca="true">INDIRECT("I" &amp; ROW())</f>
        <v>46108.8438584182</v>
      </c>
      <c r="I2615" s="170" t="n">
        <f aca="true">INDIRECT("I" &amp; ROW()-1) + J2615 * ((G2614/1000) * $M$5)</f>
        <v>46108.8438584182</v>
      </c>
      <c r="J2615" s="171" t="n">
        <v>6.5</v>
      </c>
      <c r="K2615" s="172" t="n">
        <f aca="true">INDIRECT("H" &amp; ROW())</f>
        <v>46108.8438584182</v>
      </c>
      <c r="L2615" s="128" t="s">
        <v>7076</v>
      </c>
      <c r="M2615" s="133"/>
      <c r="N2615" s="133"/>
      <c r="O2615" s="133"/>
      <c r="P2615" s="133"/>
      <c r="Q2615" s="133"/>
      <c r="R2615" s="133"/>
      <c r="S2615" s="133"/>
      <c r="T2615" s="133"/>
      <c r="U2615" s="134"/>
      <c r="V2615" s="133"/>
      <c r="W2615" s="135" t="n">
        <f aca="false">I2615</f>
        <v>46108.8438584182</v>
      </c>
      <c r="X2615" s="136" t="s">
        <v>174</v>
      </c>
      <c r="Y2615" s="137" t="n">
        <f aca="false">IF(AND($X2615=$X2616, $X2615&lt;&gt;""), $W2616-$W2615, 0)</f>
        <v>0.00451388885416667</v>
      </c>
      <c r="Z2615" s="141"/>
      <c r="AA2615" s="0"/>
    </row>
    <row r="2616" customFormat="false" ht="22.05" hidden="false" customHeight="false" outlineLevel="0" collapsed="false">
      <c r="A2616" s="118" t="n">
        <v>2612</v>
      </c>
      <c r="B2616" s="164" t="s">
        <v>145</v>
      </c>
      <c r="C2616" s="165" t="s">
        <v>7074</v>
      </c>
      <c r="D2616" s="173" t="s">
        <v>187</v>
      </c>
      <c r="E2616" s="167" t="s">
        <v>7077</v>
      </c>
      <c r="F2616" s="175"/>
      <c r="G2616" s="168" t="n">
        <v>1000</v>
      </c>
      <c r="H2616" s="169" t="n">
        <f aca="true">INDIRECT("I" &amp; ROW())</f>
        <v>46108.848372307</v>
      </c>
      <c r="I2616" s="170" t="n">
        <f aca="true">INDIRECT("I" &amp; ROW()-1) + J2616 * ((G2615/1000) * $M$5)</f>
        <v>46108.848372307</v>
      </c>
      <c r="J2616" s="171" t="n">
        <v>6.5</v>
      </c>
      <c r="K2616" s="172" t="n">
        <f aca="true">INDIRECT("H" &amp; ROW())</f>
        <v>46108.848372307</v>
      </c>
      <c r="L2616" s="128" t="s">
        <v>7078</v>
      </c>
      <c r="M2616" s="133"/>
      <c r="N2616" s="133"/>
      <c r="O2616" s="133"/>
      <c r="P2616" s="133"/>
      <c r="Q2616" s="133"/>
      <c r="R2616" s="133"/>
      <c r="S2616" s="133"/>
      <c r="T2616" s="133"/>
      <c r="U2616" s="134"/>
      <c r="V2616" s="133"/>
      <c r="W2616" s="135" t="n">
        <f aca="false">I2616</f>
        <v>46108.848372307</v>
      </c>
      <c r="X2616" s="136" t="s">
        <v>174</v>
      </c>
      <c r="Y2616" s="137" t="n">
        <f aca="false">IF(AND($X2616=$X2617, $X2616&lt;&gt;""), $W2617-$W2616, 0)</f>
        <v>0.00451388885416667</v>
      </c>
      <c r="Z2616" s="141"/>
      <c r="AA2616" s="0"/>
    </row>
    <row r="2617" customFormat="false" ht="22.05" hidden="false" customHeight="false" outlineLevel="0" collapsed="false">
      <c r="A2617" s="118" t="n">
        <v>2613</v>
      </c>
      <c r="B2617" s="164" t="s">
        <v>145</v>
      </c>
      <c r="C2617" s="165" t="s">
        <v>7074</v>
      </c>
      <c r="D2617" s="173" t="s">
        <v>187</v>
      </c>
      <c r="E2617" s="167" t="s">
        <v>7079</v>
      </c>
      <c r="F2617" s="175"/>
      <c r="G2617" s="168" t="n">
        <v>500</v>
      </c>
      <c r="H2617" s="169" t="n">
        <f aca="true">INDIRECT("I" &amp; ROW())</f>
        <v>46108.8528861959</v>
      </c>
      <c r="I2617" s="170" t="n">
        <f aca="true">INDIRECT("I" &amp; ROW()-1) + J2617 * ((G2616/1000) * $M$5)</f>
        <v>46108.8528861959</v>
      </c>
      <c r="J2617" s="171" t="n">
        <v>6.5</v>
      </c>
      <c r="K2617" s="172" t="n">
        <f aca="true">INDIRECT("H" &amp; ROW())</f>
        <v>46108.8528861959</v>
      </c>
      <c r="L2617" s="128" t="s">
        <v>7080</v>
      </c>
      <c r="M2617" s="133"/>
      <c r="N2617" s="133"/>
      <c r="O2617" s="133"/>
      <c r="P2617" s="133"/>
      <c r="Q2617" s="133"/>
      <c r="R2617" s="133"/>
      <c r="S2617" s="133"/>
      <c r="T2617" s="133"/>
      <c r="U2617" s="134"/>
      <c r="V2617" s="133"/>
      <c r="W2617" s="135" t="n">
        <f aca="false">I2617</f>
        <v>46108.8528861959</v>
      </c>
      <c r="X2617" s="136" t="s">
        <v>174</v>
      </c>
      <c r="Y2617" s="137" t="n">
        <f aca="false">IF(AND($X2617=$X2618, $X2617&lt;&gt;""), $W2618-$W2617, 0)</f>
        <v>0.0022569444212963</v>
      </c>
      <c r="Z2617" s="141"/>
      <c r="AA2617" s="0"/>
    </row>
    <row r="2618" customFormat="false" ht="22.05" hidden="false" customHeight="false" outlineLevel="0" collapsed="false">
      <c r="A2618" s="118" t="n">
        <v>2614</v>
      </c>
      <c r="B2618" s="164" t="s">
        <v>145</v>
      </c>
      <c r="C2618" s="165" t="s">
        <v>7074</v>
      </c>
      <c r="D2618" s="173" t="s">
        <v>187</v>
      </c>
      <c r="E2618" s="167" t="s">
        <v>7081</v>
      </c>
      <c r="F2618" s="175"/>
      <c r="G2618" s="168" t="n">
        <v>500</v>
      </c>
      <c r="H2618" s="169" t="n">
        <f aca="true">INDIRECT("I" &amp; ROW())</f>
        <v>46108.8551431403</v>
      </c>
      <c r="I2618" s="170" t="n">
        <f aca="true">INDIRECT("I" &amp; ROW()-1) + J2618 * ((G2617/1000) * $M$5)</f>
        <v>46108.8551431403</v>
      </c>
      <c r="J2618" s="171" t="n">
        <v>6.5</v>
      </c>
      <c r="K2618" s="172" t="n">
        <f aca="true">INDIRECT("H" &amp; ROW())</f>
        <v>46108.8551431403</v>
      </c>
      <c r="L2618" s="128" t="s">
        <v>7082</v>
      </c>
      <c r="M2618" s="133"/>
      <c r="N2618" s="133"/>
      <c r="O2618" s="133"/>
      <c r="P2618" s="133"/>
      <c r="Q2618" s="133"/>
      <c r="R2618" s="133"/>
      <c r="S2618" s="133"/>
      <c r="T2618" s="133"/>
      <c r="U2618" s="134"/>
      <c r="V2618" s="133"/>
      <c r="W2618" s="135" t="n">
        <f aca="false">I2618</f>
        <v>46108.8551431403</v>
      </c>
      <c r="X2618" s="136" t="s">
        <v>174</v>
      </c>
      <c r="Y2618" s="137" t="n">
        <f aca="false">IF(AND($X2618=$X2619, $X2618&lt;&gt;""), $W2619-$W2618, 0)</f>
        <v>0.0022569444212963</v>
      </c>
      <c r="Z2618" s="141"/>
      <c r="AA2618" s="0"/>
    </row>
    <row r="2619" customFormat="false" ht="22.05" hidden="false" customHeight="false" outlineLevel="0" collapsed="false">
      <c r="A2619" s="118" t="n">
        <v>2615</v>
      </c>
      <c r="B2619" s="164" t="s">
        <v>145</v>
      </c>
      <c r="C2619" s="165" t="s">
        <v>7083</v>
      </c>
      <c r="D2619" s="173" t="s">
        <v>187</v>
      </c>
      <c r="E2619" s="167" t="s">
        <v>7084</v>
      </c>
      <c r="F2619" s="175"/>
      <c r="G2619" s="168" t="n">
        <v>500</v>
      </c>
      <c r="H2619" s="169" t="n">
        <f aca="true">INDIRECT("I" &amp; ROW())</f>
        <v>46108.8574000847</v>
      </c>
      <c r="I2619" s="170" t="n">
        <f aca="true">INDIRECT("I" &amp; ROW()-1) + J2619 * ((G2618/1000) * $M$5)</f>
        <v>46108.8574000847</v>
      </c>
      <c r="J2619" s="171" t="n">
        <v>6.5</v>
      </c>
      <c r="K2619" s="172" t="n">
        <f aca="true">INDIRECT("H" &amp; ROW())</f>
        <v>46108.8574000847</v>
      </c>
      <c r="L2619" s="128" t="s">
        <v>7085</v>
      </c>
      <c r="M2619" s="133"/>
      <c r="N2619" s="133"/>
      <c r="O2619" s="133"/>
      <c r="P2619" s="133"/>
      <c r="Q2619" s="133"/>
      <c r="R2619" s="133"/>
      <c r="S2619" s="133"/>
      <c r="T2619" s="133"/>
      <c r="U2619" s="134"/>
      <c r="V2619" s="133"/>
      <c r="W2619" s="135" t="n">
        <f aca="false">I2619</f>
        <v>46108.8574000847</v>
      </c>
      <c r="X2619" s="136" t="s">
        <v>174</v>
      </c>
      <c r="Y2619" s="137" t="n">
        <f aca="false">IF(AND($X2619=$X2620, $X2619&lt;&gt;""), $W2620-$W2619, 0)</f>
        <v>0.0022569444212963</v>
      </c>
      <c r="Z2619" s="141"/>
      <c r="AA2619" s="0"/>
    </row>
    <row r="2620" customFormat="false" ht="22.05" hidden="false" customHeight="false" outlineLevel="0" collapsed="false">
      <c r="A2620" s="118" t="n">
        <v>2616</v>
      </c>
      <c r="B2620" s="164" t="s">
        <v>145</v>
      </c>
      <c r="C2620" s="165" t="s">
        <v>7086</v>
      </c>
      <c r="D2620" s="173" t="s">
        <v>187</v>
      </c>
      <c r="E2620" s="167" t="s">
        <v>7087</v>
      </c>
      <c r="F2620" s="175"/>
      <c r="G2620" s="168" t="n">
        <v>500</v>
      </c>
      <c r="H2620" s="169" t="n">
        <f aca="true">INDIRECT("I" &amp; ROW())</f>
        <v>46108.8596570292</v>
      </c>
      <c r="I2620" s="170" t="n">
        <f aca="true">INDIRECT("I" &amp; ROW()-1) + J2620 * ((G2619/1000) * $M$5)</f>
        <v>46108.8596570292</v>
      </c>
      <c r="J2620" s="171" t="n">
        <v>6.5</v>
      </c>
      <c r="K2620" s="172" t="n">
        <f aca="true">INDIRECT("H" &amp; ROW())</f>
        <v>46108.8596570292</v>
      </c>
      <c r="L2620" s="128" t="s">
        <v>7088</v>
      </c>
      <c r="M2620" s="133"/>
      <c r="N2620" s="133"/>
      <c r="O2620" s="133"/>
      <c r="P2620" s="133"/>
      <c r="Q2620" s="133"/>
      <c r="R2620" s="133"/>
      <c r="S2620" s="133"/>
      <c r="T2620" s="133"/>
      <c r="U2620" s="134"/>
      <c r="V2620" s="133"/>
      <c r="W2620" s="135" t="n">
        <f aca="false">I2620</f>
        <v>46108.8596570292</v>
      </c>
      <c r="X2620" s="136" t="s">
        <v>174</v>
      </c>
      <c r="Y2620" s="137" t="n">
        <f aca="false">IF(AND($X2620=$X2621, $X2620&lt;&gt;""), $W2621-$W2620, 0)</f>
        <v>0.0022569444212963</v>
      </c>
      <c r="Z2620" s="141"/>
      <c r="AA2620" s="0"/>
    </row>
    <row r="2621" customFormat="false" ht="22.05" hidden="false" customHeight="false" outlineLevel="0" collapsed="false">
      <c r="A2621" s="118" t="n">
        <v>2617</v>
      </c>
      <c r="B2621" s="164" t="s">
        <v>145</v>
      </c>
      <c r="C2621" s="165" t="s">
        <v>7086</v>
      </c>
      <c r="D2621" s="173" t="s">
        <v>187</v>
      </c>
      <c r="E2621" s="167" t="s">
        <v>7089</v>
      </c>
      <c r="F2621" s="175"/>
      <c r="G2621" s="168" t="n">
        <v>780</v>
      </c>
      <c r="H2621" s="169" t="n">
        <f aca="true">INDIRECT("I" &amp; ROW())</f>
        <v>46108.8619139736</v>
      </c>
      <c r="I2621" s="170" t="n">
        <f aca="true">INDIRECT("I" &amp; ROW()-1) + J2621 * ((G2620/1000) * $M$5)</f>
        <v>46108.8619139736</v>
      </c>
      <c r="J2621" s="171" t="n">
        <v>6.5</v>
      </c>
      <c r="K2621" s="172" t="n">
        <f aca="true">INDIRECT("H" &amp; ROW())</f>
        <v>46108.8619139736</v>
      </c>
      <c r="L2621" s="128" t="s">
        <v>7090</v>
      </c>
      <c r="M2621" s="133"/>
      <c r="N2621" s="133"/>
      <c r="O2621" s="133"/>
      <c r="P2621" s="133"/>
      <c r="Q2621" s="133"/>
      <c r="R2621" s="133"/>
      <c r="S2621" s="133"/>
      <c r="T2621" s="133"/>
      <c r="U2621" s="134"/>
      <c r="V2621" s="133"/>
      <c r="W2621" s="135" t="n">
        <f aca="false">I2621</f>
        <v>46108.8619139736</v>
      </c>
      <c r="X2621" s="136" t="s">
        <v>174</v>
      </c>
      <c r="Y2621" s="137" t="n">
        <f aca="false">IF(AND($X2621=$X2622, $X2621&lt;&gt;""), $W2622-$W2621, 0)</f>
        <v>0.00352083331018519</v>
      </c>
      <c r="Z2621" s="141"/>
      <c r="AA2621" s="0"/>
    </row>
    <row r="2622" customFormat="false" ht="22.05" hidden="false" customHeight="false" outlineLevel="0" collapsed="false">
      <c r="A2622" s="118" t="n">
        <v>2618</v>
      </c>
      <c r="B2622" s="164" t="s">
        <v>145</v>
      </c>
      <c r="C2622" s="165" t="s">
        <v>7086</v>
      </c>
      <c r="D2622" s="173" t="s">
        <v>187</v>
      </c>
      <c r="E2622" s="167" t="s">
        <v>7091</v>
      </c>
      <c r="F2622" s="167" t="s">
        <v>7092</v>
      </c>
      <c r="G2622" s="168" t="n">
        <v>670</v>
      </c>
      <c r="H2622" s="169" t="n">
        <f aca="true">INDIRECT("I" &amp; ROW())</f>
        <v>46108.8654348069</v>
      </c>
      <c r="I2622" s="170" t="n">
        <f aca="true">INDIRECT("I" &amp; ROW()-1) + J2622 * ((G2621/1000) * $M$5)</f>
        <v>46108.8654348069</v>
      </c>
      <c r="J2622" s="171" t="n">
        <v>6.5</v>
      </c>
      <c r="K2622" s="172" t="n">
        <f aca="true">INDIRECT("H" &amp; ROW())</f>
        <v>46108.8654348069</v>
      </c>
      <c r="L2622" s="128" t="s">
        <v>7093</v>
      </c>
      <c r="M2622" s="133"/>
      <c r="N2622" s="133"/>
      <c r="O2622" s="133"/>
      <c r="P2622" s="133"/>
      <c r="Q2622" s="133"/>
      <c r="R2622" s="133"/>
      <c r="S2622" s="133"/>
      <c r="T2622" s="133"/>
      <c r="U2622" s="134"/>
      <c r="V2622" s="133"/>
      <c r="W2622" s="135" t="n">
        <f aca="false">I2622</f>
        <v>46108.8654348069</v>
      </c>
      <c r="X2622" s="136" t="s">
        <v>174</v>
      </c>
      <c r="Y2622" s="137" t="n">
        <f aca="false">IF(AND($X2622=$X2623, $X2622&lt;&gt;""), $W2623-$W2622, 0)</f>
        <v>0.00302430553240741</v>
      </c>
      <c r="Z2622" s="141"/>
      <c r="AA2622" s="0"/>
    </row>
    <row r="2623" customFormat="false" ht="22.05" hidden="false" customHeight="false" outlineLevel="0" collapsed="false">
      <c r="A2623" s="118" t="n">
        <v>2619</v>
      </c>
      <c r="B2623" s="164" t="s">
        <v>145</v>
      </c>
      <c r="C2623" s="165" t="s">
        <v>7086</v>
      </c>
      <c r="D2623" s="173" t="s">
        <v>187</v>
      </c>
      <c r="E2623" s="167" t="s">
        <v>7094</v>
      </c>
      <c r="F2623" s="167" t="s">
        <v>7095</v>
      </c>
      <c r="G2623" s="168" t="n">
        <v>510</v>
      </c>
      <c r="H2623" s="169" t="n">
        <f aca="true">INDIRECT("I" &amp; ROW())</f>
        <v>46108.8684591124</v>
      </c>
      <c r="I2623" s="170" t="n">
        <f aca="true">INDIRECT("I" &amp; ROW()-1) + J2623 * ((G2622/1000) * $M$5)</f>
        <v>46108.8684591124</v>
      </c>
      <c r="J2623" s="171" t="n">
        <v>6.5</v>
      </c>
      <c r="K2623" s="172" t="n">
        <f aca="true">INDIRECT("H" &amp; ROW())</f>
        <v>46108.8684591124</v>
      </c>
      <c r="L2623" s="128" t="s">
        <v>7096</v>
      </c>
      <c r="M2623" s="133"/>
      <c r="N2623" s="133"/>
      <c r="O2623" s="133"/>
      <c r="P2623" s="133"/>
      <c r="Q2623" s="133"/>
      <c r="R2623" s="133"/>
      <c r="S2623" s="133"/>
      <c r="T2623" s="133"/>
      <c r="U2623" s="134"/>
      <c r="V2623" s="133"/>
      <c r="W2623" s="135" t="n">
        <f aca="false">I2623</f>
        <v>46108.8684591124</v>
      </c>
      <c r="X2623" s="136" t="s">
        <v>174</v>
      </c>
      <c r="Y2623" s="137" t="n">
        <f aca="false">IF(AND($X2623=$X2624, $X2623&lt;&gt;""), $W2624-$W2623, 0)</f>
        <v>0.00230208332175926</v>
      </c>
      <c r="Z2623" s="141"/>
      <c r="AA2623" s="0"/>
    </row>
    <row r="2624" customFormat="false" ht="22.05" hidden="false" customHeight="false" outlineLevel="0" collapsed="false">
      <c r="A2624" s="118" t="n">
        <v>2620</v>
      </c>
      <c r="B2624" s="164" t="s">
        <v>145</v>
      </c>
      <c r="C2624" s="165" t="s">
        <v>7097</v>
      </c>
      <c r="D2624" s="173" t="s">
        <v>187</v>
      </c>
      <c r="E2624" s="167" t="s">
        <v>7098</v>
      </c>
      <c r="F2624" s="167" t="s">
        <v>7099</v>
      </c>
      <c r="G2624" s="168" t="n">
        <v>360</v>
      </c>
      <c r="H2624" s="169" t="n">
        <f aca="true">INDIRECT("I" &amp; ROW())</f>
        <v>46108.8707611958</v>
      </c>
      <c r="I2624" s="170" t="n">
        <f aca="true">INDIRECT("I" &amp; ROW()-1) + J2624 * ((G2623/1000) * $M$5)</f>
        <v>46108.8707611958</v>
      </c>
      <c r="J2624" s="171" t="n">
        <v>6.5</v>
      </c>
      <c r="K2624" s="172" t="n">
        <f aca="true">INDIRECT("H" &amp; ROW())</f>
        <v>46108.8707611958</v>
      </c>
      <c r="L2624" s="128" t="s">
        <v>7100</v>
      </c>
      <c r="M2624" s="133"/>
      <c r="N2624" s="133"/>
      <c r="O2624" s="133"/>
      <c r="P2624" s="133"/>
      <c r="Q2624" s="133"/>
      <c r="R2624" s="133"/>
      <c r="S2624" s="133"/>
      <c r="T2624" s="133"/>
      <c r="U2624" s="134"/>
      <c r="V2624" s="133"/>
      <c r="W2624" s="135" t="n">
        <f aca="false">I2624</f>
        <v>46108.8707611958</v>
      </c>
      <c r="X2624" s="136" t="s">
        <v>174</v>
      </c>
      <c r="Y2624" s="137" t="n">
        <f aca="false">IF(AND($X2624=$X2625, $X2624&lt;&gt;""), $W2625-$W2624, 0)</f>
        <v>0.00162499998842593</v>
      </c>
      <c r="Z2624" s="141"/>
      <c r="AA2624" s="0"/>
    </row>
    <row r="2625" customFormat="false" ht="22.05" hidden="false" customHeight="false" outlineLevel="0" collapsed="false">
      <c r="A2625" s="118" t="n">
        <v>2621</v>
      </c>
      <c r="B2625" s="164" t="s">
        <v>145</v>
      </c>
      <c r="C2625" s="165" t="s">
        <v>7097</v>
      </c>
      <c r="D2625" s="173" t="s">
        <v>187</v>
      </c>
      <c r="E2625" s="167" t="s">
        <v>7101</v>
      </c>
      <c r="F2625" s="167" t="s">
        <v>7102</v>
      </c>
      <c r="G2625" s="168" t="n">
        <v>300</v>
      </c>
      <c r="H2625" s="169" t="n">
        <f aca="true">INDIRECT("I" &amp; ROW())</f>
        <v>46108.8723861958</v>
      </c>
      <c r="I2625" s="170" t="n">
        <f aca="true">INDIRECT("I" &amp; ROW()-1) + J2625 * ((G2624/1000) * $M$5)</f>
        <v>46108.8723861958</v>
      </c>
      <c r="J2625" s="171" t="n">
        <v>6.5</v>
      </c>
      <c r="K2625" s="172" t="n">
        <f aca="true">INDIRECT("H" &amp; ROW())</f>
        <v>46108.8723861958</v>
      </c>
      <c r="L2625" s="128" t="s">
        <v>7103</v>
      </c>
      <c r="M2625" s="133"/>
      <c r="N2625" s="133"/>
      <c r="O2625" s="133"/>
      <c r="P2625" s="133"/>
      <c r="Q2625" s="133"/>
      <c r="R2625" s="133"/>
      <c r="S2625" s="133"/>
      <c r="T2625" s="133"/>
      <c r="U2625" s="134"/>
      <c r="V2625" s="133"/>
      <c r="W2625" s="135" t="n">
        <f aca="false">I2625</f>
        <v>46108.8723861958</v>
      </c>
      <c r="X2625" s="136" t="s">
        <v>174</v>
      </c>
      <c r="Y2625" s="137" t="n">
        <f aca="false">IF(AND($X2625=$X2626, $X2625&lt;&gt;""), $W2626-$W2625, 0)</f>
        <v>0.00135416666666667</v>
      </c>
      <c r="Z2625" s="141"/>
      <c r="AA2625" s="0"/>
    </row>
    <row r="2626" customFormat="false" ht="22.05" hidden="false" customHeight="false" outlineLevel="0" collapsed="false">
      <c r="A2626" s="118" t="n">
        <v>2622</v>
      </c>
      <c r="B2626" s="164" t="s">
        <v>145</v>
      </c>
      <c r="C2626" s="165" t="s">
        <v>7097</v>
      </c>
      <c r="D2626" s="173" t="s">
        <v>187</v>
      </c>
      <c r="E2626" s="167" t="s">
        <v>7104</v>
      </c>
      <c r="F2626" s="167" t="s">
        <v>7105</v>
      </c>
      <c r="G2626" s="168" t="n">
        <v>300</v>
      </c>
      <c r="H2626" s="169" t="n">
        <f aca="true">INDIRECT("I" &amp; ROW())</f>
        <v>46108.8737403624</v>
      </c>
      <c r="I2626" s="170" t="n">
        <f aca="true">INDIRECT("I" &amp; ROW()-1) + J2626 * ((G2625/1000) * $M$5)</f>
        <v>46108.8737403624</v>
      </c>
      <c r="J2626" s="171" t="n">
        <v>6.5</v>
      </c>
      <c r="K2626" s="172" t="n">
        <f aca="true">INDIRECT("H" &amp; ROW())</f>
        <v>46108.8737403624</v>
      </c>
      <c r="L2626" s="128" t="s">
        <v>7106</v>
      </c>
      <c r="M2626" s="133"/>
      <c r="N2626" s="133"/>
      <c r="O2626" s="133"/>
      <c r="P2626" s="133"/>
      <c r="Q2626" s="133"/>
      <c r="R2626" s="133"/>
      <c r="S2626" s="133"/>
      <c r="T2626" s="133"/>
      <c r="U2626" s="134"/>
      <c r="V2626" s="133"/>
      <c r="W2626" s="135" t="n">
        <f aca="false">I2626</f>
        <v>46108.8737403624</v>
      </c>
      <c r="X2626" s="136" t="s">
        <v>174</v>
      </c>
      <c r="Y2626" s="137" t="n">
        <f aca="false">IF(AND($X2626=$X2627, $X2626&lt;&gt;""), $W2627-$W2626, 0)</f>
        <v>0.00135416666666667</v>
      </c>
      <c r="Z2626" s="141"/>
      <c r="AA2626" s="0"/>
    </row>
    <row r="2627" customFormat="false" ht="22.05" hidden="false" customHeight="false" outlineLevel="0" collapsed="false">
      <c r="A2627" s="118" t="n">
        <v>2623</v>
      </c>
      <c r="B2627" s="164" t="s">
        <v>145</v>
      </c>
      <c r="C2627" s="165" t="s">
        <v>7097</v>
      </c>
      <c r="D2627" s="173" t="s">
        <v>187</v>
      </c>
      <c r="E2627" s="167" t="s">
        <v>7107</v>
      </c>
      <c r="F2627" s="167" t="s">
        <v>7108</v>
      </c>
      <c r="G2627" s="168" t="n">
        <v>370</v>
      </c>
      <c r="H2627" s="169" t="n">
        <f aca="true">INDIRECT("I" &amp; ROW())</f>
        <v>46108.8750945291</v>
      </c>
      <c r="I2627" s="170" t="n">
        <f aca="true">INDIRECT("I" &amp; ROW()-1) + J2627 * ((G2626/1000) * $M$5)</f>
        <v>46108.8750945291</v>
      </c>
      <c r="J2627" s="171" t="n">
        <v>6.5</v>
      </c>
      <c r="K2627" s="172" t="n">
        <f aca="true">INDIRECT("H" &amp; ROW())</f>
        <v>46108.8750945291</v>
      </c>
      <c r="L2627" s="128" t="s">
        <v>7109</v>
      </c>
      <c r="M2627" s="133"/>
      <c r="N2627" s="133"/>
      <c r="O2627" s="133"/>
      <c r="P2627" s="133"/>
      <c r="Q2627" s="133"/>
      <c r="R2627" s="133"/>
      <c r="S2627" s="133"/>
      <c r="T2627" s="133"/>
      <c r="U2627" s="134"/>
      <c r="V2627" s="133"/>
      <c r="W2627" s="135" t="n">
        <f aca="false">I2627</f>
        <v>46108.8750945291</v>
      </c>
      <c r="X2627" s="136" t="s">
        <v>174</v>
      </c>
      <c r="Y2627" s="137" t="n">
        <f aca="false">IF(AND($X2627=$X2628, $X2627&lt;&gt;""), $W2628-$W2627, 0)</f>
        <v>0.00167013887731482</v>
      </c>
      <c r="Z2627" s="141"/>
      <c r="AA2627" s="0"/>
    </row>
    <row r="2628" customFormat="false" ht="22.05" hidden="false" customHeight="false" outlineLevel="0" collapsed="false">
      <c r="A2628" s="118" t="n">
        <v>2624</v>
      </c>
      <c r="B2628" s="164" t="s">
        <v>145</v>
      </c>
      <c r="C2628" s="165" t="s">
        <v>7097</v>
      </c>
      <c r="D2628" s="173" t="s">
        <v>187</v>
      </c>
      <c r="E2628" s="167" t="s">
        <v>7110</v>
      </c>
      <c r="F2628" s="167" t="s">
        <v>7111</v>
      </c>
      <c r="G2628" s="168" t="n">
        <v>290</v>
      </c>
      <c r="H2628" s="169" t="n">
        <f aca="true">INDIRECT("I" &amp; ROW())</f>
        <v>46108.8767646679</v>
      </c>
      <c r="I2628" s="170" t="n">
        <f aca="true">INDIRECT("I" &amp; ROW()-1) + J2628 * ((G2627/1000) * $M$5)</f>
        <v>46108.8767646679</v>
      </c>
      <c r="J2628" s="171" t="n">
        <v>6.5</v>
      </c>
      <c r="K2628" s="172" t="n">
        <f aca="true">INDIRECT("H" &amp; ROW())</f>
        <v>46108.8767646679</v>
      </c>
      <c r="L2628" s="128" t="s">
        <v>7112</v>
      </c>
      <c r="M2628" s="133"/>
      <c r="N2628" s="133"/>
      <c r="O2628" s="133"/>
      <c r="P2628" s="133"/>
      <c r="Q2628" s="133"/>
      <c r="R2628" s="133"/>
      <c r="S2628" s="133"/>
      <c r="T2628" s="133"/>
      <c r="U2628" s="134"/>
      <c r="V2628" s="133"/>
      <c r="W2628" s="135" t="n">
        <f aca="false">I2628</f>
        <v>46108.8767646679</v>
      </c>
      <c r="X2628" s="136" t="s">
        <v>174</v>
      </c>
      <c r="Y2628" s="137" t="n">
        <f aca="false">IF(AND($X2628=$X2629, $X2628&lt;&gt;""), $W2629-$W2628, 0)</f>
        <v>0.0013090277662037</v>
      </c>
      <c r="Z2628" s="141"/>
      <c r="AA2628" s="0"/>
    </row>
    <row r="2629" customFormat="false" ht="22.05" hidden="false" customHeight="false" outlineLevel="0" collapsed="false">
      <c r="A2629" s="118" t="n">
        <v>2625</v>
      </c>
      <c r="B2629" s="164" t="s">
        <v>145</v>
      </c>
      <c r="C2629" s="165" t="s">
        <v>7097</v>
      </c>
      <c r="D2629" s="173" t="s">
        <v>187</v>
      </c>
      <c r="E2629" s="167" t="s">
        <v>7113</v>
      </c>
      <c r="F2629" s="167" t="s">
        <v>7114</v>
      </c>
      <c r="G2629" s="168" t="n">
        <v>270</v>
      </c>
      <c r="H2629" s="169" t="n">
        <f aca="true">INDIRECT("I" &amp; ROW())</f>
        <v>46108.8780736957</v>
      </c>
      <c r="I2629" s="170" t="n">
        <f aca="true">INDIRECT("I" &amp; ROW()-1) + J2629 * ((G2628/1000) * $M$5)</f>
        <v>46108.8780736957</v>
      </c>
      <c r="J2629" s="171" t="n">
        <v>6.5</v>
      </c>
      <c r="K2629" s="172" t="n">
        <f aca="true">INDIRECT("H" &amp; ROW())</f>
        <v>46108.8780736957</v>
      </c>
      <c r="L2629" s="128" t="s">
        <v>7115</v>
      </c>
      <c r="M2629" s="133"/>
      <c r="N2629" s="133"/>
      <c r="O2629" s="133"/>
      <c r="P2629" s="133"/>
      <c r="Q2629" s="133"/>
      <c r="R2629" s="133"/>
      <c r="S2629" s="133"/>
      <c r="T2629" s="133"/>
      <c r="U2629" s="134"/>
      <c r="V2629" s="133"/>
      <c r="W2629" s="135" t="n">
        <f aca="false">I2629</f>
        <v>46108.8780736957</v>
      </c>
      <c r="X2629" s="136" t="s">
        <v>174</v>
      </c>
      <c r="Y2629" s="137" t="n">
        <f aca="false">IF(AND($X2629=$X2630, $X2629&lt;&gt;""), $W2630-$W2629, 0)</f>
        <v>0.00121874998842593</v>
      </c>
      <c r="Z2629" s="141"/>
      <c r="AA2629" s="0"/>
    </row>
    <row r="2630" customFormat="false" ht="22.05" hidden="false" customHeight="false" outlineLevel="0" collapsed="false">
      <c r="A2630" s="118" t="n">
        <v>2626</v>
      </c>
      <c r="B2630" s="164" t="s">
        <v>145</v>
      </c>
      <c r="C2630" s="165" t="s">
        <v>7097</v>
      </c>
      <c r="D2630" s="173" t="s">
        <v>187</v>
      </c>
      <c r="E2630" s="167" t="s">
        <v>7116</v>
      </c>
      <c r="F2630" s="167" t="s">
        <v>7117</v>
      </c>
      <c r="G2630" s="168" t="n">
        <v>370</v>
      </c>
      <c r="H2630" s="169" t="n">
        <f aca="true">INDIRECT("I" &amp; ROW())</f>
        <v>46108.8792924457</v>
      </c>
      <c r="I2630" s="170" t="n">
        <f aca="true">INDIRECT("I" &amp; ROW()-1) + J2630 * ((G2629/1000) * $M$5)</f>
        <v>46108.8792924457</v>
      </c>
      <c r="J2630" s="171" t="n">
        <v>6.5</v>
      </c>
      <c r="K2630" s="172" t="n">
        <f aca="true">INDIRECT("H" &amp; ROW())</f>
        <v>46108.8792924457</v>
      </c>
      <c r="L2630" s="128" t="s">
        <v>7118</v>
      </c>
      <c r="M2630" s="133"/>
      <c r="N2630" s="133"/>
      <c r="O2630" s="133"/>
      <c r="P2630" s="133"/>
      <c r="Q2630" s="133"/>
      <c r="R2630" s="133"/>
      <c r="S2630" s="133"/>
      <c r="T2630" s="133"/>
      <c r="U2630" s="134"/>
      <c r="V2630" s="133"/>
      <c r="W2630" s="135" t="n">
        <f aca="false">I2630</f>
        <v>46108.8792924457</v>
      </c>
      <c r="X2630" s="136" t="s">
        <v>174</v>
      </c>
      <c r="Y2630" s="137" t="n">
        <f aca="false">IF(AND($X2630=$X2631, $X2630&lt;&gt;""), $W2631-$W2630, 0)</f>
        <v>0.00167013887731482</v>
      </c>
      <c r="Z2630" s="141"/>
      <c r="AA2630" s="0"/>
    </row>
    <row r="2631" customFormat="false" ht="22.05" hidden="false" customHeight="false" outlineLevel="0" collapsed="false">
      <c r="A2631" s="118" t="n">
        <v>2627</v>
      </c>
      <c r="B2631" s="164" t="s">
        <v>145</v>
      </c>
      <c r="C2631" s="165" t="s">
        <v>7097</v>
      </c>
      <c r="D2631" s="173" t="s">
        <v>187</v>
      </c>
      <c r="E2631" s="167" t="s">
        <v>7119</v>
      </c>
      <c r="F2631" s="167" t="s">
        <v>7120</v>
      </c>
      <c r="G2631" s="168" t="n">
        <v>400</v>
      </c>
      <c r="H2631" s="169" t="n">
        <f aca="true">INDIRECT("I" &amp; ROW())</f>
        <v>46108.8809625846</v>
      </c>
      <c r="I2631" s="170" t="n">
        <f aca="true">INDIRECT("I" &amp; ROW()-1) + J2631 * ((G2630/1000) * $M$5)</f>
        <v>46108.8809625846</v>
      </c>
      <c r="J2631" s="171" t="n">
        <v>6.5</v>
      </c>
      <c r="K2631" s="172" t="n">
        <f aca="true">INDIRECT("H" &amp; ROW())</f>
        <v>46108.8809625846</v>
      </c>
      <c r="L2631" s="128" t="s">
        <v>7121</v>
      </c>
      <c r="M2631" s="133"/>
      <c r="N2631" s="133"/>
      <c r="O2631" s="133"/>
      <c r="P2631" s="133"/>
      <c r="Q2631" s="133"/>
      <c r="R2631" s="133"/>
      <c r="S2631" s="133"/>
      <c r="T2631" s="133"/>
      <c r="U2631" s="134"/>
      <c r="V2631" s="133"/>
      <c r="W2631" s="135" t="n">
        <f aca="false">I2631</f>
        <v>46108.8809625846</v>
      </c>
      <c r="X2631" s="136" t="s">
        <v>174</v>
      </c>
      <c r="Y2631" s="137" t="n">
        <f aca="false">IF(AND($X2631=$X2632, $X2631&lt;&gt;""), $W2632-$W2631, 0)</f>
        <v>0.00180555554398148</v>
      </c>
      <c r="Z2631" s="141"/>
      <c r="AA2631" s="0"/>
    </row>
    <row r="2632" customFormat="false" ht="22.05" hidden="false" customHeight="false" outlineLevel="0" collapsed="false">
      <c r="A2632" s="118" t="n">
        <v>2628</v>
      </c>
      <c r="B2632" s="164" t="s">
        <v>145</v>
      </c>
      <c r="C2632" s="165" t="s">
        <v>7097</v>
      </c>
      <c r="D2632" s="173" t="s">
        <v>187</v>
      </c>
      <c r="E2632" s="167" t="s">
        <v>7122</v>
      </c>
      <c r="F2632" s="167" t="s">
        <v>7123</v>
      </c>
      <c r="G2632" s="168" t="n">
        <v>390</v>
      </c>
      <c r="H2632" s="169" t="n">
        <f aca="true">INDIRECT("I" &amp; ROW())</f>
        <v>46108.8827681401</v>
      </c>
      <c r="I2632" s="170" t="n">
        <f aca="true">INDIRECT("I" &amp; ROW()-1) + J2632 * ((G2631/1000) * $M$5)</f>
        <v>46108.8827681401</v>
      </c>
      <c r="J2632" s="171" t="n">
        <v>6.5</v>
      </c>
      <c r="K2632" s="172" t="n">
        <f aca="true">INDIRECT("H" &amp; ROW())</f>
        <v>46108.8827681401</v>
      </c>
      <c r="L2632" s="128" t="s">
        <v>7124</v>
      </c>
      <c r="M2632" s="133"/>
      <c r="N2632" s="133"/>
      <c r="O2632" s="133"/>
      <c r="P2632" s="133"/>
      <c r="Q2632" s="133"/>
      <c r="R2632" s="133"/>
      <c r="S2632" s="133"/>
      <c r="T2632" s="133"/>
      <c r="U2632" s="134"/>
      <c r="V2632" s="133"/>
      <c r="W2632" s="135" t="n">
        <f aca="false">I2632</f>
        <v>46108.8827681401</v>
      </c>
      <c r="X2632" s="136" t="s">
        <v>174</v>
      </c>
      <c r="Y2632" s="137" t="n">
        <f aca="false">IF(AND($X2632=$X2633, $X2632&lt;&gt;""), $W2633-$W2632, 0)</f>
        <v>0.00176041665509259</v>
      </c>
      <c r="Z2632" s="141"/>
      <c r="AA2632" s="0"/>
    </row>
    <row r="2633" customFormat="false" ht="22.05" hidden="false" customHeight="false" outlineLevel="0" collapsed="false">
      <c r="A2633" s="118" t="n">
        <v>2629</v>
      </c>
      <c r="B2633" s="164" t="s">
        <v>145</v>
      </c>
      <c r="C2633" s="165" t="s">
        <v>7097</v>
      </c>
      <c r="D2633" s="173" t="s">
        <v>187</v>
      </c>
      <c r="E2633" s="167" t="s">
        <v>7125</v>
      </c>
      <c r="F2633" s="167" t="s">
        <v>7126</v>
      </c>
      <c r="G2633" s="168" t="n">
        <v>360</v>
      </c>
      <c r="H2633" s="169" t="n">
        <f aca="true">INDIRECT("I" &amp; ROW())</f>
        <v>46108.8845285568</v>
      </c>
      <c r="I2633" s="170" t="n">
        <f aca="true">INDIRECT("I" &amp; ROW()-1) + J2633 * ((G2632/1000) * $M$5)</f>
        <v>46108.8845285568</v>
      </c>
      <c r="J2633" s="171" t="n">
        <v>6.5</v>
      </c>
      <c r="K2633" s="172" t="n">
        <f aca="true">INDIRECT("H" &amp; ROW())</f>
        <v>46108.8845285568</v>
      </c>
      <c r="L2633" s="128" t="s">
        <v>7127</v>
      </c>
      <c r="M2633" s="133"/>
      <c r="N2633" s="133"/>
      <c r="O2633" s="133"/>
      <c r="P2633" s="133"/>
      <c r="Q2633" s="133"/>
      <c r="R2633" s="133"/>
      <c r="S2633" s="133"/>
      <c r="T2633" s="133"/>
      <c r="U2633" s="134"/>
      <c r="V2633" s="133"/>
      <c r="W2633" s="135" t="n">
        <f aca="false">I2633</f>
        <v>46108.8845285568</v>
      </c>
      <c r="X2633" s="136" t="s">
        <v>174</v>
      </c>
      <c r="Y2633" s="137" t="n">
        <f aca="false">IF(AND($X2633=$X2634, $X2633&lt;&gt;""), $W2634-$W2633, 0)</f>
        <v>0.00162499998842593</v>
      </c>
      <c r="Z2633" s="141"/>
      <c r="AA2633" s="0"/>
    </row>
    <row r="2634" customFormat="false" ht="22.05" hidden="false" customHeight="false" outlineLevel="0" collapsed="false">
      <c r="A2634" s="118" t="n">
        <v>2630</v>
      </c>
      <c r="B2634" s="164" t="s">
        <v>145</v>
      </c>
      <c r="C2634" s="165" t="s">
        <v>7097</v>
      </c>
      <c r="D2634" s="173" t="s">
        <v>187</v>
      </c>
      <c r="E2634" s="167" t="s">
        <v>7128</v>
      </c>
      <c r="F2634" s="167" t="s">
        <v>7129</v>
      </c>
      <c r="G2634" s="168" t="n">
        <v>370</v>
      </c>
      <c r="H2634" s="169" t="n">
        <f aca="true">INDIRECT("I" &amp; ROW())</f>
        <v>46108.8861535568</v>
      </c>
      <c r="I2634" s="170" t="n">
        <f aca="true">INDIRECT("I" &amp; ROW()-1) + J2634 * ((G2633/1000) * $M$5)</f>
        <v>46108.8861535568</v>
      </c>
      <c r="J2634" s="171" t="n">
        <v>6.5</v>
      </c>
      <c r="K2634" s="172" t="n">
        <f aca="true">INDIRECT("H" &amp; ROW())</f>
        <v>46108.8861535568</v>
      </c>
      <c r="L2634" s="128" t="s">
        <v>7130</v>
      </c>
      <c r="M2634" s="133"/>
      <c r="N2634" s="133"/>
      <c r="O2634" s="133"/>
      <c r="P2634" s="133"/>
      <c r="Q2634" s="133"/>
      <c r="R2634" s="133"/>
      <c r="S2634" s="133"/>
      <c r="T2634" s="133"/>
      <c r="U2634" s="134"/>
      <c r="V2634" s="133"/>
      <c r="W2634" s="135" t="n">
        <f aca="false">I2634</f>
        <v>46108.8861535568</v>
      </c>
      <c r="X2634" s="136" t="s">
        <v>174</v>
      </c>
      <c r="Y2634" s="137" t="n">
        <f aca="false">IF(AND($X2634=$X2635, $X2634&lt;&gt;""), $W2635-$W2634, 0)</f>
        <v>0.00167013887731482</v>
      </c>
      <c r="Z2634" s="141"/>
      <c r="AA2634" s="0"/>
    </row>
    <row r="2635" customFormat="false" ht="22.05" hidden="false" customHeight="false" outlineLevel="0" collapsed="false">
      <c r="A2635" s="118" t="n">
        <v>2631</v>
      </c>
      <c r="B2635" s="164" t="s">
        <v>145</v>
      </c>
      <c r="C2635" s="165" t="s">
        <v>7097</v>
      </c>
      <c r="D2635" s="173" t="s">
        <v>187</v>
      </c>
      <c r="E2635" s="167" t="s">
        <v>7131</v>
      </c>
      <c r="F2635" s="175"/>
      <c r="G2635" s="168" t="n">
        <v>410</v>
      </c>
      <c r="H2635" s="169" t="n">
        <f aca="true">INDIRECT("I" &amp; ROW())</f>
        <v>46108.8878236956</v>
      </c>
      <c r="I2635" s="170" t="n">
        <f aca="true">INDIRECT("I" &amp; ROW()-1) + J2635 * ((G2634/1000) * $M$5)</f>
        <v>46108.8878236956</v>
      </c>
      <c r="J2635" s="171" t="n">
        <v>6.5</v>
      </c>
      <c r="K2635" s="172" t="n">
        <f aca="true">INDIRECT("H" &amp; ROW())</f>
        <v>46108.8878236956</v>
      </c>
      <c r="L2635" s="128" t="s">
        <v>7132</v>
      </c>
      <c r="M2635" s="133"/>
      <c r="N2635" s="133"/>
      <c r="O2635" s="133"/>
      <c r="P2635" s="133"/>
      <c r="Q2635" s="133"/>
      <c r="R2635" s="133"/>
      <c r="S2635" s="133"/>
      <c r="T2635" s="133"/>
      <c r="U2635" s="134"/>
      <c r="V2635" s="133"/>
      <c r="W2635" s="135" t="n">
        <f aca="false">I2635</f>
        <v>46108.8878236956</v>
      </c>
      <c r="X2635" s="136" t="s">
        <v>174</v>
      </c>
      <c r="Y2635" s="137" t="n">
        <f aca="false">IF(AND($X2635=$X2636, $X2635&lt;&gt;""), $W2636-$W2635, 0)</f>
        <v>0.00185069443287037</v>
      </c>
      <c r="Z2635" s="141"/>
      <c r="AA2635" s="0"/>
    </row>
    <row r="2636" customFormat="false" ht="22.05" hidden="false" customHeight="false" outlineLevel="0" collapsed="false">
      <c r="A2636" s="118" t="n">
        <v>2632</v>
      </c>
      <c r="B2636" s="164" t="s">
        <v>145</v>
      </c>
      <c r="C2636" s="165" t="s">
        <v>7097</v>
      </c>
      <c r="D2636" s="173" t="s">
        <v>187</v>
      </c>
      <c r="E2636" s="167" t="s">
        <v>7133</v>
      </c>
      <c r="F2636" s="167" t="s">
        <v>7134</v>
      </c>
      <c r="G2636" s="168" t="n">
        <v>440</v>
      </c>
      <c r="H2636" s="169" t="n">
        <f aca="true">INDIRECT("I" &amp; ROW())</f>
        <v>46108.8896743901</v>
      </c>
      <c r="I2636" s="170" t="n">
        <f aca="true">INDIRECT("I" &amp; ROW()-1) + J2636 * ((G2635/1000) * $M$5)</f>
        <v>46108.8896743901</v>
      </c>
      <c r="J2636" s="171" t="n">
        <v>6.5</v>
      </c>
      <c r="K2636" s="172" t="n">
        <f aca="true">INDIRECT("H" &amp; ROW())</f>
        <v>46108.8896743901</v>
      </c>
      <c r="L2636" s="128" t="s">
        <v>7135</v>
      </c>
      <c r="M2636" s="133"/>
      <c r="N2636" s="133"/>
      <c r="O2636" s="133"/>
      <c r="P2636" s="133"/>
      <c r="Q2636" s="133"/>
      <c r="R2636" s="133"/>
      <c r="S2636" s="133"/>
      <c r="T2636" s="133"/>
      <c r="U2636" s="134"/>
      <c r="V2636" s="133"/>
      <c r="W2636" s="135" t="n">
        <f aca="false">I2636</f>
        <v>46108.8896743901</v>
      </c>
      <c r="X2636" s="136" t="s">
        <v>174</v>
      </c>
      <c r="Y2636" s="137" t="n">
        <f aca="false">IF(AND($X2636=$X2637, $X2636&lt;&gt;""), $W2637-$W2636, 0)</f>
        <v>0.00198611109953704</v>
      </c>
      <c r="Z2636" s="141"/>
      <c r="AA2636" s="0"/>
    </row>
    <row r="2637" customFormat="false" ht="22.05" hidden="false" customHeight="false" outlineLevel="0" collapsed="false">
      <c r="A2637" s="118" t="n">
        <v>2633</v>
      </c>
      <c r="B2637" s="164" t="s">
        <v>145</v>
      </c>
      <c r="C2637" s="165" t="s">
        <v>7097</v>
      </c>
      <c r="D2637" s="173" t="s">
        <v>187</v>
      </c>
      <c r="E2637" s="167" t="s">
        <v>7136</v>
      </c>
      <c r="F2637" s="167" t="s">
        <v>7137</v>
      </c>
      <c r="G2637" s="168" t="n">
        <v>360</v>
      </c>
      <c r="H2637" s="169" t="n">
        <f aca="true">INDIRECT("I" &amp; ROW())</f>
        <v>46108.8916605012</v>
      </c>
      <c r="I2637" s="170" t="n">
        <f aca="true">INDIRECT("I" &amp; ROW()-1) + J2637 * ((G2636/1000) * $M$5)</f>
        <v>46108.8916605012</v>
      </c>
      <c r="J2637" s="171" t="n">
        <v>6.5</v>
      </c>
      <c r="K2637" s="172" t="n">
        <f aca="true">INDIRECT("H" &amp; ROW())</f>
        <v>46108.8916605012</v>
      </c>
      <c r="L2637" s="128" t="s">
        <v>7138</v>
      </c>
      <c r="M2637" s="133"/>
      <c r="N2637" s="133"/>
      <c r="O2637" s="133"/>
      <c r="P2637" s="133"/>
      <c r="Q2637" s="133"/>
      <c r="R2637" s="133"/>
      <c r="S2637" s="133"/>
      <c r="T2637" s="133"/>
      <c r="U2637" s="134"/>
      <c r="V2637" s="133"/>
      <c r="W2637" s="135" t="n">
        <f aca="false">I2637</f>
        <v>46108.8916605012</v>
      </c>
      <c r="X2637" s="136" t="s">
        <v>174</v>
      </c>
      <c r="Y2637" s="137" t="n">
        <f aca="false">IF(AND($X2637=$X2638, $X2637&lt;&gt;""), $W2638-$W2637, 0)</f>
        <v>0.00162499998842593</v>
      </c>
      <c r="Z2637" s="141"/>
      <c r="AA2637" s="0"/>
    </row>
    <row r="2638" customFormat="false" ht="22.05" hidden="false" customHeight="false" outlineLevel="0" collapsed="false">
      <c r="A2638" s="118" t="n">
        <v>2634</v>
      </c>
      <c r="B2638" s="164" t="s">
        <v>145</v>
      </c>
      <c r="C2638" s="165" t="s">
        <v>7097</v>
      </c>
      <c r="D2638" s="173" t="s">
        <v>187</v>
      </c>
      <c r="E2638" s="167" t="s">
        <v>7139</v>
      </c>
      <c r="F2638" s="167" t="s">
        <v>7140</v>
      </c>
      <c r="G2638" s="168" t="n">
        <v>340</v>
      </c>
      <c r="H2638" s="169" t="n">
        <f aca="true">INDIRECT("I" &amp; ROW())</f>
        <v>46108.8932855012</v>
      </c>
      <c r="I2638" s="170" t="n">
        <f aca="true">INDIRECT("I" &amp; ROW()-1) + J2638 * ((G2637/1000) * $M$5)</f>
        <v>46108.8932855012</v>
      </c>
      <c r="J2638" s="171" t="n">
        <v>6.5</v>
      </c>
      <c r="K2638" s="172" t="n">
        <f aca="true">INDIRECT("H" &amp; ROW())</f>
        <v>46108.8932855012</v>
      </c>
      <c r="L2638" s="128" t="s">
        <v>7141</v>
      </c>
      <c r="M2638" s="133"/>
      <c r="N2638" s="133"/>
      <c r="O2638" s="133"/>
      <c r="P2638" s="133"/>
      <c r="Q2638" s="133"/>
      <c r="R2638" s="133"/>
      <c r="S2638" s="133"/>
      <c r="T2638" s="133"/>
      <c r="U2638" s="134"/>
      <c r="V2638" s="133"/>
      <c r="W2638" s="135" t="n">
        <f aca="false">I2638</f>
        <v>46108.8932855012</v>
      </c>
      <c r="X2638" s="136" t="s">
        <v>174</v>
      </c>
      <c r="Y2638" s="137" t="n">
        <f aca="false">IF(AND($X2638=$X2639, $X2638&lt;&gt;""), $W2639-$W2638, 0)</f>
        <v>0.00153472221064815</v>
      </c>
      <c r="Z2638" s="141"/>
      <c r="AA2638" s="0"/>
    </row>
    <row r="2639" customFormat="false" ht="22.05" hidden="false" customHeight="false" outlineLevel="0" collapsed="false">
      <c r="A2639" s="118" t="n">
        <v>2635</v>
      </c>
      <c r="B2639" s="164" t="s">
        <v>145</v>
      </c>
      <c r="C2639" s="165" t="s">
        <v>7097</v>
      </c>
      <c r="D2639" s="173" t="s">
        <v>187</v>
      </c>
      <c r="E2639" s="167" t="s">
        <v>7142</v>
      </c>
      <c r="F2639" s="167" t="s">
        <v>7143</v>
      </c>
      <c r="G2639" s="168" t="n">
        <v>320</v>
      </c>
      <c r="H2639" s="169" t="n">
        <f aca="true">INDIRECT("I" &amp; ROW())</f>
        <v>46108.8948202234</v>
      </c>
      <c r="I2639" s="170" t="n">
        <f aca="true">INDIRECT("I" &amp; ROW()-1) + J2639 * ((G2638/1000) * $M$5)</f>
        <v>46108.8948202234</v>
      </c>
      <c r="J2639" s="171" t="n">
        <v>6.5</v>
      </c>
      <c r="K2639" s="172" t="n">
        <f aca="true">INDIRECT("H" &amp; ROW())</f>
        <v>46108.8948202234</v>
      </c>
      <c r="L2639" s="128" t="s">
        <v>7144</v>
      </c>
      <c r="M2639" s="133"/>
      <c r="N2639" s="133"/>
      <c r="O2639" s="133"/>
      <c r="P2639" s="133"/>
      <c r="Q2639" s="133"/>
      <c r="R2639" s="133"/>
      <c r="S2639" s="133"/>
      <c r="T2639" s="133"/>
      <c r="U2639" s="134"/>
      <c r="V2639" s="133"/>
      <c r="W2639" s="135" t="n">
        <f aca="false">I2639</f>
        <v>46108.8948202234</v>
      </c>
      <c r="X2639" s="136" t="s">
        <v>174</v>
      </c>
      <c r="Y2639" s="137" t="n">
        <f aca="false">IF(AND($X2639=$X2640, $X2639&lt;&gt;""), $W2640-$W2639, 0)</f>
        <v>0.00144444443287037</v>
      </c>
      <c r="Z2639" s="141"/>
      <c r="AA2639" s="0"/>
    </row>
    <row r="2640" customFormat="false" ht="22.05" hidden="false" customHeight="false" outlineLevel="0" collapsed="false">
      <c r="A2640" s="118" t="n">
        <v>2636</v>
      </c>
      <c r="B2640" s="164" t="s">
        <v>145</v>
      </c>
      <c r="C2640" s="165" t="s">
        <v>7097</v>
      </c>
      <c r="D2640" s="173" t="s">
        <v>187</v>
      </c>
      <c r="E2640" s="167" t="s">
        <v>7145</v>
      </c>
      <c r="F2640" s="167" t="s">
        <v>7146</v>
      </c>
      <c r="G2640" s="168" t="n">
        <v>430</v>
      </c>
      <c r="H2640" s="169" t="n">
        <f aca="true">INDIRECT("I" &amp; ROW())</f>
        <v>46108.8962646678</v>
      </c>
      <c r="I2640" s="170" t="n">
        <f aca="true">INDIRECT("I" &amp; ROW()-1) + J2640 * ((G2639/1000) * $M$5)</f>
        <v>46108.8962646678</v>
      </c>
      <c r="J2640" s="171" t="n">
        <v>6.5</v>
      </c>
      <c r="K2640" s="172" t="n">
        <f aca="true">INDIRECT("H" &amp; ROW())</f>
        <v>46108.8962646678</v>
      </c>
      <c r="L2640" s="128" t="s">
        <v>7147</v>
      </c>
      <c r="M2640" s="133"/>
      <c r="N2640" s="133"/>
      <c r="O2640" s="133"/>
      <c r="P2640" s="133"/>
      <c r="Q2640" s="133"/>
      <c r="R2640" s="133"/>
      <c r="S2640" s="133"/>
      <c r="T2640" s="133"/>
      <c r="U2640" s="134"/>
      <c r="V2640" s="133"/>
      <c r="W2640" s="135" t="n">
        <f aca="false">I2640</f>
        <v>46108.8962646678</v>
      </c>
      <c r="X2640" s="136" t="s">
        <v>174</v>
      </c>
      <c r="Y2640" s="137" t="n">
        <f aca="false">IF(AND($X2640=$X2641, $X2640&lt;&gt;""), $W2641-$W2640, 0)</f>
        <v>0.00194097221064815</v>
      </c>
      <c r="Z2640" s="141"/>
      <c r="AA2640" s="0"/>
    </row>
    <row r="2641" customFormat="false" ht="22.05" hidden="false" customHeight="false" outlineLevel="0" collapsed="false">
      <c r="A2641" s="118" t="n">
        <v>2637</v>
      </c>
      <c r="B2641" s="164" t="s">
        <v>145</v>
      </c>
      <c r="C2641" s="165" t="s">
        <v>7097</v>
      </c>
      <c r="D2641" s="173" t="s">
        <v>187</v>
      </c>
      <c r="E2641" s="167" t="s">
        <v>7148</v>
      </c>
      <c r="F2641" s="167" t="s">
        <v>7149</v>
      </c>
      <c r="G2641" s="168" t="n">
        <v>400</v>
      </c>
      <c r="H2641" s="169" t="n">
        <f aca="true">INDIRECT("I" &amp; ROW())</f>
        <v>46108.89820564</v>
      </c>
      <c r="I2641" s="170" t="n">
        <f aca="true">INDIRECT("I" &amp; ROW()-1) + J2641 * ((G2640/1000) * $M$5)</f>
        <v>46108.89820564</v>
      </c>
      <c r="J2641" s="171" t="n">
        <v>6.5</v>
      </c>
      <c r="K2641" s="172" t="n">
        <f aca="true">INDIRECT("H" &amp; ROW())</f>
        <v>46108.89820564</v>
      </c>
      <c r="L2641" s="128" t="s">
        <v>7150</v>
      </c>
      <c r="M2641" s="133"/>
      <c r="N2641" s="133"/>
      <c r="O2641" s="133"/>
      <c r="P2641" s="133"/>
      <c r="Q2641" s="133"/>
      <c r="R2641" s="133"/>
      <c r="S2641" s="133"/>
      <c r="T2641" s="133"/>
      <c r="U2641" s="134"/>
      <c r="V2641" s="133"/>
      <c r="W2641" s="135" t="n">
        <f aca="false">I2641</f>
        <v>46108.89820564</v>
      </c>
      <c r="X2641" s="136" t="s">
        <v>174</v>
      </c>
      <c r="Y2641" s="137" t="n">
        <f aca="false">IF(AND($X2641=$X2642, $X2641&lt;&gt;""), $W2642-$W2641, 0)</f>
        <v>0.00180555554398148</v>
      </c>
      <c r="Z2641" s="141"/>
      <c r="AA2641" s="0"/>
    </row>
    <row r="2642" customFormat="false" ht="22.05" hidden="false" customHeight="false" outlineLevel="0" collapsed="false">
      <c r="A2642" s="118" t="n">
        <v>2638</v>
      </c>
      <c r="B2642" s="164" t="s">
        <v>145</v>
      </c>
      <c r="C2642" s="165" t="s">
        <v>7097</v>
      </c>
      <c r="D2642" s="173" t="s">
        <v>187</v>
      </c>
      <c r="E2642" s="167" t="s">
        <v>7151</v>
      </c>
      <c r="F2642" s="175"/>
      <c r="G2642" s="168" t="n">
        <v>340</v>
      </c>
      <c r="H2642" s="169" t="n">
        <f aca="true">INDIRECT("I" &amp; ROW())</f>
        <v>46108.9000111956</v>
      </c>
      <c r="I2642" s="170" t="n">
        <f aca="true">INDIRECT("I" &amp; ROW()-1) + J2642 * ((G2641/1000) * $M$5)</f>
        <v>46108.9000111956</v>
      </c>
      <c r="J2642" s="171" t="n">
        <v>6.5</v>
      </c>
      <c r="K2642" s="172" t="n">
        <f aca="true">INDIRECT("H" &amp; ROW())</f>
        <v>46108.9000111956</v>
      </c>
      <c r="L2642" s="128" t="s">
        <v>7152</v>
      </c>
      <c r="M2642" s="133"/>
      <c r="N2642" s="133"/>
      <c r="O2642" s="133"/>
      <c r="P2642" s="133"/>
      <c r="Q2642" s="133"/>
      <c r="R2642" s="133"/>
      <c r="S2642" s="133"/>
      <c r="T2642" s="133"/>
      <c r="U2642" s="134"/>
      <c r="V2642" s="133"/>
      <c r="W2642" s="135" t="n">
        <f aca="false">I2642</f>
        <v>46108.9000111956</v>
      </c>
      <c r="X2642" s="136" t="s">
        <v>174</v>
      </c>
      <c r="Y2642" s="137" t="n">
        <f aca="false">IF(AND($X2642=$X2643, $X2642&lt;&gt;""), $W2643-$W2642, 0)</f>
        <v>0.00153472221064815</v>
      </c>
      <c r="Z2642" s="141"/>
      <c r="AA2642" s="0"/>
    </row>
    <row r="2643" customFormat="false" ht="22.05" hidden="false" customHeight="false" outlineLevel="0" collapsed="false">
      <c r="A2643" s="118" t="n">
        <v>2639</v>
      </c>
      <c r="B2643" s="164" t="s">
        <v>145</v>
      </c>
      <c r="C2643" s="165" t="s">
        <v>7097</v>
      </c>
      <c r="D2643" s="173" t="s">
        <v>187</v>
      </c>
      <c r="E2643" s="167" t="s">
        <v>7153</v>
      </c>
      <c r="F2643" s="175"/>
      <c r="G2643" s="168" t="n">
        <v>370</v>
      </c>
      <c r="H2643" s="169" t="n">
        <f aca="true">INDIRECT("I" &amp; ROW())</f>
        <v>46108.9015459178</v>
      </c>
      <c r="I2643" s="170" t="n">
        <f aca="true">INDIRECT("I" &amp; ROW()-1) + J2643 * ((G2642/1000) * $M$5)</f>
        <v>46108.9015459178</v>
      </c>
      <c r="J2643" s="171" t="n">
        <v>6.5</v>
      </c>
      <c r="K2643" s="172" t="n">
        <f aca="true">INDIRECT("H" &amp; ROW())</f>
        <v>46108.9015459178</v>
      </c>
      <c r="L2643" s="128" t="s">
        <v>7154</v>
      </c>
      <c r="M2643" s="133"/>
      <c r="N2643" s="133"/>
      <c r="O2643" s="133"/>
      <c r="P2643" s="133"/>
      <c r="Q2643" s="133"/>
      <c r="R2643" s="133"/>
      <c r="S2643" s="133"/>
      <c r="T2643" s="133"/>
      <c r="U2643" s="134"/>
      <c r="V2643" s="133"/>
      <c r="W2643" s="135" t="n">
        <f aca="false">I2643</f>
        <v>46108.9015459178</v>
      </c>
      <c r="X2643" s="136" t="s">
        <v>174</v>
      </c>
      <c r="Y2643" s="137" t="n">
        <f aca="false">IF(AND($X2643=$X2644, $X2643&lt;&gt;""), $W2644-$W2643, 0)</f>
        <v>0.00167013887731482</v>
      </c>
      <c r="Z2643" s="141"/>
      <c r="AA2643" s="0"/>
    </row>
    <row r="2644" customFormat="false" ht="22.05" hidden="false" customHeight="false" outlineLevel="0" collapsed="false">
      <c r="A2644" s="118" t="n">
        <v>2640</v>
      </c>
      <c r="B2644" s="164" t="s">
        <v>145</v>
      </c>
      <c r="C2644" s="165" t="s">
        <v>7097</v>
      </c>
      <c r="D2644" s="173" t="s">
        <v>187</v>
      </c>
      <c r="E2644" s="167" t="s">
        <v>7155</v>
      </c>
      <c r="F2644" s="175"/>
      <c r="G2644" s="168" t="n">
        <v>440</v>
      </c>
      <c r="H2644" s="169" t="n">
        <f aca="true">INDIRECT("I" &amp; ROW())</f>
        <v>46108.9032160566</v>
      </c>
      <c r="I2644" s="170" t="n">
        <f aca="true">INDIRECT("I" &amp; ROW()-1) + J2644 * ((G2643/1000) * $M$5)</f>
        <v>46108.9032160566</v>
      </c>
      <c r="J2644" s="171" t="n">
        <v>6.5</v>
      </c>
      <c r="K2644" s="172" t="n">
        <f aca="true">INDIRECT("H" &amp; ROW())</f>
        <v>46108.9032160566</v>
      </c>
      <c r="L2644" s="128" t="s">
        <v>7156</v>
      </c>
      <c r="M2644" s="133"/>
      <c r="N2644" s="133"/>
      <c r="O2644" s="133"/>
      <c r="P2644" s="133"/>
      <c r="Q2644" s="133"/>
      <c r="R2644" s="133"/>
      <c r="S2644" s="133"/>
      <c r="T2644" s="133"/>
      <c r="U2644" s="134"/>
      <c r="V2644" s="133"/>
      <c r="W2644" s="135" t="n">
        <f aca="false">I2644</f>
        <v>46108.9032160566</v>
      </c>
      <c r="X2644" s="136" t="s">
        <v>174</v>
      </c>
      <c r="Y2644" s="137" t="n">
        <f aca="false">IF(AND($X2644=$X2645, $X2644&lt;&gt;""), $W2645-$W2644, 0)</f>
        <v>0.00198611109953704</v>
      </c>
      <c r="Z2644" s="141"/>
      <c r="AA2644" s="0"/>
    </row>
    <row r="2645" customFormat="false" ht="22.05" hidden="false" customHeight="false" outlineLevel="0" collapsed="false">
      <c r="A2645" s="118" t="n">
        <v>2641</v>
      </c>
      <c r="B2645" s="164" t="s">
        <v>145</v>
      </c>
      <c r="C2645" s="165" t="s">
        <v>7097</v>
      </c>
      <c r="D2645" s="173" t="s">
        <v>187</v>
      </c>
      <c r="E2645" s="167" t="s">
        <v>7157</v>
      </c>
      <c r="F2645" s="175"/>
      <c r="G2645" s="168" t="n">
        <v>440</v>
      </c>
      <c r="H2645" s="169" t="n">
        <f aca="true">INDIRECT("I" &amp; ROW())</f>
        <v>46108.9052021677</v>
      </c>
      <c r="I2645" s="170" t="n">
        <f aca="true">INDIRECT("I" &amp; ROW()-1) + J2645 * ((G2644/1000) * $M$5)</f>
        <v>46108.9052021677</v>
      </c>
      <c r="J2645" s="171" t="n">
        <v>6.5</v>
      </c>
      <c r="K2645" s="172" t="n">
        <f aca="true">INDIRECT("H" &amp; ROW())</f>
        <v>46108.9052021677</v>
      </c>
      <c r="L2645" s="128" t="s">
        <v>7158</v>
      </c>
      <c r="M2645" s="133"/>
      <c r="N2645" s="133"/>
      <c r="O2645" s="133"/>
      <c r="P2645" s="133"/>
      <c r="Q2645" s="133"/>
      <c r="R2645" s="133"/>
      <c r="S2645" s="133"/>
      <c r="T2645" s="133"/>
      <c r="U2645" s="134"/>
      <c r="V2645" s="133"/>
      <c r="W2645" s="135" t="n">
        <f aca="false">I2645</f>
        <v>46108.9052021677</v>
      </c>
      <c r="X2645" s="136" t="s">
        <v>174</v>
      </c>
      <c r="Y2645" s="137" t="n">
        <f aca="false">IF(AND($X2645=$X2646, $X2645&lt;&gt;""), $W2646-$W2645, 0)</f>
        <v>0.00198611109953704</v>
      </c>
      <c r="Z2645" s="141"/>
      <c r="AA2645" s="0"/>
    </row>
    <row r="2646" customFormat="false" ht="22.05" hidden="false" customHeight="false" outlineLevel="0" collapsed="false">
      <c r="A2646" s="118" t="n">
        <v>2642</v>
      </c>
      <c r="B2646" s="164" t="s">
        <v>145</v>
      </c>
      <c r="C2646" s="165" t="s">
        <v>7097</v>
      </c>
      <c r="D2646" s="173" t="s">
        <v>187</v>
      </c>
      <c r="E2646" s="167" t="s">
        <v>7159</v>
      </c>
      <c r="F2646" s="175"/>
      <c r="G2646" s="168" t="n">
        <v>400</v>
      </c>
      <c r="H2646" s="169" t="n">
        <f aca="true">INDIRECT("I" &amp; ROW())</f>
        <v>46108.9071882788</v>
      </c>
      <c r="I2646" s="170" t="n">
        <f aca="true">INDIRECT("I" &amp; ROW()-1) + J2646 * ((G2645/1000) * $M$5)</f>
        <v>46108.9071882788</v>
      </c>
      <c r="J2646" s="171" t="n">
        <v>6.5</v>
      </c>
      <c r="K2646" s="172" t="n">
        <f aca="true">INDIRECT("H" &amp; ROW())</f>
        <v>46108.9071882788</v>
      </c>
      <c r="L2646" s="128" t="s">
        <v>7160</v>
      </c>
      <c r="M2646" s="133"/>
      <c r="N2646" s="133"/>
      <c r="O2646" s="133"/>
      <c r="P2646" s="133"/>
      <c r="Q2646" s="133"/>
      <c r="R2646" s="133"/>
      <c r="S2646" s="133"/>
      <c r="T2646" s="133"/>
      <c r="U2646" s="134"/>
      <c r="V2646" s="133"/>
      <c r="W2646" s="135" t="n">
        <f aca="false">I2646</f>
        <v>46108.9071882788</v>
      </c>
      <c r="X2646" s="136" t="s">
        <v>174</v>
      </c>
      <c r="Y2646" s="137" t="n">
        <f aca="false">IF(AND($X2646=$X2647, $X2646&lt;&gt;""), $W2647-$W2646, 0)</f>
        <v>0.00180555554398148</v>
      </c>
      <c r="Z2646" s="141"/>
      <c r="AA2646" s="0"/>
    </row>
    <row r="2647" customFormat="false" ht="22.05" hidden="false" customHeight="false" outlineLevel="0" collapsed="false">
      <c r="A2647" s="118" t="n">
        <v>2643</v>
      </c>
      <c r="B2647" s="164" t="s">
        <v>145</v>
      </c>
      <c r="C2647" s="165" t="s">
        <v>7097</v>
      </c>
      <c r="D2647" s="173" t="s">
        <v>187</v>
      </c>
      <c r="E2647" s="167" t="s">
        <v>7161</v>
      </c>
      <c r="F2647" s="175"/>
      <c r="G2647" s="168" t="n">
        <v>380</v>
      </c>
      <c r="H2647" s="169" t="n">
        <f aca="true">INDIRECT("I" &amp; ROW())</f>
        <v>46108.9089938344</v>
      </c>
      <c r="I2647" s="170" t="n">
        <f aca="true">INDIRECT("I" &amp; ROW()-1) + J2647 * ((G2646/1000) * $M$5)</f>
        <v>46108.9089938344</v>
      </c>
      <c r="J2647" s="171" t="n">
        <v>6.5</v>
      </c>
      <c r="K2647" s="172" t="n">
        <f aca="true">INDIRECT("H" &amp; ROW())</f>
        <v>46108.9089938344</v>
      </c>
      <c r="L2647" s="128" t="s">
        <v>7162</v>
      </c>
      <c r="M2647" s="133"/>
      <c r="N2647" s="133"/>
      <c r="O2647" s="133"/>
      <c r="P2647" s="133"/>
      <c r="Q2647" s="133"/>
      <c r="R2647" s="133"/>
      <c r="S2647" s="133"/>
      <c r="T2647" s="133"/>
      <c r="U2647" s="134"/>
      <c r="V2647" s="133"/>
      <c r="W2647" s="135" t="n">
        <f aca="false">I2647</f>
        <v>46108.9089938344</v>
      </c>
      <c r="X2647" s="136" t="s">
        <v>174</v>
      </c>
      <c r="Y2647" s="137" t="n">
        <f aca="false">IF(AND($X2647=$X2648, $X2647&lt;&gt;""), $W2648-$W2647, 0)</f>
        <v>0.0017152777662037</v>
      </c>
      <c r="Z2647" s="141"/>
      <c r="AA2647" s="0"/>
    </row>
    <row r="2648" customFormat="false" ht="22.05" hidden="false" customHeight="false" outlineLevel="0" collapsed="false">
      <c r="A2648" s="118" t="n">
        <v>2644</v>
      </c>
      <c r="B2648" s="164" t="s">
        <v>145</v>
      </c>
      <c r="C2648" s="165" t="s">
        <v>7097</v>
      </c>
      <c r="D2648" s="173" t="s">
        <v>187</v>
      </c>
      <c r="E2648" s="167" t="s">
        <v>7163</v>
      </c>
      <c r="F2648" s="175"/>
      <c r="G2648" s="168" t="n">
        <v>490</v>
      </c>
      <c r="H2648" s="169" t="n">
        <f aca="true">INDIRECT("I" &amp; ROW())</f>
        <v>46108.9107091121</v>
      </c>
      <c r="I2648" s="170" t="n">
        <f aca="true">INDIRECT("I" &amp; ROW()-1) + J2648 * ((G2647/1000) * $M$5)</f>
        <v>46108.9107091121</v>
      </c>
      <c r="J2648" s="171" t="n">
        <v>6.5</v>
      </c>
      <c r="K2648" s="172" t="n">
        <f aca="true">INDIRECT("H" &amp; ROW())</f>
        <v>46108.9107091121</v>
      </c>
      <c r="L2648" s="128" t="s">
        <v>7164</v>
      </c>
      <c r="M2648" s="133"/>
      <c r="N2648" s="133"/>
      <c r="O2648" s="133"/>
      <c r="P2648" s="133"/>
      <c r="Q2648" s="133"/>
      <c r="R2648" s="133"/>
      <c r="S2648" s="133"/>
      <c r="T2648" s="133"/>
      <c r="U2648" s="134"/>
      <c r="V2648" s="133"/>
      <c r="W2648" s="135" t="n">
        <f aca="false">I2648</f>
        <v>46108.9107091121</v>
      </c>
      <c r="X2648" s="136" t="s">
        <v>174</v>
      </c>
      <c r="Y2648" s="137" t="n">
        <f aca="false">IF(AND($X2648=$X2649, $X2648&lt;&gt;""), $W2649-$W2648, 0)</f>
        <v>0.00221180554398148</v>
      </c>
      <c r="Z2648" s="141"/>
      <c r="AA2648" s="0"/>
    </row>
    <row r="2649" customFormat="false" ht="22.05" hidden="false" customHeight="false" outlineLevel="0" collapsed="false">
      <c r="A2649" s="118" t="n">
        <v>2645</v>
      </c>
      <c r="B2649" s="164" t="s">
        <v>145</v>
      </c>
      <c r="C2649" s="165" t="s">
        <v>7097</v>
      </c>
      <c r="D2649" s="173" t="s">
        <v>187</v>
      </c>
      <c r="E2649" s="167" t="s">
        <v>7165</v>
      </c>
      <c r="F2649" s="175"/>
      <c r="G2649" s="168" t="n">
        <v>390</v>
      </c>
      <c r="H2649" s="169" t="n">
        <f aca="true">INDIRECT("I" &amp; ROW())</f>
        <v>46108.9129209177</v>
      </c>
      <c r="I2649" s="170" t="n">
        <f aca="true">INDIRECT("I" &amp; ROW()-1) + J2649 * ((G2648/1000) * $M$5)</f>
        <v>46108.9129209177</v>
      </c>
      <c r="J2649" s="171" t="n">
        <v>6.5</v>
      </c>
      <c r="K2649" s="172" t="n">
        <f aca="true">INDIRECT("H" &amp; ROW())</f>
        <v>46108.9129209177</v>
      </c>
      <c r="L2649" s="128" t="s">
        <v>7166</v>
      </c>
      <c r="M2649" s="133"/>
      <c r="N2649" s="133"/>
      <c r="O2649" s="133"/>
      <c r="P2649" s="133"/>
      <c r="Q2649" s="133"/>
      <c r="R2649" s="133"/>
      <c r="S2649" s="133"/>
      <c r="T2649" s="133"/>
      <c r="U2649" s="134"/>
      <c r="V2649" s="133"/>
      <c r="W2649" s="135" t="n">
        <f aca="false">I2649</f>
        <v>46108.9129209177</v>
      </c>
      <c r="X2649" s="136" t="s">
        <v>174</v>
      </c>
      <c r="Y2649" s="137" t="n">
        <f aca="false">IF(AND($X2649=$X2650, $X2649&lt;&gt;""), $W2650-$W2649, 0)</f>
        <v>0.00176041665509259</v>
      </c>
      <c r="Z2649" s="141"/>
      <c r="AA2649" s="0"/>
    </row>
    <row r="2650" customFormat="false" ht="22.05" hidden="false" customHeight="false" outlineLevel="0" collapsed="false">
      <c r="A2650" s="118" t="n">
        <v>2646</v>
      </c>
      <c r="B2650" s="164" t="s">
        <v>145</v>
      </c>
      <c r="C2650" s="165" t="s">
        <v>7097</v>
      </c>
      <c r="D2650" s="173" t="s">
        <v>187</v>
      </c>
      <c r="E2650" s="167" t="s">
        <v>7167</v>
      </c>
      <c r="F2650" s="175"/>
      <c r="G2650" s="168" t="n">
        <v>320</v>
      </c>
      <c r="H2650" s="169" t="n">
        <f aca="true">INDIRECT("I" &amp; ROW())</f>
        <v>46108.9146813343</v>
      </c>
      <c r="I2650" s="170" t="n">
        <f aca="true">INDIRECT("I" &amp; ROW()-1) + J2650 * ((G2649/1000) * $M$5)</f>
        <v>46108.9146813343</v>
      </c>
      <c r="J2650" s="171" t="n">
        <v>6.5</v>
      </c>
      <c r="K2650" s="172" t="n">
        <f aca="true">INDIRECT("H" &amp; ROW())</f>
        <v>46108.9146813343</v>
      </c>
      <c r="L2650" s="128" t="s">
        <v>7168</v>
      </c>
      <c r="M2650" s="133"/>
      <c r="N2650" s="133"/>
      <c r="O2650" s="133"/>
      <c r="P2650" s="133"/>
      <c r="Q2650" s="133"/>
      <c r="R2650" s="133"/>
      <c r="S2650" s="133"/>
      <c r="T2650" s="133"/>
      <c r="U2650" s="134"/>
      <c r="V2650" s="133"/>
      <c r="W2650" s="135" t="n">
        <f aca="false">I2650</f>
        <v>46108.9146813343</v>
      </c>
      <c r="X2650" s="136" t="s">
        <v>174</v>
      </c>
      <c r="Y2650" s="137" t="n">
        <f aca="false">IF(AND($X2650=$X2651, $X2650&lt;&gt;""), $W2651-$W2650, 0)</f>
        <v>0.00144444443287037</v>
      </c>
      <c r="Z2650" s="141"/>
      <c r="AA2650" s="0"/>
    </row>
    <row r="2651" customFormat="false" ht="22.05" hidden="false" customHeight="false" outlineLevel="0" collapsed="false">
      <c r="A2651" s="118" t="n">
        <v>2647</v>
      </c>
      <c r="B2651" s="164" t="s">
        <v>145</v>
      </c>
      <c r="C2651" s="165" t="s">
        <v>7097</v>
      </c>
      <c r="D2651" s="173" t="s">
        <v>187</v>
      </c>
      <c r="E2651" s="167" t="s">
        <v>7169</v>
      </c>
      <c r="F2651" s="175"/>
      <c r="G2651" s="168" t="n">
        <v>300</v>
      </c>
      <c r="H2651" s="169" t="n">
        <f aca="true">INDIRECT("I" &amp; ROW())</f>
        <v>46108.9161257788</v>
      </c>
      <c r="I2651" s="170" t="n">
        <f aca="true">INDIRECT("I" &amp; ROW()-1) + J2651 * ((G2650/1000) * $M$5)</f>
        <v>46108.9161257788</v>
      </c>
      <c r="J2651" s="171" t="n">
        <v>6.5</v>
      </c>
      <c r="K2651" s="172" t="n">
        <f aca="true">INDIRECT("H" &amp; ROW())</f>
        <v>46108.9161257788</v>
      </c>
      <c r="L2651" s="128" t="s">
        <v>7170</v>
      </c>
      <c r="M2651" s="133"/>
      <c r="N2651" s="133"/>
      <c r="O2651" s="133"/>
      <c r="P2651" s="133"/>
      <c r="Q2651" s="133"/>
      <c r="R2651" s="133"/>
      <c r="S2651" s="133"/>
      <c r="T2651" s="133"/>
      <c r="U2651" s="134"/>
      <c r="V2651" s="133"/>
      <c r="W2651" s="135" t="n">
        <f aca="false">I2651</f>
        <v>46108.9161257788</v>
      </c>
      <c r="X2651" s="136" t="s">
        <v>174</v>
      </c>
      <c r="Y2651" s="137" t="n">
        <f aca="false">IF(AND($X2651=$X2652, $X2651&lt;&gt;""), $W2652-$W2651, 0)</f>
        <v>0.00135416666666667</v>
      </c>
      <c r="Z2651" s="141"/>
      <c r="AA2651" s="0"/>
    </row>
    <row r="2652" customFormat="false" ht="22.05" hidden="false" customHeight="false" outlineLevel="0" collapsed="false">
      <c r="A2652" s="118" t="n">
        <v>2648</v>
      </c>
      <c r="B2652" s="164" t="s">
        <v>145</v>
      </c>
      <c r="C2652" s="165" t="s">
        <v>7097</v>
      </c>
      <c r="D2652" s="173" t="s">
        <v>187</v>
      </c>
      <c r="E2652" s="167" t="s">
        <v>7171</v>
      </c>
      <c r="F2652" s="167" t="s">
        <v>7172</v>
      </c>
      <c r="G2652" s="168" t="n">
        <v>460</v>
      </c>
      <c r="H2652" s="169" t="n">
        <f aca="true">INDIRECT("I" &amp; ROW())</f>
        <v>46108.9174799454</v>
      </c>
      <c r="I2652" s="170" t="n">
        <f aca="true">INDIRECT("I" &amp; ROW()-1) + J2652 * ((G2651/1000) * $M$5)</f>
        <v>46108.9174799454</v>
      </c>
      <c r="J2652" s="171" t="n">
        <v>6.5</v>
      </c>
      <c r="K2652" s="172" t="n">
        <f aca="true">INDIRECT("H" &amp; ROW())</f>
        <v>46108.9174799454</v>
      </c>
      <c r="L2652" s="128" t="s">
        <v>7173</v>
      </c>
      <c r="M2652" s="133"/>
      <c r="N2652" s="133"/>
      <c r="O2652" s="133"/>
      <c r="P2652" s="133"/>
      <c r="Q2652" s="133"/>
      <c r="R2652" s="133"/>
      <c r="S2652" s="133"/>
      <c r="T2652" s="133"/>
      <c r="U2652" s="134"/>
      <c r="V2652" s="133"/>
      <c r="W2652" s="135" t="n">
        <f aca="false">I2652</f>
        <v>46108.9174799454</v>
      </c>
      <c r="X2652" s="136" t="s">
        <v>174</v>
      </c>
      <c r="Y2652" s="137" t="n">
        <f aca="false">IF(AND($X2652=$X2653, $X2652&lt;&gt;""), $W2653-$W2652, 0)</f>
        <v>0.00207638887731481</v>
      </c>
      <c r="Z2652" s="141"/>
      <c r="AA2652" s="0"/>
    </row>
    <row r="2653" customFormat="false" ht="22.05" hidden="false" customHeight="false" outlineLevel="0" collapsed="false">
      <c r="A2653" s="118" t="n">
        <v>2649</v>
      </c>
      <c r="B2653" s="164" t="s">
        <v>145</v>
      </c>
      <c r="C2653" s="165" t="s">
        <v>7097</v>
      </c>
      <c r="D2653" s="173" t="s">
        <v>187</v>
      </c>
      <c r="E2653" s="167" t="s">
        <v>7174</v>
      </c>
      <c r="F2653" s="175"/>
      <c r="G2653" s="168" t="n">
        <v>330</v>
      </c>
      <c r="H2653" s="169" t="n">
        <f aca="true">INDIRECT("I" &amp; ROW())</f>
        <v>46108.9195563343</v>
      </c>
      <c r="I2653" s="170" t="n">
        <f aca="true">INDIRECT("I" &amp; ROW()-1) + J2653 * ((G2652/1000) * $M$5)</f>
        <v>46108.9195563343</v>
      </c>
      <c r="J2653" s="171" t="n">
        <v>6.5</v>
      </c>
      <c r="K2653" s="172" t="n">
        <f aca="true">INDIRECT("H" &amp; ROW())</f>
        <v>46108.9195563343</v>
      </c>
      <c r="L2653" s="128" t="s">
        <v>7175</v>
      </c>
      <c r="M2653" s="133"/>
      <c r="N2653" s="133"/>
      <c r="O2653" s="133"/>
      <c r="P2653" s="133"/>
      <c r="Q2653" s="133"/>
      <c r="R2653" s="133"/>
      <c r="S2653" s="133"/>
      <c r="T2653" s="133"/>
      <c r="U2653" s="134"/>
      <c r="V2653" s="133"/>
      <c r="W2653" s="135" t="n">
        <f aca="false">I2653</f>
        <v>46108.9195563343</v>
      </c>
      <c r="X2653" s="136" t="s">
        <v>174</v>
      </c>
      <c r="Y2653" s="137" t="n">
        <f aca="false">IF(AND($X2653=$X2654, $X2653&lt;&gt;""), $W2654-$W2653, 0)</f>
        <v>0.00148958332175926</v>
      </c>
      <c r="Z2653" s="141"/>
      <c r="AA2653" s="0"/>
    </row>
    <row r="2654" customFormat="false" ht="22.05" hidden="false" customHeight="false" outlineLevel="0" collapsed="false">
      <c r="A2654" s="118" t="n">
        <v>2650</v>
      </c>
      <c r="B2654" s="164" t="s">
        <v>145</v>
      </c>
      <c r="C2654" s="165" t="s">
        <v>7097</v>
      </c>
      <c r="D2654" s="173" t="s">
        <v>187</v>
      </c>
      <c r="E2654" s="167" t="s">
        <v>7176</v>
      </c>
      <c r="F2654" s="175"/>
      <c r="G2654" s="168" t="n">
        <v>290</v>
      </c>
      <c r="H2654" s="169" t="n">
        <f aca="true">INDIRECT("I" &amp; ROW())</f>
        <v>46108.9210459176</v>
      </c>
      <c r="I2654" s="170" t="n">
        <f aca="true">INDIRECT("I" &amp; ROW()-1) + J2654 * ((G2653/1000) * $M$5)</f>
        <v>46108.9210459176</v>
      </c>
      <c r="J2654" s="171" t="n">
        <v>6.5</v>
      </c>
      <c r="K2654" s="172" t="n">
        <f aca="true">INDIRECT("H" &amp; ROW())</f>
        <v>46108.9210459176</v>
      </c>
      <c r="L2654" s="128" t="s">
        <v>7177</v>
      </c>
      <c r="M2654" s="133"/>
      <c r="N2654" s="133"/>
      <c r="O2654" s="133"/>
      <c r="P2654" s="133"/>
      <c r="Q2654" s="133"/>
      <c r="R2654" s="133"/>
      <c r="S2654" s="133"/>
      <c r="T2654" s="133"/>
      <c r="U2654" s="134"/>
      <c r="V2654" s="133"/>
      <c r="W2654" s="135" t="n">
        <f aca="false">I2654</f>
        <v>46108.9210459176</v>
      </c>
      <c r="X2654" s="136" t="s">
        <v>174</v>
      </c>
      <c r="Y2654" s="137" t="n">
        <f aca="false">IF(AND($X2654=$X2655, $X2654&lt;&gt;""), $W2655-$W2654, 0)</f>
        <v>0.0013090277662037</v>
      </c>
      <c r="Z2654" s="141"/>
      <c r="AA2654" s="0"/>
    </row>
    <row r="2655" customFormat="false" ht="22.05" hidden="false" customHeight="false" outlineLevel="0" collapsed="false">
      <c r="A2655" s="118" t="n">
        <v>2651</v>
      </c>
      <c r="B2655" s="164" t="s">
        <v>145</v>
      </c>
      <c r="C2655" s="165" t="s">
        <v>7097</v>
      </c>
      <c r="D2655" s="173" t="s">
        <v>187</v>
      </c>
      <c r="E2655" s="167" t="s">
        <v>7178</v>
      </c>
      <c r="F2655" s="175"/>
      <c r="G2655" s="168" t="n">
        <v>360</v>
      </c>
      <c r="H2655" s="169" t="n">
        <f aca="true">INDIRECT("I" &amp; ROW())</f>
        <v>46108.9223549454</v>
      </c>
      <c r="I2655" s="170" t="n">
        <f aca="true">INDIRECT("I" &amp; ROW()-1) + J2655 * ((G2654/1000) * $M$5)</f>
        <v>46108.9223549454</v>
      </c>
      <c r="J2655" s="171" t="n">
        <v>6.5</v>
      </c>
      <c r="K2655" s="172" t="n">
        <f aca="true">INDIRECT("H" &amp; ROW())</f>
        <v>46108.9223549454</v>
      </c>
      <c r="L2655" s="128" t="s">
        <v>7179</v>
      </c>
      <c r="M2655" s="133"/>
      <c r="N2655" s="133"/>
      <c r="O2655" s="133"/>
      <c r="P2655" s="133"/>
      <c r="Q2655" s="133"/>
      <c r="R2655" s="133"/>
      <c r="S2655" s="133"/>
      <c r="T2655" s="133"/>
      <c r="U2655" s="134"/>
      <c r="V2655" s="133"/>
      <c r="W2655" s="135" t="n">
        <f aca="false">I2655</f>
        <v>46108.9223549454</v>
      </c>
      <c r="X2655" s="136" t="s">
        <v>174</v>
      </c>
      <c r="Y2655" s="137" t="n">
        <f aca="false">IF(AND($X2655=$X2656, $X2655&lt;&gt;""), $W2656-$W2655, 0)</f>
        <v>0.00162499998842593</v>
      </c>
      <c r="Z2655" s="141"/>
      <c r="AA2655" s="0"/>
    </row>
    <row r="2656" customFormat="false" ht="22.05" hidden="false" customHeight="false" outlineLevel="0" collapsed="false">
      <c r="A2656" s="118" t="n">
        <v>2652</v>
      </c>
      <c r="B2656" s="164" t="s">
        <v>145</v>
      </c>
      <c r="C2656" s="165" t="s">
        <v>7097</v>
      </c>
      <c r="D2656" s="173" t="s">
        <v>187</v>
      </c>
      <c r="E2656" s="167" t="s">
        <v>7180</v>
      </c>
      <c r="F2656" s="167" t="s">
        <v>7181</v>
      </c>
      <c r="G2656" s="168" t="n">
        <v>400</v>
      </c>
      <c r="H2656" s="169" t="n">
        <f aca="true">INDIRECT("I" &amp; ROW())</f>
        <v>46108.9239799454</v>
      </c>
      <c r="I2656" s="170" t="n">
        <f aca="true">INDIRECT("I" &amp; ROW()-1) + J2656 * ((G2655/1000) * $M$5)</f>
        <v>46108.9239799454</v>
      </c>
      <c r="J2656" s="171" t="n">
        <v>6.5</v>
      </c>
      <c r="K2656" s="172" t="n">
        <f aca="true">INDIRECT("H" &amp; ROW())</f>
        <v>46108.9239799454</v>
      </c>
      <c r="L2656" s="128" t="s">
        <v>7182</v>
      </c>
      <c r="M2656" s="133"/>
      <c r="N2656" s="133"/>
      <c r="O2656" s="133"/>
      <c r="P2656" s="133"/>
      <c r="Q2656" s="133"/>
      <c r="R2656" s="133"/>
      <c r="S2656" s="133"/>
      <c r="T2656" s="133"/>
      <c r="U2656" s="134"/>
      <c r="V2656" s="133"/>
      <c r="W2656" s="135" t="n">
        <f aca="false">I2656</f>
        <v>46108.9239799454</v>
      </c>
      <c r="X2656" s="136" t="s">
        <v>174</v>
      </c>
      <c r="Y2656" s="137" t="n">
        <f aca="false">IF(AND($X2656=$X2657, $X2656&lt;&gt;""), $W2657-$W2656, 0)</f>
        <v>0.00180555554398148</v>
      </c>
      <c r="Z2656" s="141"/>
      <c r="AA2656" s="0"/>
    </row>
    <row r="2657" customFormat="false" ht="22.05" hidden="false" customHeight="false" outlineLevel="0" collapsed="false">
      <c r="A2657" s="118" t="n">
        <v>2653</v>
      </c>
      <c r="B2657" s="164" t="s">
        <v>145</v>
      </c>
      <c r="C2657" s="165" t="s">
        <v>7097</v>
      </c>
      <c r="D2657" s="173" t="s">
        <v>187</v>
      </c>
      <c r="E2657" s="167" t="s">
        <v>7183</v>
      </c>
      <c r="F2657" s="175"/>
      <c r="G2657" s="168" t="n">
        <v>440</v>
      </c>
      <c r="H2657" s="169" t="n">
        <f aca="true">INDIRECT("I" &amp; ROW())</f>
        <v>46108.9257855009</v>
      </c>
      <c r="I2657" s="170" t="n">
        <f aca="true">INDIRECT("I" &amp; ROW()-1) + J2657 * ((G2656/1000) * $M$5)</f>
        <v>46108.9257855009</v>
      </c>
      <c r="J2657" s="171" t="n">
        <v>6.5</v>
      </c>
      <c r="K2657" s="172" t="n">
        <f aca="true">INDIRECT("H" &amp; ROW())</f>
        <v>46108.9257855009</v>
      </c>
      <c r="L2657" s="128" t="s">
        <v>7184</v>
      </c>
      <c r="M2657" s="133"/>
      <c r="N2657" s="133"/>
      <c r="O2657" s="133"/>
      <c r="P2657" s="133"/>
      <c r="Q2657" s="133"/>
      <c r="R2657" s="133"/>
      <c r="S2657" s="133"/>
      <c r="T2657" s="133"/>
      <c r="U2657" s="134"/>
      <c r="V2657" s="133"/>
      <c r="W2657" s="135" t="n">
        <f aca="false">I2657</f>
        <v>46108.9257855009</v>
      </c>
      <c r="X2657" s="136" t="s">
        <v>174</v>
      </c>
      <c r="Y2657" s="137" t="n">
        <f aca="false">IF(AND($X2657=$X2658, $X2657&lt;&gt;""), $W2658-$W2657, 0)</f>
        <v>0.00198611109953704</v>
      </c>
      <c r="Z2657" s="141"/>
      <c r="AA2657" s="0"/>
    </row>
    <row r="2658" customFormat="false" ht="22.05" hidden="false" customHeight="false" outlineLevel="0" collapsed="false">
      <c r="A2658" s="118" t="n">
        <v>2654</v>
      </c>
      <c r="B2658" s="164" t="s">
        <v>145</v>
      </c>
      <c r="C2658" s="165" t="s">
        <v>7097</v>
      </c>
      <c r="D2658" s="173" t="s">
        <v>187</v>
      </c>
      <c r="E2658" s="167" t="s">
        <v>7185</v>
      </c>
      <c r="F2658" s="167" t="s">
        <v>7186</v>
      </c>
      <c r="G2658" s="168" t="n">
        <v>330</v>
      </c>
      <c r="H2658" s="169" t="n">
        <f aca="true">INDIRECT("I" &amp; ROW())</f>
        <v>46108.927771612</v>
      </c>
      <c r="I2658" s="170" t="n">
        <f aca="true">INDIRECT("I" &amp; ROW()-1) + J2658 * ((G2657/1000) * $M$5)</f>
        <v>46108.927771612</v>
      </c>
      <c r="J2658" s="171" t="n">
        <v>6.5</v>
      </c>
      <c r="K2658" s="172" t="n">
        <f aca="true">INDIRECT("H" &amp; ROW())</f>
        <v>46108.927771612</v>
      </c>
      <c r="L2658" s="128" t="s">
        <v>7187</v>
      </c>
      <c r="M2658" s="133"/>
      <c r="N2658" s="133"/>
      <c r="O2658" s="133"/>
      <c r="P2658" s="133"/>
      <c r="Q2658" s="133"/>
      <c r="R2658" s="133"/>
      <c r="S2658" s="133"/>
      <c r="T2658" s="133"/>
      <c r="U2658" s="134"/>
      <c r="V2658" s="133"/>
      <c r="W2658" s="135" t="n">
        <f aca="false">I2658</f>
        <v>46108.927771612</v>
      </c>
      <c r="X2658" s="136" t="s">
        <v>174</v>
      </c>
      <c r="Y2658" s="137" t="n">
        <f aca="false">IF(AND($X2658=$X2659, $X2658&lt;&gt;""), $W2659-$W2658, 0)</f>
        <v>0.00148958332175926</v>
      </c>
      <c r="Z2658" s="141"/>
      <c r="AA2658" s="0"/>
    </row>
    <row r="2659" customFormat="false" ht="22.05" hidden="false" customHeight="false" outlineLevel="0" collapsed="false">
      <c r="A2659" s="118" t="n">
        <v>2655</v>
      </c>
      <c r="B2659" s="164" t="s">
        <v>145</v>
      </c>
      <c r="C2659" s="165" t="s">
        <v>7097</v>
      </c>
      <c r="D2659" s="173" t="s">
        <v>187</v>
      </c>
      <c r="E2659" s="167" t="s">
        <v>7188</v>
      </c>
      <c r="F2659" s="167" t="s">
        <v>7189</v>
      </c>
      <c r="G2659" s="168" t="n">
        <v>280</v>
      </c>
      <c r="H2659" s="169" t="n">
        <f aca="true">INDIRECT("I" &amp; ROW())</f>
        <v>46108.9292611954</v>
      </c>
      <c r="I2659" s="170" t="n">
        <f aca="true">INDIRECT("I" &amp; ROW()-1) + J2659 * ((G2658/1000) * $M$5)</f>
        <v>46108.9292611954</v>
      </c>
      <c r="J2659" s="171" t="n">
        <v>6.5</v>
      </c>
      <c r="K2659" s="172" t="n">
        <f aca="true">INDIRECT("H" &amp; ROW())</f>
        <v>46108.9292611954</v>
      </c>
      <c r="L2659" s="128" t="s">
        <v>7190</v>
      </c>
      <c r="M2659" s="133"/>
      <c r="N2659" s="133"/>
      <c r="O2659" s="133"/>
      <c r="P2659" s="133"/>
      <c r="Q2659" s="133"/>
      <c r="R2659" s="133"/>
      <c r="S2659" s="133"/>
      <c r="T2659" s="133"/>
      <c r="U2659" s="134"/>
      <c r="V2659" s="133"/>
      <c r="W2659" s="135" t="n">
        <f aca="false">I2659</f>
        <v>46108.9292611954</v>
      </c>
      <c r="X2659" s="136" t="s">
        <v>174</v>
      </c>
      <c r="Y2659" s="137" t="n">
        <f aca="false">IF(AND($X2659=$X2660, $X2659&lt;&gt;""), $W2660-$W2659, 0)</f>
        <v>0.00126388887731481</v>
      </c>
      <c r="Z2659" s="141"/>
      <c r="AA2659" s="0"/>
    </row>
    <row r="2660" customFormat="false" ht="22.05" hidden="false" customHeight="false" outlineLevel="0" collapsed="false">
      <c r="A2660" s="118" t="n">
        <v>2656</v>
      </c>
      <c r="B2660" s="164" t="s">
        <v>145</v>
      </c>
      <c r="C2660" s="165" t="s">
        <v>7097</v>
      </c>
      <c r="D2660" s="173" t="s">
        <v>187</v>
      </c>
      <c r="E2660" s="167" t="s">
        <v>7191</v>
      </c>
      <c r="F2660" s="167" t="s">
        <v>7192</v>
      </c>
      <c r="G2660" s="168" t="n">
        <v>360</v>
      </c>
      <c r="H2660" s="169" t="n">
        <f aca="true">INDIRECT("I" &amp; ROW())</f>
        <v>46108.9305250842</v>
      </c>
      <c r="I2660" s="170" t="n">
        <f aca="true">INDIRECT("I" &amp; ROW()-1) + J2660 * ((G2659/1000) * $M$5)</f>
        <v>46108.9305250842</v>
      </c>
      <c r="J2660" s="171" t="n">
        <v>6.5</v>
      </c>
      <c r="K2660" s="172" t="n">
        <f aca="true">INDIRECT("H" &amp; ROW())</f>
        <v>46108.9305250842</v>
      </c>
      <c r="L2660" s="128" t="s">
        <v>7193</v>
      </c>
      <c r="M2660" s="133"/>
      <c r="N2660" s="133"/>
      <c r="O2660" s="133"/>
      <c r="P2660" s="133"/>
      <c r="Q2660" s="133"/>
      <c r="R2660" s="133"/>
      <c r="S2660" s="133"/>
      <c r="T2660" s="133"/>
      <c r="U2660" s="134"/>
      <c r="V2660" s="133"/>
      <c r="W2660" s="135" t="n">
        <f aca="false">I2660</f>
        <v>46108.9305250842</v>
      </c>
      <c r="X2660" s="136" t="s">
        <v>174</v>
      </c>
      <c r="Y2660" s="137" t="n">
        <f aca="false">IF(AND($X2660=$X2661, $X2660&lt;&gt;""), $W2661-$W2660, 0)</f>
        <v>0.00162499998842593</v>
      </c>
      <c r="Z2660" s="141"/>
      <c r="AA2660" s="0"/>
    </row>
    <row r="2661" customFormat="false" ht="22.05" hidden="false" customHeight="false" outlineLevel="0" collapsed="false">
      <c r="A2661" s="118" t="n">
        <v>2657</v>
      </c>
      <c r="B2661" s="164" t="s">
        <v>145</v>
      </c>
      <c r="C2661" s="165" t="s">
        <v>7097</v>
      </c>
      <c r="D2661" s="173" t="s">
        <v>187</v>
      </c>
      <c r="E2661" s="167" t="s">
        <v>7194</v>
      </c>
      <c r="F2661" s="175"/>
      <c r="G2661" s="168" t="n">
        <v>420</v>
      </c>
      <c r="H2661" s="169" t="n">
        <f aca="true">INDIRECT("I" &amp; ROW())</f>
        <v>46108.9321500842</v>
      </c>
      <c r="I2661" s="170" t="n">
        <f aca="true">INDIRECT("I" &amp; ROW()-1) + J2661 * ((G2660/1000) * $M$5)</f>
        <v>46108.9321500842</v>
      </c>
      <c r="J2661" s="171" t="n">
        <v>6.5</v>
      </c>
      <c r="K2661" s="172" t="n">
        <f aca="true">INDIRECT("H" &amp; ROW())</f>
        <v>46108.9321500842</v>
      </c>
      <c r="L2661" s="128" t="s">
        <v>7195</v>
      </c>
      <c r="M2661" s="133"/>
      <c r="N2661" s="133"/>
      <c r="O2661" s="133"/>
      <c r="P2661" s="133"/>
      <c r="Q2661" s="133"/>
      <c r="R2661" s="133"/>
      <c r="S2661" s="133"/>
      <c r="T2661" s="133"/>
      <c r="U2661" s="134"/>
      <c r="V2661" s="133"/>
      <c r="W2661" s="135" t="n">
        <f aca="false">I2661</f>
        <v>46108.9321500842</v>
      </c>
      <c r="X2661" s="136" t="s">
        <v>174</v>
      </c>
      <c r="Y2661" s="137" t="n">
        <f aca="false">IF(AND($X2661=$X2662, $X2661&lt;&gt;""), $W2662-$W2661, 0)</f>
        <v>0.00189583332175926</v>
      </c>
      <c r="Z2661" s="141"/>
      <c r="AA2661" s="0"/>
    </row>
    <row r="2662" customFormat="false" ht="22.05" hidden="false" customHeight="false" outlineLevel="0" collapsed="false">
      <c r="A2662" s="118" t="n">
        <v>2658</v>
      </c>
      <c r="B2662" s="164" t="s">
        <v>145</v>
      </c>
      <c r="C2662" s="165" t="s">
        <v>7097</v>
      </c>
      <c r="D2662" s="173" t="s">
        <v>187</v>
      </c>
      <c r="E2662" s="167" t="s">
        <v>7196</v>
      </c>
      <c r="F2662" s="167" t="s">
        <v>7197</v>
      </c>
      <c r="G2662" s="168" t="n">
        <v>370</v>
      </c>
      <c r="H2662" s="169" t="n">
        <f aca="true">INDIRECT("I" &amp; ROW())</f>
        <v>46108.9340459175</v>
      </c>
      <c r="I2662" s="170" t="n">
        <f aca="true">INDIRECT("I" &amp; ROW()-1) + J2662 * ((G2661/1000) * $M$5)</f>
        <v>46108.9340459175</v>
      </c>
      <c r="J2662" s="171" t="n">
        <v>6.5</v>
      </c>
      <c r="K2662" s="172" t="n">
        <f aca="true">INDIRECT("H" &amp; ROW())</f>
        <v>46108.9340459175</v>
      </c>
      <c r="L2662" s="128" t="s">
        <v>7198</v>
      </c>
      <c r="M2662" s="133"/>
      <c r="N2662" s="133"/>
      <c r="O2662" s="133"/>
      <c r="P2662" s="133"/>
      <c r="Q2662" s="133"/>
      <c r="R2662" s="133"/>
      <c r="S2662" s="133"/>
      <c r="T2662" s="133"/>
      <c r="U2662" s="134"/>
      <c r="V2662" s="133"/>
      <c r="W2662" s="135" t="n">
        <f aca="false">I2662</f>
        <v>46108.9340459175</v>
      </c>
      <c r="X2662" s="136" t="s">
        <v>174</v>
      </c>
      <c r="Y2662" s="137" t="n">
        <f aca="false">IF(AND($X2662=$X2663, $X2662&lt;&gt;""), $W2663-$W2662, 0)</f>
        <v>0.00167013887731482</v>
      </c>
      <c r="Z2662" s="141"/>
      <c r="AA2662" s="0"/>
    </row>
    <row r="2663" customFormat="false" ht="22.05" hidden="false" customHeight="false" outlineLevel="0" collapsed="false">
      <c r="A2663" s="118" t="n">
        <v>2659</v>
      </c>
      <c r="B2663" s="164" t="s">
        <v>145</v>
      </c>
      <c r="C2663" s="165" t="s">
        <v>7097</v>
      </c>
      <c r="D2663" s="173" t="s">
        <v>187</v>
      </c>
      <c r="E2663" s="167" t="s">
        <v>7199</v>
      </c>
      <c r="F2663" s="167" t="s">
        <v>7200</v>
      </c>
      <c r="G2663" s="168" t="n">
        <v>380</v>
      </c>
      <c r="H2663" s="169" t="n">
        <f aca="true">INDIRECT("I" &amp; ROW())</f>
        <v>46108.9357160564</v>
      </c>
      <c r="I2663" s="170" t="n">
        <f aca="true">INDIRECT("I" &amp; ROW()-1) + J2663 * ((G2662/1000) * $M$5)</f>
        <v>46108.9357160564</v>
      </c>
      <c r="J2663" s="171" t="n">
        <v>6.5</v>
      </c>
      <c r="K2663" s="172" t="n">
        <f aca="true">INDIRECT("H" &amp; ROW())</f>
        <v>46108.9357160564</v>
      </c>
      <c r="L2663" s="128" t="s">
        <v>7201</v>
      </c>
      <c r="M2663" s="133"/>
      <c r="N2663" s="133"/>
      <c r="O2663" s="133"/>
      <c r="P2663" s="133"/>
      <c r="Q2663" s="133"/>
      <c r="R2663" s="133"/>
      <c r="S2663" s="133"/>
      <c r="T2663" s="133"/>
      <c r="U2663" s="134"/>
      <c r="V2663" s="133"/>
      <c r="W2663" s="135" t="n">
        <f aca="false">I2663</f>
        <v>46108.9357160564</v>
      </c>
      <c r="X2663" s="136" t="s">
        <v>174</v>
      </c>
      <c r="Y2663" s="137" t="n">
        <f aca="false">IF(AND($X2663=$X2664, $X2663&lt;&gt;""), $W2664-$W2663, 0)</f>
        <v>0.0017152777662037</v>
      </c>
      <c r="Z2663" s="141"/>
      <c r="AA2663" s="0"/>
    </row>
    <row r="2664" customFormat="false" ht="22.05" hidden="false" customHeight="false" outlineLevel="0" collapsed="false">
      <c r="A2664" s="118" t="n">
        <v>2660</v>
      </c>
      <c r="B2664" s="164" t="s">
        <v>145</v>
      </c>
      <c r="C2664" s="165" t="s">
        <v>7097</v>
      </c>
      <c r="D2664" s="173" t="s">
        <v>187</v>
      </c>
      <c r="E2664" s="167" t="s">
        <v>7202</v>
      </c>
      <c r="F2664" s="167" t="s">
        <v>7203</v>
      </c>
      <c r="G2664" s="168" t="n">
        <v>360</v>
      </c>
      <c r="H2664" s="169" t="n">
        <f aca="true">INDIRECT("I" &amp; ROW())</f>
        <v>46108.9374313342</v>
      </c>
      <c r="I2664" s="170" t="n">
        <f aca="true">INDIRECT("I" &amp; ROW()-1) + J2664 * ((G2663/1000) * $M$5)</f>
        <v>46108.9374313342</v>
      </c>
      <c r="J2664" s="171" t="n">
        <v>6.5</v>
      </c>
      <c r="K2664" s="172" t="n">
        <f aca="true">INDIRECT("H" &amp; ROW())</f>
        <v>46108.9374313342</v>
      </c>
      <c r="L2664" s="128" t="s">
        <v>7204</v>
      </c>
      <c r="M2664" s="133"/>
      <c r="N2664" s="133"/>
      <c r="O2664" s="133"/>
      <c r="P2664" s="133"/>
      <c r="Q2664" s="133"/>
      <c r="R2664" s="133"/>
      <c r="S2664" s="133"/>
      <c r="T2664" s="133"/>
      <c r="U2664" s="134"/>
      <c r="V2664" s="133"/>
      <c r="W2664" s="135" t="n">
        <f aca="false">I2664</f>
        <v>46108.9374313342</v>
      </c>
      <c r="X2664" s="136" t="s">
        <v>174</v>
      </c>
      <c r="Y2664" s="137" t="n">
        <f aca="false">IF(AND($X2664=$X2665, $X2664&lt;&gt;""), $W2665-$W2664, 0)</f>
        <v>0.00162499998842593</v>
      </c>
      <c r="Z2664" s="141"/>
      <c r="AA2664" s="0"/>
    </row>
    <row r="2665" customFormat="false" ht="22.05" hidden="false" customHeight="false" outlineLevel="0" collapsed="false">
      <c r="A2665" s="118" t="n">
        <v>2661</v>
      </c>
      <c r="B2665" s="164" t="s">
        <v>145</v>
      </c>
      <c r="C2665" s="165" t="s">
        <v>7097</v>
      </c>
      <c r="D2665" s="173" t="s">
        <v>187</v>
      </c>
      <c r="E2665" s="167" t="s">
        <v>7205</v>
      </c>
      <c r="F2665" s="175"/>
      <c r="G2665" s="168" t="n">
        <v>290</v>
      </c>
      <c r="H2665" s="169" t="n">
        <f aca="true">INDIRECT("I" &amp; ROW())</f>
        <v>46108.9390563342</v>
      </c>
      <c r="I2665" s="170" t="n">
        <f aca="true">INDIRECT("I" &amp; ROW()-1) + J2665 * ((G2664/1000) * $M$5)</f>
        <v>46108.9390563342</v>
      </c>
      <c r="J2665" s="171" t="n">
        <v>6.5</v>
      </c>
      <c r="K2665" s="172" t="n">
        <f aca="true">INDIRECT("H" &amp; ROW())</f>
        <v>46108.9390563342</v>
      </c>
      <c r="L2665" s="128" t="s">
        <v>7206</v>
      </c>
      <c r="M2665" s="133"/>
      <c r="N2665" s="133"/>
      <c r="O2665" s="133"/>
      <c r="P2665" s="133"/>
      <c r="Q2665" s="133"/>
      <c r="R2665" s="133"/>
      <c r="S2665" s="133"/>
      <c r="T2665" s="133"/>
      <c r="U2665" s="134"/>
      <c r="V2665" s="133"/>
      <c r="W2665" s="135" t="n">
        <f aca="false">I2665</f>
        <v>46108.9390563342</v>
      </c>
      <c r="X2665" s="136" t="s">
        <v>174</v>
      </c>
      <c r="Y2665" s="137" t="n">
        <f aca="false">IF(AND($X2665=$X2666, $X2665&lt;&gt;""), $W2666-$W2665, 0)</f>
        <v>0.0013090277662037</v>
      </c>
      <c r="Z2665" s="141"/>
      <c r="AA2665" s="0"/>
    </row>
    <row r="2666" customFormat="false" ht="22.05" hidden="false" customHeight="false" outlineLevel="0" collapsed="false">
      <c r="A2666" s="118" t="n">
        <v>2662</v>
      </c>
      <c r="B2666" s="164" t="s">
        <v>145</v>
      </c>
      <c r="C2666" s="165" t="s">
        <v>7097</v>
      </c>
      <c r="D2666" s="173" t="s">
        <v>187</v>
      </c>
      <c r="E2666" s="167" t="s">
        <v>7207</v>
      </c>
      <c r="F2666" s="167" t="s">
        <v>7208</v>
      </c>
      <c r="G2666" s="168" t="n">
        <v>350</v>
      </c>
      <c r="H2666" s="169" t="n">
        <f aca="true">INDIRECT("I" &amp; ROW())</f>
        <v>46108.9403653619</v>
      </c>
      <c r="I2666" s="170" t="n">
        <f aca="true">INDIRECT("I" &amp; ROW()-1) + J2666 * ((G2665/1000) * $M$5)</f>
        <v>46108.9403653619</v>
      </c>
      <c r="J2666" s="171" t="n">
        <v>6.5</v>
      </c>
      <c r="K2666" s="172" t="n">
        <f aca="true">INDIRECT("H" &amp; ROW())</f>
        <v>46108.9403653619</v>
      </c>
      <c r="L2666" s="128" t="s">
        <v>7209</v>
      </c>
      <c r="M2666" s="133"/>
      <c r="N2666" s="133"/>
      <c r="O2666" s="133"/>
      <c r="P2666" s="133"/>
      <c r="Q2666" s="133"/>
      <c r="R2666" s="133"/>
      <c r="S2666" s="133"/>
      <c r="T2666" s="133"/>
      <c r="U2666" s="134"/>
      <c r="V2666" s="133"/>
      <c r="W2666" s="135" t="n">
        <f aca="false">I2666</f>
        <v>46108.9403653619</v>
      </c>
      <c r="X2666" s="136" t="s">
        <v>174</v>
      </c>
      <c r="Y2666" s="137" t="n">
        <f aca="false">IF(AND($X2666=$X2667, $X2666&lt;&gt;""), $W2667-$W2666, 0)</f>
        <v>0.00157986109953704</v>
      </c>
      <c r="Z2666" s="141"/>
      <c r="AA2666" s="0"/>
    </row>
    <row r="2667" customFormat="false" ht="22.05" hidden="false" customHeight="false" outlineLevel="0" collapsed="false">
      <c r="A2667" s="118" t="n">
        <v>2663</v>
      </c>
      <c r="B2667" s="164" t="s">
        <v>145</v>
      </c>
      <c r="C2667" s="165" t="s">
        <v>7097</v>
      </c>
      <c r="D2667" s="173" t="s">
        <v>187</v>
      </c>
      <c r="E2667" s="167" t="s">
        <v>7210</v>
      </c>
      <c r="F2667" s="175"/>
      <c r="G2667" s="168" t="n">
        <v>360</v>
      </c>
      <c r="H2667" s="169" t="n">
        <f aca="true">INDIRECT("I" &amp; ROW())</f>
        <v>46108.941945223</v>
      </c>
      <c r="I2667" s="170" t="n">
        <f aca="true">INDIRECT("I" &amp; ROW()-1) + J2667 * ((G2666/1000) * $M$5)</f>
        <v>46108.941945223</v>
      </c>
      <c r="J2667" s="171" t="n">
        <v>6.5</v>
      </c>
      <c r="K2667" s="172" t="n">
        <f aca="true">INDIRECT("H" &amp; ROW())</f>
        <v>46108.941945223</v>
      </c>
      <c r="L2667" s="128" t="s">
        <v>7211</v>
      </c>
      <c r="M2667" s="133"/>
      <c r="N2667" s="133"/>
      <c r="O2667" s="133"/>
      <c r="P2667" s="133"/>
      <c r="Q2667" s="133"/>
      <c r="R2667" s="133"/>
      <c r="S2667" s="133"/>
      <c r="T2667" s="133"/>
      <c r="U2667" s="134"/>
      <c r="V2667" s="133"/>
      <c r="W2667" s="135" t="n">
        <f aca="false">I2667</f>
        <v>46108.941945223</v>
      </c>
      <c r="X2667" s="136" t="s">
        <v>174</v>
      </c>
      <c r="Y2667" s="137" t="n">
        <f aca="false">IF(AND($X2667=$X2668, $X2667&lt;&gt;""), $W2668-$W2667, 0)</f>
        <v>0.00162499998842593</v>
      </c>
      <c r="Z2667" s="141"/>
      <c r="AA2667" s="0"/>
    </row>
    <row r="2668" customFormat="false" ht="22.05" hidden="false" customHeight="false" outlineLevel="0" collapsed="false">
      <c r="A2668" s="118" t="n">
        <v>2664</v>
      </c>
      <c r="B2668" s="164" t="s">
        <v>145</v>
      </c>
      <c r="C2668" s="165" t="s">
        <v>7097</v>
      </c>
      <c r="D2668" s="173" t="s">
        <v>187</v>
      </c>
      <c r="E2668" s="167" t="s">
        <v>7212</v>
      </c>
      <c r="F2668" s="167" t="s">
        <v>7213</v>
      </c>
      <c r="G2668" s="168" t="n">
        <v>360</v>
      </c>
      <c r="H2668" s="169" t="n">
        <f aca="true">INDIRECT("I" &amp; ROW())</f>
        <v>46108.943570223</v>
      </c>
      <c r="I2668" s="170" t="n">
        <f aca="true">INDIRECT("I" &amp; ROW()-1) + J2668 * ((G2667/1000) * $M$5)</f>
        <v>46108.943570223</v>
      </c>
      <c r="J2668" s="171" t="n">
        <v>6.5</v>
      </c>
      <c r="K2668" s="172" t="n">
        <f aca="true">INDIRECT("H" &amp; ROW())</f>
        <v>46108.943570223</v>
      </c>
      <c r="L2668" s="128" t="s">
        <v>7214</v>
      </c>
      <c r="M2668" s="133"/>
      <c r="N2668" s="133"/>
      <c r="O2668" s="133"/>
      <c r="P2668" s="133"/>
      <c r="Q2668" s="133"/>
      <c r="R2668" s="133"/>
      <c r="S2668" s="133"/>
      <c r="T2668" s="133"/>
      <c r="U2668" s="134"/>
      <c r="V2668" s="133"/>
      <c r="W2668" s="135" t="n">
        <f aca="false">I2668</f>
        <v>46108.943570223</v>
      </c>
      <c r="X2668" s="136" t="s">
        <v>174</v>
      </c>
      <c r="Y2668" s="137" t="n">
        <f aca="false">IF(AND($X2668=$X2669, $X2668&lt;&gt;""), $W2669-$W2668, 0)</f>
        <v>0.00162499998842593</v>
      </c>
      <c r="Z2668" s="141"/>
      <c r="AA2668" s="0"/>
    </row>
    <row r="2669" customFormat="false" ht="22.05" hidden="false" customHeight="false" outlineLevel="0" collapsed="false">
      <c r="A2669" s="118" t="n">
        <v>2665</v>
      </c>
      <c r="B2669" s="164" t="s">
        <v>145</v>
      </c>
      <c r="C2669" s="165" t="s">
        <v>7097</v>
      </c>
      <c r="D2669" s="173" t="s">
        <v>187</v>
      </c>
      <c r="E2669" s="167" t="s">
        <v>7215</v>
      </c>
      <c r="F2669" s="167" t="s">
        <v>7216</v>
      </c>
      <c r="G2669" s="168" t="n">
        <v>430</v>
      </c>
      <c r="H2669" s="169" t="n">
        <f aca="true">INDIRECT("I" &amp; ROW())</f>
        <v>46108.945195223</v>
      </c>
      <c r="I2669" s="170" t="n">
        <f aca="true">INDIRECT("I" &amp; ROW()-1) + J2669 * ((G2668/1000) * $M$5)</f>
        <v>46108.945195223</v>
      </c>
      <c r="J2669" s="171" t="n">
        <v>6.5</v>
      </c>
      <c r="K2669" s="172" t="n">
        <f aca="true">INDIRECT("H" &amp; ROW())</f>
        <v>46108.945195223</v>
      </c>
      <c r="L2669" s="128" t="s">
        <v>7217</v>
      </c>
      <c r="M2669" s="133"/>
      <c r="N2669" s="133"/>
      <c r="O2669" s="133"/>
      <c r="P2669" s="133"/>
      <c r="Q2669" s="133"/>
      <c r="R2669" s="133"/>
      <c r="S2669" s="133"/>
      <c r="T2669" s="133"/>
      <c r="U2669" s="134"/>
      <c r="V2669" s="133"/>
      <c r="W2669" s="135" t="n">
        <f aca="false">I2669</f>
        <v>46108.945195223</v>
      </c>
      <c r="X2669" s="136" t="s">
        <v>174</v>
      </c>
      <c r="Y2669" s="137" t="n">
        <f aca="false">IF(AND($X2669=$X2670, $X2669&lt;&gt;""), $W2670-$W2669, 0)</f>
        <v>0.00194097221064815</v>
      </c>
      <c r="Z2669" s="141"/>
      <c r="AA2669" s="0"/>
    </row>
    <row r="2670" customFormat="false" ht="22.05" hidden="false" customHeight="false" outlineLevel="0" collapsed="false">
      <c r="A2670" s="118" t="n">
        <v>2666</v>
      </c>
      <c r="B2670" s="164" t="s">
        <v>145</v>
      </c>
      <c r="C2670" s="165" t="s">
        <v>7097</v>
      </c>
      <c r="D2670" s="173" t="s">
        <v>187</v>
      </c>
      <c r="E2670" s="167" t="s">
        <v>7218</v>
      </c>
      <c r="F2670" s="167" t="s">
        <v>7219</v>
      </c>
      <c r="G2670" s="168" t="n">
        <v>360</v>
      </c>
      <c r="H2670" s="169" t="n">
        <f aca="true">INDIRECT("I" &amp; ROW())</f>
        <v>46108.9471361952</v>
      </c>
      <c r="I2670" s="170" t="n">
        <f aca="true">INDIRECT("I" &amp; ROW()-1) + J2670 * ((G2669/1000) * $M$5)</f>
        <v>46108.9471361952</v>
      </c>
      <c r="J2670" s="171" t="n">
        <v>6.5</v>
      </c>
      <c r="K2670" s="172" t="n">
        <f aca="true">INDIRECT("H" &amp; ROW())</f>
        <v>46108.9471361952</v>
      </c>
      <c r="L2670" s="128" t="s">
        <v>7220</v>
      </c>
      <c r="M2670" s="133"/>
      <c r="N2670" s="133"/>
      <c r="O2670" s="133"/>
      <c r="P2670" s="133"/>
      <c r="Q2670" s="133"/>
      <c r="R2670" s="133"/>
      <c r="S2670" s="133"/>
      <c r="T2670" s="133"/>
      <c r="U2670" s="134"/>
      <c r="V2670" s="133"/>
      <c r="W2670" s="135" t="n">
        <f aca="false">I2670</f>
        <v>46108.9471361952</v>
      </c>
      <c r="X2670" s="136" t="s">
        <v>174</v>
      </c>
      <c r="Y2670" s="137" t="n">
        <f aca="false">IF(AND($X2670=$X2671, $X2670&lt;&gt;""), $W2671-$W2670, 0)</f>
        <v>0.00162499998842593</v>
      </c>
      <c r="Z2670" s="141"/>
      <c r="AA2670" s="0"/>
    </row>
    <row r="2671" customFormat="false" ht="22.05" hidden="false" customHeight="false" outlineLevel="0" collapsed="false">
      <c r="A2671" s="118" t="n">
        <v>2667</v>
      </c>
      <c r="B2671" s="164" t="s">
        <v>145</v>
      </c>
      <c r="C2671" s="165" t="s">
        <v>7097</v>
      </c>
      <c r="D2671" s="173" t="s">
        <v>187</v>
      </c>
      <c r="E2671" s="167" t="s">
        <v>7221</v>
      </c>
      <c r="F2671" s="167" t="s">
        <v>7222</v>
      </c>
      <c r="G2671" s="168" t="n">
        <v>360</v>
      </c>
      <c r="H2671" s="169" t="n">
        <f aca="true">INDIRECT("I" &amp; ROW())</f>
        <v>46108.9487611952</v>
      </c>
      <c r="I2671" s="170" t="n">
        <f aca="true">INDIRECT("I" &amp; ROW()-1) + J2671 * ((G2670/1000) * $M$5)</f>
        <v>46108.9487611952</v>
      </c>
      <c r="J2671" s="171" t="n">
        <v>6.5</v>
      </c>
      <c r="K2671" s="172" t="n">
        <f aca="true">INDIRECT("H" &amp; ROW())</f>
        <v>46108.9487611952</v>
      </c>
      <c r="L2671" s="128" t="s">
        <v>7223</v>
      </c>
      <c r="M2671" s="133"/>
      <c r="N2671" s="133"/>
      <c r="O2671" s="133"/>
      <c r="P2671" s="133"/>
      <c r="Q2671" s="133"/>
      <c r="R2671" s="133"/>
      <c r="S2671" s="133"/>
      <c r="T2671" s="133"/>
      <c r="U2671" s="134"/>
      <c r="V2671" s="133"/>
      <c r="W2671" s="135" t="n">
        <f aca="false">I2671</f>
        <v>46108.9487611952</v>
      </c>
      <c r="X2671" s="136" t="s">
        <v>174</v>
      </c>
      <c r="Y2671" s="137" t="n">
        <f aca="false">IF(AND($X2671=$X2672, $X2671&lt;&gt;""), $W2672-$W2671, 0)</f>
        <v>0.00162499998842593</v>
      </c>
      <c r="Z2671" s="141"/>
      <c r="AA2671" s="0"/>
    </row>
    <row r="2672" customFormat="false" ht="22.05" hidden="false" customHeight="false" outlineLevel="0" collapsed="false">
      <c r="A2672" s="118" t="n">
        <v>2668</v>
      </c>
      <c r="B2672" s="164" t="s">
        <v>145</v>
      </c>
      <c r="C2672" s="165" t="s">
        <v>7097</v>
      </c>
      <c r="D2672" s="173" t="s">
        <v>187</v>
      </c>
      <c r="E2672" s="167" t="s">
        <v>7224</v>
      </c>
      <c r="F2672" s="167" t="s">
        <v>7225</v>
      </c>
      <c r="G2672" s="168" t="n">
        <v>240</v>
      </c>
      <c r="H2672" s="169" t="n">
        <f aca="true">INDIRECT("I" &amp; ROW())</f>
        <v>46108.9503861952</v>
      </c>
      <c r="I2672" s="170" t="n">
        <f aca="true">INDIRECT("I" &amp; ROW()-1) + J2672 * ((G2671/1000) * $M$5)</f>
        <v>46108.9503861952</v>
      </c>
      <c r="J2672" s="171" t="n">
        <v>6.5</v>
      </c>
      <c r="K2672" s="172" t="n">
        <f aca="true">INDIRECT("H" &amp; ROW())</f>
        <v>46108.9503861952</v>
      </c>
      <c r="L2672" s="128" t="s">
        <v>7226</v>
      </c>
      <c r="M2672" s="133"/>
      <c r="N2672" s="133"/>
      <c r="O2672" s="133"/>
      <c r="P2672" s="133"/>
      <c r="Q2672" s="133"/>
      <c r="R2672" s="133"/>
      <c r="S2672" s="133"/>
      <c r="T2672" s="133"/>
      <c r="U2672" s="134"/>
      <c r="V2672" s="133"/>
      <c r="W2672" s="135" t="n">
        <f aca="false">I2672</f>
        <v>46108.9503861952</v>
      </c>
      <c r="X2672" s="136" t="s">
        <v>174</v>
      </c>
      <c r="Y2672" s="137" t="n">
        <f aca="false">IF(AND($X2672=$X2673, $X2672&lt;&gt;""), $W2673-$W2672, 0)</f>
        <v>0.00108333333333333</v>
      </c>
      <c r="Z2672" s="141"/>
      <c r="AA2672" s="0"/>
    </row>
    <row r="2673" customFormat="false" ht="22.05" hidden="false" customHeight="false" outlineLevel="0" collapsed="false">
      <c r="A2673" s="118" t="n">
        <v>2669</v>
      </c>
      <c r="B2673" s="164" t="s">
        <v>145</v>
      </c>
      <c r="C2673" s="165" t="s">
        <v>7097</v>
      </c>
      <c r="D2673" s="173" t="s">
        <v>187</v>
      </c>
      <c r="E2673" s="167" t="s">
        <v>7227</v>
      </c>
      <c r="F2673" s="167" t="s">
        <v>7228</v>
      </c>
      <c r="G2673" s="168" t="n">
        <v>310</v>
      </c>
      <c r="H2673" s="169" t="n">
        <f aca="true">INDIRECT("I" &amp; ROW())</f>
        <v>46108.9514695285</v>
      </c>
      <c r="I2673" s="170" t="n">
        <f aca="true">INDIRECT("I" &amp; ROW()-1) + J2673 * ((G2672/1000) * $M$5)</f>
        <v>46108.9514695285</v>
      </c>
      <c r="J2673" s="171" t="n">
        <v>6.5</v>
      </c>
      <c r="K2673" s="172" t="n">
        <f aca="true">INDIRECT("H" &amp; ROW())</f>
        <v>46108.9514695285</v>
      </c>
      <c r="L2673" s="128" t="s">
        <v>7229</v>
      </c>
      <c r="M2673" s="133"/>
      <c r="N2673" s="133"/>
      <c r="O2673" s="133"/>
      <c r="P2673" s="133"/>
      <c r="Q2673" s="133"/>
      <c r="R2673" s="133"/>
      <c r="S2673" s="133"/>
      <c r="T2673" s="133"/>
      <c r="U2673" s="134"/>
      <c r="V2673" s="133"/>
      <c r="W2673" s="135" t="n">
        <f aca="false">I2673</f>
        <v>46108.9514695285</v>
      </c>
      <c r="X2673" s="136" t="s">
        <v>174</v>
      </c>
      <c r="Y2673" s="137" t="n">
        <f aca="false">IF(AND($X2673=$X2674, $X2673&lt;&gt;""), $W2674-$W2673, 0)</f>
        <v>0.00139930554398148</v>
      </c>
      <c r="Z2673" s="141"/>
      <c r="AA2673" s="0"/>
    </row>
    <row r="2674" customFormat="false" ht="22.05" hidden="false" customHeight="false" outlineLevel="0" collapsed="false">
      <c r="A2674" s="118" t="n">
        <v>2670</v>
      </c>
      <c r="B2674" s="164" t="s">
        <v>145</v>
      </c>
      <c r="C2674" s="165" t="s">
        <v>7097</v>
      </c>
      <c r="D2674" s="173" t="s">
        <v>187</v>
      </c>
      <c r="E2674" s="167" t="s">
        <v>7230</v>
      </c>
      <c r="F2674" s="167" t="s">
        <v>7231</v>
      </c>
      <c r="G2674" s="168" t="n">
        <v>270</v>
      </c>
      <c r="H2674" s="169" t="n">
        <f aca="true">INDIRECT("I" &amp; ROW())</f>
        <v>46108.9528688341</v>
      </c>
      <c r="I2674" s="170" t="n">
        <f aca="true">INDIRECT("I" &amp; ROW()-1) + J2674 * ((G2673/1000) * $M$5)</f>
        <v>46108.9528688341</v>
      </c>
      <c r="J2674" s="171" t="n">
        <v>6.5</v>
      </c>
      <c r="K2674" s="172" t="n">
        <f aca="true">INDIRECT("H" &amp; ROW())</f>
        <v>46108.9528688341</v>
      </c>
      <c r="L2674" s="128" t="s">
        <v>7232</v>
      </c>
      <c r="M2674" s="133"/>
      <c r="N2674" s="133"/>
      <c r="O2674" s="133"/>
      <c r="P2674" s="133"/>
      <c r="Q2674" s="133"/>
      <c r="R2674" s="133"/>
      <c r="S2674" s="133"/>
      <c r="T2674" s="133"/>
      <c r="U2674" s="134"/>
      <c r="V2674" s="133"/>
      <c r="W2674" s="135" t="n">
        <f aca="false">I2674</f>
        <v>46108.9528688341</v>
      </c>
      <c r="X2674" s="136" t="s">
        <v>174</v>
      </c>
      <c r="Y2674" s="137" t="n">
        <f aca="false">IF(AND($X2674=$X2675, $X2674&lt;&gt;""), $W2675-$W2674, 0)</f>
        <v>0.00121874998842593</v>
      </c>
      <c r="Z2674" s="141"/>
      <c r="AA2674" s="0"/>
    </row>
    <row r="2675" customFormat="false" ht="22.05" hidden="false" customHeight="false" outlineLevel="0" collapsed="false">
      <c r="A2675" s="118" t="n">
        <v>2671</v>
      </c>
      <c r="B2675" s="164" t="s">
        <v>145</v>
      </c>
      <c r="C2675" s="165" t="s">
        <v>7097</v>
      </c>
      <c r="D2675" s="173" t="s">
        <v>187</v>
      </c>
      <c r="E2675" s="167" t="s">
        <v>7233</v>
      </c>
      <c r="F2675" s="175"/>
      <c r="G2675" s="168" t="n">
        <v>250</v>
      </c>
      <c r="H2675" s="169" t="n">
        <f aca="true">INDIRECT("I" &amp; ROW())</f>
        <v>46108.9540875841</v>
      </c>
      <c r="I2675" s="170" t="n">
        <f aca="true">INDIRECT("I" &amp; ROW()-1) + J2675 * ((G2674/1000) * $M$5)</f>
        <v>46108.9540875841</v>
      </c>
      <c r="J2675" s="171" t="n">
        <v>6.5</v>
      </c>
      <c r="K2675" s="172" t="n">
        <f aca="true">INDIRECT("H" &amp; ROW())</f>
        <v>46108.9540875841</v>
      </c>
      <c r="L2675" s="128" t="s">
        <v>7234</v>
      </c>
      <c r="M2675" s="133"/>
      <c r="N2675" s="133"/>
      <c r="O2675" s="133"/>
      <c r="P2675" s="133"/>
      <c r="Q2675" s="133"/>
      <c r="R2675" s="133"/>
      <c r="S2675" s="133"/>
      <c r="T2675" s="133"/>
      <c r="U2675" s="134"/>
      <c r="V2675" s="133"/>
      <c r="W2675" s="135" t="n">
        <f aca="false">I2675</f>
        <v>46108.9540875841</v>
      </c>
      <c r="X2675" s="136" t="s">
        <v>174</v>
      </c>
      <c r="Y2675" s="137" t="n">
        <f aca="false">IF(AND($X2675=$X2676, $X2675&lt;&gt;""), $W2676-$W2675, 0)</f>
        <v>0.00112847221064815</v>
      </c>
      <c r="Z2675" s="141"/>
      <c r="AA2675" s="0"/>
    </row>
    <row r="2676" customFormat="false" ht="22.05" hidden="false" customHeight="false" outlineLevel="0" collapsed="false">
      <c r="A2676" s="118" t="n">
        <v>2672</v>
      </c>
      <c r="B2676" s="164" t="s">
        <v>145</v>
      </c>
      <c r="C2676" s="165" t="s">
        <v>7097</v>
      </c>
      <c r="D2676" s="173" t="s">
        <v>187</v>
      </c>
      <c r="E2676" s="167" t="s">
        <v>7235</v>
      </c>
      <c r="F2676" s="175"/>
      <c r="G2676" s="168" t="n">
        <v>300</v>
      </c>
      <c r="H2676" s="169" t="n">
        <f aca="true">INDIRECT("I" &amp; ROW())</f>
        <v>46108.9552160563</v>
      </c>
      <c r="I2676" s="170" t="n">
        <f aca="true">INDIRECT("I" &amp; ROW()-1) + J2676 * ((G2675/1000) * $M$5)</f>
        <v>46108.9552160563</v>
      </c>
      <c r="J2676" s="171" t="n">
        <v>6.5</v>
      </c>
      <c r="K2676" s="172" t="n">
        <f aca="true">INDIRECT("H" &amp; ROW())</f>
        <v>46108.9552160563</v>
      </c>
      <c r="L2676" s="128" t="s">
        <v>7236</v>
      </c>
      <c r="M2676" s="133"/>
      <c r="N2676" s="133"/>
      <c r="O2676" s="133"/>
      <c r="P2676" s="133"/>
      <c r="Q2676" s="133"/>
      <c r="R2676" s="133"/>
      <c r="S2676" s="133"/>
      <c r="T2676" s="133"/>
      <c r="U2676" s="134"/>
      <c r="V2676" s="133"/>
      <c r="W2676" s="135" t="n">
        <f aca="false">I2676</f>
        <v>46108.9552160563</v>
      </c>
      <c r="X2676" s="136" t="s">
        <v>174</v>
      </c>
      <c r="Y2676" s="137" t="n">
        <f aca="false">IF(AND($X2676=$X2677, $X2676&lt;&gt;""), $W2677-$W2676, 0)</f>
        <v>0.00135416666666667</v>
      </c>
      <c r="Z2676" s="141"/>
      <c r="AA2676" s="0"/>
    </row>
    <row r="2677" customFormat="false" ht="22.05" hidden="false" customHeight="false" outlineLevel="0" collapsed="false">
      <c r="A2677" s="118" t="n">
        <v>2673</v>
      </c>
      <c r="B2677" s="164" t="s">
        <v>145</v>
      </c>
      <c r="C2677" s="165" t="s">
        <v>7097</v>
      </c>
      <c r="D2677" s="173" t="s">
        <v>187</v>
      </c>
      <c r="E2677" s="167" t="s">
        <v>7237</v>
      </c>
      <c r="F2677" s="167" t="s">
        <v>7231</v>
      </c>
      <c r="G2677" s="168" t="n">
        <v>340</v>
      </c>
      <c r="H2677" s="169" t="n">
        <f aca="true">INDIRECT("I" &amp; ROW())</f>
        <v>46108.9565702229</v>
      </c>
      <c r="I2677" s="170" t="n">
        <f aca="true">INDIRECT("I" &amp; ROW()-1) + J2677 * ((G2676/1000) * $M$5)</f>
        <v>46108.9565702229</v>
      </c>
      <c r="J2677" s="171" t="n">
        <v>6.5</v>
      </c>
      <c r="K2677" s="172" t="n">
        <f aca="true">INDIRECT("H" &amp; ROW())</f>
        <v>46108.9565702229</v>
      </c>
      <c r="L2677" s="128" t="s">
        <v>7238</v>
      </c>
      <c r="M2677" s="133"/>
      <c r="N2677" s="133"/>
      <c r="O2677" s="133"/>
      <c r="P2677" s="133"/>
      <c r="Q2677" s="133"/>
      <c r="R2677" s="133"/>
      <c r="S2677" s="133"/>
      <c r="T2677" s="133"/>
      <c r="U2677" s="134"/>
      <c r="V2677" s="133"/>
      <c r="W2677" s="135" t="n">
        <f aca="false">I2677</f>
        <v>46108.9565702229</v>
      </c>
      <c r="X2677" s="136" t="s">
        <v>174</v>
      </c>
      <c r="Y2677" s="137" t="n">
        <f aca="false">IF(AND($X2677=$X2678, $X2677&lt;&gt;""), $W2678-$W2677, 0)</f>
        <v>0.00153472221064815</v>
      </c>
      <c r="Z2677" s="141"/>
      <c r="AA2677" s="0"/>
    </row>
    <row r="2678" customFormat="false" ht="22.05" hidden="false" customHeight="false" outlineLevel="0" collapsed="false">
      <c r="A2678" s="118" t="n">
        <v>2674</v>
      </c>
      <c r="B2678" s="164" t="s">
        <v>145</v>
      </c>
      <c r="C2678" s="165" t="s">
        <v>7097</v>
      </c>
      <c r="D2678" s="173" t="s">
        <v>187</v>
      </c>
      <c r="E2678" s="167" t="s">
        <v>7239</v>
      </c>
      <c r="F2678" s="167" t="s">
        <v>7240</v>
      </c>
      <c r="G2678" s="168" t="n">
        <v>230</v>
      </c>
      <c r="H2678" s="169" t="n">
        <f aca="true">INDIRECT("I" &amp; ROW())</f>
        <v>46108.9581049452</v>
      </c>
      <c r="I2678" s="170" t="n">
        <f aca="true">INDIRECT("I" &amp; ROW()-1) + J2678 * ((G2677/1000) * $M$5)</f>
        <v>46108.9581049452</v>
      </c>
      <c r="J2678" s="171" t="n">
        <v>6.5</v>
      </c>
      <c r="K2678" s="172" t="n">
        <f aca="true">INDIRECT("H" &amp; ROW())</f>
        <v>46108.9581049452</v>
      </c>
      <c r="L2678" s="128" t="s">
        <v>7241</v>
      </c>
      <c r="M2678" s="133"/>
      <c r="N2678" s="133"/>
      <c r="O2678" s="133"/>
      <c r="P2678" s="133"/>
      <c r="Q2678" s="133"/>
      <c r="R2678" s="133"/>
      <c r="S2678" s="133"/>
      <c r="T2678" s="133"/>
      <c r="U2678" s="134"/>
      <c r="V2678" s="133"/>
      <c r="W2678" s="135" t="n">
        <f aca="false">I2678</f>
        <v>46108.9581049452</v>
      </c>
      <c r="X2678" s="136" t="s">
        <v>174</v>
      </c>
      <c r="Y2678" s="137" t="n">
        <f aca="false">IF(AND($X2678=$X2679, $X2678&lt;&gt;""), $W2679-$W2678, 0)</f>
        <v>0.00103819443287037</v>
      </c>
      <c r="Z2678" s="141"/>
      <c r="AA2678" s="0"/>
    </row>
    <row r="2679" customFormat="false" ht="22.05" hidden="false" customHeight="false" outlineLevel="0" collapsed="false">
      <c r="A2679" s="118" t="n">
        <v>2675</v>
      </c>
      <c r="B2679" s="164" t="s">
        <v>145</v>
      </c>
      <c r="C2679" s="165" t="s">
        <v>7097</v>
      </c>
      <c r="D2679" s="173" t="s">
        <v>187</v>
      </c>
      <c r="E2679" s="167" t="s">
        <v>7242</v>
      </c>
      <c r="F2679" s="167" t="s">
        <v>7243</v>
      </c>
      <c r="G2679" s="168" t="n">
        <v>330</v>
      </c>
      <c r="H2679" s="169" t="n">
        <f aca="true">INDIRECT("I" &amp; ROW())</f>
        <v>46108.9591431396</v>
      </c>
      <c r="I2679" s="170" t="n">
        <f aca="true">INDIRECT("I" &amp; ROW()-1) + J2679 * ((G2678/1000) * $M$5)</f>
        <v>46108.9591431396</v>
      </c>
      <c r="J2679" s="171" t="n">
        <v>6.5</v>
      </c>
      <c r="K2679" s="172" t="n">
        <f aca="true">INDIRECT("H" &amp; ROW())</f>
        <v>46108.9591431396</v>
      </c>
      <c r="L2679" s="128" t="s">
        <v>7244</v>
      </c>
      <c r="M2679" s="133"/>
      <c r="N2679" s="133"/>
      <c r="O2679" s="133"/>
      <c r="P2679" s="133"/>
      <c r="Q2679" s="133"/>
      <c r="R2679" s="133"/>
      <c r="S2679" s="133"/>
      <c r="T2679" s="133"/>
      <c r="U2679" s="134"/>
      <c r="V2679" s="133"/>
      <c r="W2679" s="135" t="n">
        <f aca="false">I2679</f>
        <v>46108.9591431396</v>
      </c>
      <c r="X2679" s="136" t="s">
        <v>174</v>
      </c>
      <c r="Y2679" s="137" t="n">
        <f aca="false">IF(AND($X2679=$X2680, $X2679&lt;&gt;""), $W2680-$W2679, 0)</f>
        <v>0.00148958332175926</v>
      </c>
      <c r="Z2679" s="141"/>
      <c r="AA2679" s="0"/>
    </row>
    <row r="2680" customFormat="false" ht="22.05" hidden="false" customHeight="false" outlineLevel="0" collapsed="false">
      <c r="A2680" s="118" t="n">
        <v>2676</v>
      </c>
      <c r="B2680" s="164" t="s">
        <v>145</v>
      </c>
      <c r="C2680" s="165" t="s">
        <v>7097</v>
      </c>
      <c r="D2680" s="173" t="s">
        <v>187</v>
      </c>
      <c r="E2680" s="167" t="s">
        <v>7245</v>
      </c>
      <c r="F2680" s="167" t="s">
        <v>7246</v>
      </c>
      <c r="G2680" s="168" t="n">
        <v>310</v>
      </c>
      <c r="H2680" s="169" t="n">
        <f aca="true">INDIRECT("I" &amp; ROW())</f>
        <v>46108.9606327229</v>
      </c>
      <c r="I2680" s="170" t="n">
        <f aca="true">INDIRECT("I" &amp; ROW()-1) + J2680 * ((G2679/1000) * $M$5)</f>
        <v>46108.9606327229</v>
      </c>
      <c r="J2680" s="171" t="n">
        <v>6.5</v>
      </c>
      <c r="K2680" s="172" t="n">
        <f aca="true">INDIRECT("H" &amp; ROW())</f>
        <v>46108.9606327229</v>
      </c>
      <c r="L2680" s="128" t="s">
        <v>7247</v>
      </c>
      <c r="M2680" s="133"/>
      <c r="N2680" s="133"/>
      <c r="O2680" s="133"/>
      <c r="P2680" s="133"/>
      <c r="Q2680" s="133"/>
      <c r="R2680" s="133"/>
      <c r="S2680" s="133"/>
      <c r="T2680" s="133"/>
      <c r="U2680" s="134"/>
      <c r="V2680" s="133"/>
      <c r="W2680" s="135" t="n">
        <f aca="false">I2680</f>
        <v>46108.9606327229</v>
      </c>
      <c r="X2680" s="136" t="s">
        <v>174</v>
      </c>
      <c r="Y2680" s="137" t="n">
        <f aca="false">IF(AND($X2680=$X2681, $X2680&lt;&gt;""), $W2681-$W2680, 0)</f>
        <v>0.00139930554398148</v>
      </c>
      <c r="Z2680" s="141"/>
      <c r="AA2680" s="0"/>
    </row>
    <row r="2681" customFormat="false" ht="22.05" hidden="false" customHeight="false" outlineLevel="0" collapsed="false">
      <c r="A2681" s="118" t="n">
        <v>2677</v>
      </c>
      <c r="B2681" s="164" t="s">
        <v>145</v>
      </c>
      <c r="C2681" s="165" t="s">
        <v>7097</v>
      </c>
      <c r="D2681" s="173" t="s">
        <v>187</v>
      </c>
      <c r="E2681" s="167" t="s">
        <v>7248</v>
      </c>
      <c r="F2681" s="167" t="s">
        <v>7249</v>
      </c>
      <c r="G2681" s="168" t="n">
        <v>330</v>
      </c>
      <c r="H2681" s="169" t="n">
        <f aca="true">INDIRECT("I" &amp; ROW())</f>
        <v>46108.9620320285</v>
      </c>
      <c r="I2681" s="170" t="n">
        <f aca="true">INDIRECT("I" &amp; ROW()-1) + J2681 * ((G2680/1000) * $M$5)</f>
        <v>46108.9620320285</v>
      </c>
      <c r="J2681" s="171" t="n">
        <v>6.5</v>
      </c>
      <c r="K2681" s="172" t="n">
        <f aca="true">INDIRECT("H" &amp; ROW())</f>
        <v>46108.9620320285</v>
      </c>
      <c r="L2681" s="128" t="s">
        <v>7250</v>
      </c>
      <c r="M2681" s="133"/>
      <c r="N2681" s="133"/>
      <c r="O2681" s="133"/>
      <c r="P2681" s="133"/>
      <c r="Q2681" s="133"/>
      <c r="R2681" s="133"/>
      <c r="S2681" s="133"/>
      <c r="T2681" s="133"/>
      <c r="U2681" s="134"/>
      <c r="V2681" s="133"/>
      <c r="W2681" s="135" t="n">
        <f aca="false">I2681</f>
        <v>46108.9620320285</v>
      </c>
      <c r="X2681" s="136" t="s">
        <v>174</v>
      </c>
      <c r="Y2681" s="137" t="n">
        <f aca="false">IF(AND($X2681=$X2682, $X2681&lt;&gt;""), $W2682-$W2681, 0)</f>
        <v>0.00148958332175926</v>
      </c>
      <c r="Z2681" s="141"/>
      <c r="AA2681" s="0"/>
    </row>
    <row r="2682" customFormat="false" ht="22.05" hidden="false" customHeight="false" outlineLevel="0" collapsed="false">
      <c r="A2682" s="118" t="n">
        <v>2678</v>
      </c>
      <c r="B2682" s="164" t="s">
        <v>145</v>
      </c>
      <c r="C2682" s="165" t="s">
        <v>7097</v>
      </c>
      <c r="D2682" s="173" t="s">
        <v>187</v>
      </c>
      <c r="E2682" s="167" t="s">
        <v>7251</v>
      </c>
      <c r="F2682" s="175"/>
      <c r="G2682" s="168" t="n">
        <v>340</v>
      </c>
      <c r="H2682" s="169" t="n">
        <f aca="true">INDIRECT("I" &amp; ROW())</f>
        <v>46108.9635216118</v>
      </c>
      <c r="I2682" s="170" t="n">
        <f aca="true">INDIRECT("I" &amp; ROW()-1) + J2682 * ((G2681/1000) * $M$5)</f>
        <v>46108.9635216118</v>
      </c>
      <c r="J2682" s="171" t="n">
        <v>6.5</v>
      </c>
      <c r="K2682" s="172" t="n">
        <f aca="true">INDIRECT("H" &amp; ROW())</f>
        <v>46108.9635216118</v>
      </c>
      <c r="L2682" s="128" t="s">
        <v>7252</v>
      </c>
      <c r="M2682" s="133"/>
      <c r="N2682" s="133"/>
      <c r="O2682" s="133"/>
      <c r="P2682" s="133"/>
      <c r="Q2682" s="133"/>
      <c r="R2682" s="133"/>
      <c r="S2682" s="133"/>
      <c r="T2682" s="133"/>
      <c r="U2682" s="134"/>
      <c r="V2682" s="133"/>
      <c r="W2682" s="135" t="n">
        <f aca="false">I2682</f>
        <v>46108.9635216118</v>
      </c>
      <c r="X2682" s="136" t="s">
        <v>174</v>
      </c>
      <c r="Y2682" s="137" t="n">
        <f aca="false">IF(AND($X2682=$X2683, $X2682&lt;&gt;""), $W2683-$W2682, 0)</f>
        <v>0.00153472221064815</v>
      </c>
      <c r="Z2682" s="141"/>
      <c r="AA2682" s="0"/>
    </row>
    <row r="2683" customFormat="false" ht="22.05" hidden="false" customHeight="false" outlineLevel="0" collapsed="false">
      <c r="A2683" s="118" t="n">
        <v>2679</v>
      </c>
      <c r="B2683" s="164" t="s">
        <v>145</v>
      </c>
      <c r="C2683" s="165" t="s">
        <v>7097</v>
      </c>
      <c r="D2683" s="173" t="s">
        <v>187</v>
      </c>
      <c r="E2683" s="167" t="s">
        <v>7253</v>
      </c>
      <c r="F2683" s="175"/>
      <c r="G2683" s="168" t="n">
        <v>380</v>
      </c>
      <c r="H2683" s="169" t="n">
        <f aca="true">INDIRECT("I" &amp; ROW())</f>
        <v>46108.965056334</v>
      </c>
      <c r="I2683" s="170" t="n">
        <f aca="true">INDIRECT("I" &amp; ROW()-1) + J2683 * ((G2682/1000) * $M$5)</f>
        <v>46108.965056334</v>
      </c>
      <c r="J2683" s="171" t="n">
        <v>6.5</v>
      </c>
      <c r="K2683" s="172" t="n">
        <f aca="true">INDIRECT("H" &amp; ROW())</f>
        <v>46108.965056334</v>
      </c>
      <c r="L2683" s="128" t="s">
        <v>7254</v>
      </c>
      <c r="M2683" s="133"/>
      <c r="N2683" s="133"/>
      <c r="O2683" s="133"/>
      <c r="P2683" s="133"/>
      <c r="Q2683" s="133"/>
      <c r="R2683" s="133"/>
      <c r="S2683" s="133"/>
      <c r="T2683" s="133"/>
      <c r="U2683" s="134"/>
      <c r="V2683" s="133"/>
      <c r="W2683" s="135" t="n">
        <f aca="false">I2683</f>
        <v>46108.965056334</v>
      </c>
      <c r="X2683" s="136" t="s">
        <v>174</v>
      </c>
      <c r="Y2683" s="137" t="n">
        <f aca="false">IF(AND($X2683=$X2684, $X2683&lt;&gt;""), $W2684-$W2683, 0)</f>
        <v>0.0017152777662037</v>
      </c>
      <c r="Z2683" s="141"/>
      <c r="AA2683" s="0"/>
    </row>
    <row r="2684" customFormat="false" ht="22.05" hidden="false" customHeight="false" outlineLevel="0" collapsed="false">
      <c r="A2684" s="118" t="n">
        <v>2680</v>
      </c>
      <c r="B2684" s="164" t="s">
        <v>145</v>
      </c>
      <c r="C2684" s="165" t="s">
        <v>7097</v>
      </c>
      <c r="D2684" s="173" t="s">
        <v>187</v>
      </c>
      <c r="E2684" s="167" t="s">
        <v>7255</v>
      </c>
      <c r="F2684" s="167" t="s">
        <v>7256</v>
      </c>
      <c r="G2684" s="168" t="n">
        <v>330</v>
      </c>
      <c r="H2684" s="169" t="n">
        <f aca="true">INDIRECT("I" &amp; ROW())</f>
        <v>46108.9667716118</v>
      </c>
      <c r="I2684" s="170" t="n">
        <f aca="true">INDIRECT("I" &amp; ROW()-1) + J2684 * ((G2683/1000) * $M$5)</f>
        <v>46108.9667716118</v>
      </c>
      <c r="J2684" s="171" t="n">
        <v>6.5</v>
      </c>
      <c r="K2684" s="172" t="n">
        <f aca="true">INDIRECT("H" &amp; ROW())</f>
        <v>46108.9667716118</v>
      </c>
      <c r="L2684" s="128" t="s">
        <v>7257</v>
      </c>
      <c r="M2684" s="133"/>
      <c r="N2684" s="133"/>
      <c r="O2684" s="133"/>
      <c r="P2684" s="133"/>
      <c r="Q2684" s="133"/>
      <c r="R2684" s="133"/>
      <c r="S2684" s="133"/>
      <c r="T2684" s="133"/>
      <c r="U2684" s="134"/>
      <c r="V2684" s="133"/>
      <c r="W2684" s="135" t="n">
        <f aca="false">I2684</f>
        <v>46108.9667716118</v>
      </c>
      <c r="X2684" s="136" t="s">
        <v>174</v>
      </c>
      <c r="Y2684" s="137" t="n">
        <f aca="false">IF(AND($X2684=$X2685, $X2684&lt;&gt;""), $W2685-$W2684, 0)</f>
        <v>0.00148958332175926</v>
      </c>
      <c r="Z2684" s="141"/>
      <c r="AA2684" s="0"/>
    </row>
    <row r="2685" customFormat="false" ht="22.05" hidden="false" customHeight="false" outlineLevel="0" collapsed="false">
      <c r="A2685" s="118" t="n">
        <v>2681</v>
      </c>
      <c r="B2685" s="164" t="s">
        <v>145</v>
      </c>
      <c r="C2685" s="165" t="s">
        <v>7097</v>
      </c>
      <c r="D2685" s="173" t="s">
        <v>187</v>
      </c>
      <c r="E2685" s="167" t="s">
        <v>7258</v>
      </c>
      <c r="F2685" s="167" t="s">
        <v>7259</v>
      </c>
      <c r="G2685" s="168" t="n">
        <v>350</v>
      </c>
      <c r="H2685" s="169" t="n">
        <f aca="true">INDIRECT("I" &amp; ROW())</f>
        <v>46108.9682611951</v>
      </c>
      <c r="I2685" s="170" t="n">
        <f aca="true">INDIRECT("I" &amp; ROW()-1) + J2685 * ((G2684/1000) * $M$5)</f>
        <v>46108.9682611951</v>
      </c>
      <c r="J2685" s="171" t="n">
        <v>6.5</v>
      </c>
      <c r="K2685" s="172" t="n">
        <f aca="true">INDIRECT("H" &amp; ROW())</f>
        <v>46108.9682611951</v>
      </c>
      <c r="L2685" s="128" t="s">
        <v>7260</v>
      </c>
      <c r="M2685" s="133"/>
      <c r="N2685" s="133"/>
      <c r="O2685" s="133"/>
      <c r="P2685" s="133"/>
      <c r="Q2685" s="133"/>
      <c r="R2685" s="133"/>
      <c r="S2685" s="133"/>
      <c r="T2685" s="133"/>
      <c r="U2685" s="134"/>
      <c r="V2685" s="133"/>
      <c r="W2685" s="135" t="n">
        <f aca="false">I2685</f>
        <v>46108.9682611951</v>
      </c>
      <c r="X2685" s="136" t="s">
        <v>174</v>
      </c>
      <c r="Y2685" s="137" t="n">
        <f aca="false">IF(AND($X2685=$X2686, $X2685&lt;&gt;""), $W2686-$W2685, 0)</f>
        <v>0.00157986109953704</v>
      </c>
      <c r="Z2685" s="141"/>
      <c r="AA2685" s="0"/>
    </row>
    <row r="2686" customFormat="false" ht="22.05" hidden="false" customHeight="false" outlineLevel="0" collapsed="false">
      <c r="A2686" s="118" t="n">
        <v>2682</v>
      </c>
      <c r="B2686" s="164" t="s">
        <v>145</v>
      </c>
      <c r="C2686" s="165" t="s">
        <v>7097</v>
      </c>
      <c r="D2686" s="173" t="s">
        <v>187</v>
      </c>
      <c r="E2686" s="167" t="s">
        <v>7261</v>
      </c>
      <c r="F2686" s="167" t="s">
        <v>7262</v>
      </c>
      <c r="G2686" s="168" t="n">
        <v>390</v>
      </c>
      <c r="H2686" s="169" t="n">
        <f aca="true">INDIRECT("I" &amp; ROW())</f>
        <v>46108.9698410562</v>
      </c>
      <c r="I2686" s="170" t="n">
        <f aca="true">INDIRECT("I" &amp; ROW()-1) + J2686 * ((G2685/1000) * $M$5)</f>
        <v>46108.9698410562</v>
      </c>
      <c r="J2686" s="171" t="n">
        <v>6.5</v>
      </c>
      <c r="K2686" s="172" t="n">
        <f aca="true">INDIRECT("H" &amp; ROW())</f>
        <v>46108.9698410562</v>
      </c>
      <c r="L2686" s="128" t="s">
        <v>7263</v>
      </c>
      <c r="M2686" s="133"/>
      <c r="N2686" s="133"/>
      <c r="O2686" s="133"/>
      <c r="P2686" s="133"/>
      <c r="Q2686" s="133"/>
      <c r="R2686" s="133"/>
      <c r="S2686" s="133"/>
      <c r="T2686" s="133"/>
      <c r="U2686" s="134"/>
      <c r="V2686" s="133"/>
      <c r="W2686" s="135" t="n">
        <f aca="false">I2686</f>
        <v>46108.9698410562</v>
      </c>
      <c r="X2686" s="136" t="s">
        <v>174</v>
      </c>
      <c r="Y2686" s="137" t="n">
        <f aca="false">IF(AND($X2686=$X2687, $X2686&lt;&gt;""), $W2687-$W2686, 0)</f>
        <v>0.00176041665509259</v>
      </c>
      <c r="Z2686" s="141"/>
      <c r="AA2686" s="0"/>
    </row>
    <row r="2687" customFormat="false" ht="22.05" hidden="false" customHeight="false" outlineLevel="0" collapsed="false">
      <c r="A2687" s="118" t="n">
        <v>2683</v>
      </c>
      <c r="B2687" s="164" t="s">
        <v>145</v>
      </c>
      <c r="C2687" s="165" t="s">
        <v>7097</v>
      </c>
      <c r="D2687" s="173" t="s">
        <v>187</v>
      </c>
      <c r="E2687" s="167" t="s">
        <v>7264</v>
      </c>
      <c r="F2687" s="167" t="s">
        <v>7265</v>
      </c>
      <c r="G2687" s="168" t="n">
        <v>440</v>
      </c>
      <c r="H2687" s="169" t="n">
        <f aca="true">INDIRECT("I" &amp; ROW())</f>
        <v>46108.9716014728</v>
      </c>
      <c r="I2687" s="170" t="n">
        <f aca="true">INDIRECT("I" &amp; ROW()-1) + J2687 * ((G2686/1000) * $M$5)</f>
        <v>46108.9716014728</v>
      </c>
      <c r="J2687" s="171" t="n">
        <v>6.5</v>
      </c>
      <c r="K2687" s="172" t="n">
        <f aca="true">INDIRECT("H" &amp; ROW())</f>
        <v>46108.9716014728</v>
      </c>
      <c r="L2687" s="128" t="s">
        <v>7266</v>
      </c>
      <c r="M2687" s="133"/>
      <c r="N2687" s="133"/>
      <c r="O2687" s="133"/>
      <c r="P2687" s="133"/>
      <c r="Q2687" s="133"/>
      <c r="R2687" s="133"/>
      <c r="S2687" s="133"/>
      <c r="T2687" s="133"/>
      <c r="U2687" s="134"/>
      <c r="V2687" s="133"/>
      <c r="W2687" s="135" t="n">
        <f aca="false">I2687</f>
        <v>46108.9716014728</v>
      </c>
      <c r="X2687" s="136" t="s">
        <v>174</v>
      </c>
      <c r="Y2687" s="137" t="n">
        <f aca="false">IF(AND($X2687=$X2688, $X2687&lt;&gt;""), $W2688-$W2687, 0)</f>
        <v>0.00198611109953704</v>
      </c>
      <c r="Z2687" s="141"/>
      <c r="AA2687" s="0"/>
    </row>
    <row r="2688" customFormat="false" ht="22.05" hidden="false" customHeight="false" outlineLevel="0" collapsed="false">
      <c r="A2688" s="118" t="n">
        <v>2684</v>
      </c>
      <c r="B2688" s="164" t="s">
        <v>145</v>
      </c>
      <c r="C2688" s="165" t="s">
        <v>7097</v>
      </c>
      <c r="D2688" s="173" t="s">
        <v>187</v>
      </c>
      <c r="E2688" s="167" t="s">
        <v>7267</v>
      </c>
      <c r="F2688" s="167" t="s">
        <v>7268</v>
      </c>
      <c r="G2688" s="168" t="n">
        <v>290</v>
      </c>
      <c r="H2688" s="169" t="n">
        <f aca="true">INDIRECT("I" &amp; ROW())</f>
        <v>46108.9735875839</v>
      </c>
      <c r="I2688" s="170" t="n">
        <f aca="true">INDIRECT("I" &amp; ROW()-1) + J2688 * ((G2687/1000) * $M$5)</f>
        <v>46108.9735875839</v>
      </c>
      <c r="J2688" s="171" t="n">
        <v>6.5</v>
      </c>
      <c r="K2688" s="172" t="n">
        <f aca="true">INDIRECT("H" &amp; ROW())</f>
        <v>46108.9735875839</v>
      </c>
      <c r="L2688" s="128" t="s">
        <v>7269</v>
      </c>
      <c r="M2688" s="133"/>
      <c r="N2688" s="133"/>
      <c r="O2688" s="133"/>
      <c r="P2688" s="133"/>
      <c r="Q2688" s="133"/>
      <c r="R2688" s="133"/>
      <c r="S2688" s="133"/>
      <c r="T2688" s="133"/>
      <c r="U2688" s="134"/>
      <c r="V2688" s="133"/>
      <c r="W2688" s="135" t="n">
        <f aca="false">I2688</f>
        <v>46108.9735875839</v>
      </c>
      <c r="X2688" s="136" t="s">
        <v>174</v>
      </c>
      <c r="Y2688" s="137" t="n">
        <f aca="false">IF(AND($X2688=$X2689, $X2688&lt;&gt;""), $W2689-$W2688, 0)</f>
        <v>0.0013090277662037</v>
      </c>
      <c r="Z2688" s="141"/>
      <c r="AA2688" s="0"/>
    </row>
    <row r="2689" customFormat="false" ht="22.05" hidden="false" customHeight="false" outlineLevel="0" collapsed="false">
      <c r="A2689" s="118" t="n">
        <v>2685</v>
      </c>
      <c r="B2689" s="164" t="s">
        <v>145</v>
      </c>
      <c r="C2689" s="165" t="s">
        <v>7097</v>
      </c>
      <c r="D2689" s="173" t="s">
        <v>187</v>
      </c>
      <c r="E2689" s="167" t="s">
        <v>7270</v>
      </c>
      <c r="F2689" s="167" t="s">
        <v>7271</v>
      </c>
      <c r="G2689" s="168" t="n">
        <v>500</v>
      </c>
      <c r="H2689" s="169" t="n">
        <f aca="true">INDIRECT("I" &amp; ROW())</f>
        <v>46108.9748966117</v>
      </c>
      <c r="I2689" s="170" t="n">
        <f aca="true">INDIRECT("I" &amp; ROW()-1) + J2689 * ((G2688/1000) * $M$5)</f>
        <v>46108.9748966117</v>
      </c>
      <c r="J2689" s="171" t="n">
        <v>6.5</v>
      </c>
      <c r="K2689" s="172" t="n">
        <f aca="true">INDIRECT("H" &amp; ROW())</f>
        <v>46108.9748966117</v>
      </c>
      <c r="L2689" s="128" t="s">
        <v>7272</v>
      </c>
      <c r="M2689" s="133"/>
      <c r="N2689" s="133"/>
      <c r="O2689" s="133"/>
      <c r="P2689" s="133"/>
      <c r="Q2689" s="133"/>
      <c r="R2689" s="133"/>
      <c r="S2689" s="133"/>
      <c r="T2689" s="133"/>
      <c r="U2689" s="134"/>
      <c r="V2689" s="133"/>
      <c r="W2689" s="135" t="n">
        <f aca="false">I2689</f>
        <v>46108.9748966117</v>
      </c>
      <c r="X2689" s="136" t="s">
        <v>174</v>
      </c>
      <c r="Y2689" s="137" t="n">
        <f aca="false">IF(AND($X2689=$X2690, $X2689&lt;&gt;""), $W2690-$W2689, 0)</f>
        <v>0.0022569444212963</v>
      </c>
      <c r="Z2689" s="141"/>
      <c r="AA2689" s="0"/>
    </row>
    <row r="2690" customFormat="false" ht="22.05" hidden="false" customHeight="false" outlineLevel="0" collapsed="false">
      <c r="A2690" s="118" t="n">
        <v>2686</v>
      </c>
      <c r="B2690" s="164" t="s">
        <v>145</v>
      </c>
      <c r="C2690" s="165" t="s">
        <v>7097</v>
      </c>
      <c r="D2690" s="173" t="s">
        <v>187</v>
      </c>
      <c r="E2690" s="167" t="s">
        <v>7273</v>
      </c>
      <c r="F2690" s="167" t="s">
        <v>7274</v>
      </c>
      <c r="G2690" s="168" t="n">
        <v>550</v>
      </c>
      <c r="H2690" s="169" t="n">
        <f aca="true">INDIRECT("I" &amp; ROW())</f>
        <v>46108.9771535561</v>
      </c>
      <c r="I2690" s="170" t="n">
        <f aca="true">INDIRECT("I" &amp; ROW()-1) + J2690 * ((G2689/1000) * $M$5)</f>
        <v>46108.9771535561</v>
      </c>
      <c r="J2690" s="171" t="n">
        <v>6.5</v>
      </c>
      <c r="K2690" s="172" t="n">
        <f aca="true">INDIRECT("H" &amp; ROW())</f>
        <v>46108.9771535561</v>
      </c>
      <c r="L2690" s="128" t="s">
        <v>7275</v>
      </c>
      <c r="M2690" s="133"/>
      <c r="N2690" s="133"/>
      <c r="O2690" s="133"/>
      <c r="P2690" s="133"/>
      <c r="Q2690" s="133"/>
      <c r="R2690" s="133"/>
      <c r="S2690" s="133"/>
      <c r="T2690" s="133"/>
      <c r="U2690" s="134"/>
      <c r="V2690" s="133"/>
      <c r="W2690" s="135" t="n">
        <f aca="false">I2690</f>
        <v>46108.9771535561</v>
      </c>
      <c r="X2690" s="136" t="s">
        <v>174</v>
      </c>
      <c r="Y2690" s="137" t="n">
        <f aca="false">IF(AND($X2690=$X2691, $X2690&lt;&gt;""), $W2691-$W2690, 0)</f>
        <v>0.00248263886574074</v>
      </c>
      <c r="Z2690" s="141"/>
      <c r="AA2690" s="0"/>
    </row>
    <row r="2691" customFormat="false" ht="22.05" hidden="false" customHeight="false" outlineLevel="0" collapsed="false">
      <c r="A2691" s="118" t="n">
        <v>2687</v>
      </c>
      <c r="B2691" s="164" t="s">
        <v>145</v>
      </c>
      <c r="C2691" s="165" t="s">
        <v>7097</v>
      </c>
      <c r="D2691" s="173" t="s">
        <v>187</v>
      </c>
      <c r="E2691" s="167" t="s">
        <v>7276</v>
      </c>
      <c r="F2691" s="167" t="s">
        <v>7277</v>
      </c>
      <c r="G2691" s="168" t="n">
        <v>740</v>
      </c>
      <c r="H2691" s="169" t="n">
        <f aca="true">INDIRECT("I" &amp; ROW())</f>
        <v>46108.979636195</v>
      </c>
      <c r="I2691" s="170" t="n">
        <f aca="true">INDIRECT("I" &amp; ROW()-1) + J2691 * ((G2690/1000) * $M$5)</f>
        <v>46108.979636195</v>
      </c>
      <c r="J2691" s="171" t="n">
        <v>6.5</v>
      </c>
      <c r="K2691" s="172" t="n">
        <f aca="true">INDIRECT("H" &amp; ROW())</f>
        <v>46108.979636195</v>
      </c>
      <c r="L2691" s="128" t="s">
        <v>7278</v>
      </c>
      <c r="M2691" s="133"/>
      <c r="N2691" s="133"/>
      <c r="O2691" s="133"/>
      <c r="P2691" s="133"/>
      <c r="Q2691" s="133"/>
      <c r="R2691" s="133"/>
      <c r="S2691" s="133"/>
      <c r="T2691" s="133"/>
      <c r="U2691" s="134"/>
      <c r="V2691" s="133"/>
      <c r="W2691" s="135" t="n">
        <f aca="false">I2691</f>
        <v>46108.979636195</v>
      </c>
      <c r="X2691" s="136" t="s">
        <v>174</v>
      </c>
      <c r="Y2691" s="137" t="n">
        <f aca="false">IF(AND($X2691=$X2692, $X2691&lt;&gt;""), $W2692-$W2691, 0)</f>
        <v>0.00334027775462963</v>
      </c>
      <c r="Z2691" s="141"/>
      <c r="AA2691" s="0"/>
    </row>
    <row r="2692" customFormat="false" ht="22.05" hidden="false" customHeight="false" outlineLevel="0" collapsed="false">
      <c r="A2692" s="118" t="n">
        <v>2688</v>
      </c>
      <c r="B2692" s="164" t="s">
        <v>145</v>
      </c>
      <c r="C2692" s="165" t="s">
        <v>7097</v>
      </c>
      <c r="D2692" s="173" t="s">
        <v>187</v>
      </c>
      <c r="E2692" s="167" t="s">
        <v>7279</v>
      </c>
      <c r="F2692" s="167" t="s">
        <v>7280</v>
      </c>
      <c r="G2692" s="168" t="n">
        <v>930</v>
      </c>
      <c r="H2692" s="169" t="n">
        <f aca="true">INDIRECT("I" &amp; ROW())</f>
        <v>46108.9829764728</v>
      </c>
      <c r="I2692" s="170" t="n">
        <f aca="true">INDIRECT("I" &amp; ROW()-1) + J2692 * ((G2691/1000) * $M$5)</f>
        <v>46108.9829764728</v>
      </c>
      <c r="J2692" s="171" t="n">
        <v>6.5</v>
      </c>
      <c r="K2692" s="172" t="n">
        <f aca="true">INDIRECT("H" &amp; ROW())</f>
        <v>46108.9829764728</v>
      </c>
      <c r="L2692" s="128" t="s">
        <v>7281</v>
      </c>
      <c r="M2692" s="133"/>
      <c r="N2692" s="133"/>
      <c r="O2692" s="133"/>
      <c r="P2692" s="133"/>
      <c r="Q2692" s="133"/>
      <c r="R2692" s="133"/>
      <c r="S2692" s="133"/>
      <c r="T2692" s="133"/>
      <c r="U2692" s="134"/>
      <c r="V2692" s="133"/>
      <c r="W2692" s="135" t="n">
        <f aca="false">I2692</f>
        <v>46108.9829764728</v>
      </c>
      <c r="X2692" s="136" t="s">
        <v>174</v>
      </c>
      <c r="Y2692" s="137" t="n">
        <f aca="false">IF(AND($X2692=$X2693, $X2692&lt;&gt;""), $W2693-$W2692, 0)</f>
        <v>0.00419791663194444</v>
      </c>
      <c r="Z2692" s="141"/>
      <c r="AA2692" s="0"/>
    </row>
    <row r="2693" customFormat="false" ht="22.05" hidden="false" customHeight="false" outlineLevel="0" collapsed="false">
      <c r="A2693" s="118" t="n">
        <v>2689</v>
      </c>
      <c r="B2693" s="164" t="s">
        <v>145</v>
      </c>
      <c r="C2693" s="165" t="s">
        <v>7097</v>
      </c>
      <c r="D2693" s="173" t="s">
        <v>187</v>
      </c>
      <c r="E2693" s="167" t="s">
        <v>7282</v>
      </c>
      <c r="F2693" s="175"/>
      <c r="G2693" s="168" t="n">
        <v>570</v>
      </c>
      <c r="H2693" s="169" t="n">
        <f aca="true">INDIRECT("I" &amp; ROW())</f>
        <v>46108.9871743894</v>
      </c>
      <c r="I2693" s="170" t="n">
        <f aca="true">INDIRECT("I" &amp; ROW()-1) + J2693 * ((G2692/1000) * $M$5)</f>
        <v>46108.9871743894</v>
      </c>
      <c r="J2693" s="171" t="n">
        <v>6.5</v>
      </c>
      <c r="K2693" s="172" t="n">
        <f aca="true">INDIRECT("H" &amp; ROW())</f>
        <v>46108.9871743894</v>
      </c>
      <c r="L2693" s="128" t="s">
        <v>7283</v>
      </c>
      <c r="M2693" s="133"/>
      <c r="N2693" s="133"/>
      <c r="O2693" s="133"/>
      <c r="P2693" s="133"/>
      <c r="Q2693" s="133"/>
      <c r="R2693" s="133"/>
      <c r="S2693" s="133"/>
      <c r="T2693" s="133"/>
      <c r="U2693" s="134"/>
      <c r="V2693" s="133"/>
      <c r="W2693" s="135" t="n">
        <f aca="false">I2693</f>
        <v>46108.9871743894</v>
      </c>
      <c r="X2693" s="136" t="s">
        <v>174</v>
      </c>
      <c r="Y2693" s="137" t="n">
        <f aca="false">IF(AND($X2693=$X2694, $X2693&lt;&gt;""), $W2694-$W2693, 0)</f>
        <v>0.00257291664351852</v>
      </c>
      <c r="Z2693" s="141"/>
      <c r="AA2693" s="0"/>
    </row>
    <row r="2694" customFormat="false" ht="22.05" hidden="false" customHeight="false" outlineLevel="0" collapsed="false">
      <c r="A2694" s="118" t="n">
        <v>2690</v>
      </c>
      <c r="B2694" s="164" t="s">
        <v>145</v>
      </c>
      <c r="C2694" s="165" t="s">
        <v>7097</v>
      </c>
      <c r="D2694" s="173" t="s">
        <v>187</v>
      </c>
      <c r="E2694" s="167" t="s">
        <v>7284</v>
      </c>
      <c r="F2694" s="175"/>
      <c r="G2694" s="168" t="n">
        <v>860</v>
      </c>
      <c r="H2694" s="169" t="n">
        <f aca="true">INDIRECT("I" &amp; ROW())</f>
        <v>46108.989747306</v>
      </c>
      <c r="I2694" s="170" t="n">
        <f aca="true">INDIRECT("I" &amp; ROW()-1) + J2694 * ((G2693/1000) * $M$5)</f>
        <v>46108.989747306</v>
      </c>
      <c r="J2694" s="171" t="n">
        <v>6.5</v>
      </c>
      <c r="K2694" s="172" t="n">
        <f aca="true">INDIRECT("H" &amp; ROW())</f>
        <v>46108.989747306</v>
      </c>
      <c r="L2694" s="128" t="s">
        <v>7285</v>
      </c>
      <c r="M2694" s="133"/>
      <c r="N2694" s="133"/>
      <c r="O2694" s="133"/>
      <c r="P2694" s="133"/>
      <c r="Q2694" s="133"/>
      <c r="R2694" s="133"/>
      <c r="S2694" s="133"/>
      <c r="T2694" s="133"/>
      <c r="U2694" s="134"/>
      <c r="V2694" s="133"/>
      <c r="W2694" s="135" t="n">
        <f aca="false">I2694</f>
        <v>46108.989747306</v>
      </c>
      <c r="X2694" s="136" t="s">
        <v>174</v>
      </c>
      <c r="Y2694" s="137" t="n">
        <f aca="false">IF(AND($X2694=$X2695, $X2694&lt;&gt;""), $W2695-$W2694, 0)</f>
        <v>0</v>
      </c>
      <c r="Z2694" s="141"/>
      <c r="AA2694" s="0"/>
    </row>
    <row r="2695" customFormat="false" ht="22.05" hidden="false" customHeight="false" outlineLevel="0" collapsed="false">
      <c r="A2695" s="118" t="n">
        <v>2691</v>
      </c>
      <c r="B2695" s="164" t="s">
        <v>145</v>
      </c>
      <c r="C2695" s="165" t="s">
        <v>7097</v>
      </c>
      <c r="D2695" s="173" t="s">
        <v>187</v>
      </c>
      <c r="E2695" s="167" t="s">
        <v>7286</v>
      </c>
      <c r="F2695" s="167" t="s">
        <v>7287</v>
      </c>
      <c r="G2695" s="168" t="n">
        <v>820</v>
      </c>
      <c r="H2695" s="169" t="n">
        <f aca="true">INDIRECT("I" &amp; ROW())</f>
        <v>46108.9936292505</v>
      </c>
      <c r="I2695" s="170" t="n">
        <f aca="true">INDIRECT("I" &amp; ROW()-1) + J2695 * ((G2694/1000) * $M$5)</f>
        <v>46108.9936292505</v>
      </c>
      <c r="J2695" s="171" t="n">
        <v>6.5</v>
      </c>
      <c r="K2695" s="172" t="n">
        <f aca="true">INDIRECT("H" &amp; ROW())</f>
        <v>46108.9936292505</v>
      </c>
      <c r="L2695" s="128" t="s">
        <v>7288</v>
      </c>
      <c r="M2695" s="133"/>
      <c r="N2695" s="133"/>
      <c r="O2695" s="133"/>
      <c r="P2695" s="133"/>
      <c r="Q2695" s="133"/>
      <c r="R2695" s="133"/>
      <c r="S2695" s="133"/>
      <c r="T2695" s="133"/>
      <c r="U2695" s="134"/>
      <c r="V2695" s="133"/>
      <c r="W2695" s="135" t="n">
        <f aca="false">I2695</f>
        <v>46108.9936292505</v>
      </c>
      <c r="X2695" s="153" t="s">
        <v>473</v>
      </c>
      <c r="Y2695" s="137" t="n">
        <f aca="false">IF(AND($X2695=$X2696, $X2695&lt;&gt;""), $W2696-$W2695, 0)</f>
        <v>0.00370138886574074</v>
      </c>
      <c r="Z2695" s="137" t="n">
        <f aca="false">SUM(Y2695:Y2966)</f>
        <v>0.498816316018519</v>
      </c>
      <c r="AA2695" s="0"/>
    </row>
    <row r="2696" customFormat="false" ht="22.05" hidden="false" customHeight="false" outlineLevel="0" collapsed="false">
      <c r="A2696" s="118" t="n">
        <v>2692</v>
      </c>
      <c r="B2696" s="164" t="s">
        <v>145</v>
      </c>
      <c r="C2696" s="165" t="s">
        <v>7097</v>
      </c>
      <c r="D2696" s="173" t="s">
        <v>187</v>
      </c>
      <c r="E2696" s="167" t="s">
        <v>7289</v>
      </c>
      <c r="F2696" s="175"/>
      <c r="G2696" s="168" t="n">
        <v>700</v>
      </c>
      <c r="H2696" s="169" t="n">
        <f aca="true">INDIRECT("I" &amp; ROW())</f>
        <v>46108.9973306393</v>
      </c>
      <c r="I2696" s="170" t="n">
        <f aca="true">INDIRECT("I" &amp; ROW()-1) + J2696 * ((G2695/1000) * $M$5)</f>
        <v>46108.9973306393</v>
      </c>
      <c r="J2696" s="171" t="n">
        <v>6.5</v>
      </c>
      <c r="K2696" s="172" t="n">
        <f aca="true">INDIRECT("H" &amp; ROW())</f>
        <v>46108.9973306393</v>
      </c>
      <c r="L2696" s="128" t="s">
        <v>7290</v>
      </c>
      <c r="M2696" s="133"/>
      <c r="N2696" s="133"/>
      <c r="O2696" s="133"/>
      <c r="P2696" s="133"/>
      <c r="Q2696" s="133"/>
      <c r="R2696" s="133"/>
      <c r="S2696" s="133"/>
      <c r="T2696" s="133"/>
      <c r="U2696" s="134"/>
      <c r="V2696" s="133"/>
      <c r="W2696" s="135" t="n">
        <f aca="false">I2696</f>
        <v>46108.9973306393</v>
      </c>
      <c r="X2696" s="153" t="s">
        <v>473</v>
      </c>
      <c r="Y2696" s="137" t="n">
        <f aca="false">IF(AND($X2696=$X2697, $X2696&lt;&gt;""), $W2697-$W2696, 0)</f>
        <v>0.00315972219907407</v>
      </c>
      <c r="Z2696" s="141"/>
      <c r="AA2696" s="0"/>
    </row>
    <row r="2697" customFormat="false" ht="22.05" hidden="false" customHeight="false" outlineLevel="0" collapsed="false">
      <c r="A2697" s="118" t="n">
        <v>2693</v>
      </c>
      <c r="B2697" s="164" t="s">
        <v>145</v>
      </c>
      <c r="C2697" s="165" t="s">
        <v>7097</v>
      </c>
      <c r="D2697" s="173" t="s">
        <v>187</v>
      </c>
      <c r="E2697" s="167" t="s">
        <v>7291</v>
      </c>
      <c r="F2697" s="175"/>
      <c r="G2697" s="168" t="n">
        <v>1030</v>
      </c>
      <c r="H2697" s="169" t="n">
        <f aca="true">INDIRECT("I" &amp; ROW())</f>
        <v>46109.0004903615</v>
      </c>
      <c r="I2697" s="170" t="n">
        <f aca="true">INDIRECT("I" &amp; ROW()-1) + J2697 * ((G2696/1000) * $M$5)</f>
        <v>46109.0004903615</v>
      </c>
      <c r="J2697" s="171" t="n">
        <v>6.5</v>
      </c>
      <c r="K2697" s="172" t="n">
        <f aca="true">INDIRECT("H" &amp; ROW())</f>
        <v>46109.0004903615</v>
      </c>
      <c r="L2697" s="128" t="s">
        <v>7292</v>
      </c>
      <c r="M2697" s="133"/>
      <c r="N2697" s="133"/>
      <c r="O2697" s="133"/>
      <c r="P2697" s="133"/>
      <c r="Q2697" s="133"/>
      <c r="R2697" s="133"/>
      <c r="S2697" s="133"/>
      <c r="T2697" s="133"/>
      <c r="U2697" s="134"/>
      <c r="V2697" s="133"/>
      <c r="W2697" s="135" t="n">
        <f aca="false">I2697</f>
        <v>46109.0004903615</v>
      </c>
      <c r="X2697" s="153" t="s">
        <v>473</v>
      </c>
      <c r="Y2697" s="137" t="n">
        <f aca="false">IF(AND($X2697=$X2698, $X2697&lt;&gt;""), $W2698-$W2697, 0)</f>
        <v>0.00464930552083333</v>
      </c>
      <c r="Z2697" s="141"/>
      <c r="AA2697" s="0"/>
    </row>
    <row r="2698" customFormat="false" ht="22.05" hidden="false" customHeight="false" outlineLevel="0" collapsed="false">
      <c r="A2698" s="118" t="n">
        <v>2694</v>
      </c>
      <c r="B2698" s="164" t="s">
        <v>147</v>
      </c>
      <c r="C2698" s="165" t="s">
        <v>7293</v>
      </c>
      <c r="D2698" s="173" t="s">
        <v>187</v>
      </c>
      <c r="E2698" s="167" t="s">
        <v>7294</v>
      </c>
      <c r="F2698" s="167" t="s">
        <v>7295</v>
      </c>
      <c r="G2698" s="168" t="n">
        <v>1013</v>
      </c>
      <c r="H2698" s="169" t="n">
        <f aca="true">INDIRECT("I" &amp; ROW())</f>
        <v>46109.005139667</v>
      </c>
      <c r="I2698" s="170" t="n">
        <f aca="true">INDIRECT("I" &amp; ROW()-1) + J2698 * ((G2697/1000) * $M$5)</f>
        <v>46109.005139667</v>
      </c>
      <c r="J2698" s="171" t="n">
        <v>6.5</v>
      </c>
      <c r="K2698" s="172" t="n">
        <f aca="true">INDIRECT("H" &amp; ROW())</f>
        <v>46109.005139667</v>
      </c>
      <c r="L2698" s="128" t="s">
        <v>7296</v>
      </c>
      <c r="M2698" s="133"/>
      <c r="N2698" s="133"/>
      <c r="O2698" s="133"/>
      <c r="P2698" s="133"/>
      <c r="Q2698" s="133"/>
      <c r="R2698" s="133"/>
      <c r="S2698" s="133"/>
      <c r="T2698" s="133"/>
      <c r="U2698" s="134"/>
      <c r="V2698" s="133"/>
      <c r="W2698" s="135" t="n">
        <f aca="false">I2698</f>
        <v>46109.005139667</v>
      </c>
      <c r="X2698" s="153" t="s">
        <v>473</v>
      </c>
      <c r="Y2698" s="137" t="n">
        <f aca="false">IF(AND($X2698=$X2699, $X2698&lt;&gt;""), $W2699-$W2698, 0)</f>
        <v>0.00457256940972222</v>
      </c>
      <c r="Z2698" s="141"/>
      <c r="AA2698" s="0"/>
    </row>
    <row r="2699" customFormat="false" ht="22.05" hidden="false" customHeight="false" outlineLevel="0" collapsed="false">
      <c r="A2699" s="118" t="n">
        <v>2695</v>
      </c>
      <c r="B2699" s="164" t="s">
        <v>147</v>
      </c>
      <c r="C2699" s="165" t="s">
        <v>7297</v>
      </c>
      <c r="D2699" s="173" t="s">
        <v>187</v>
      </c>
      <c r="E2699" s="167" t="s">
        <v>7298</v>
      </c>
      <c r="F2699" s="167" t="s">
        <v>7299</v>
      </c>
      <c r="G2699" s="168" t="n">
        <v>1004</v>
      </c>
      <c r="H2699" s="169" t="n">
        <f aca="true">INDIRECT("I" &amp; ROW())</f>
        <v>46109.0097122365</v>
      </c>
      <c r="I2699" s="170" t="n">
        <f aca="true">INDIRECT("I" &amp; ROW()-1) + J2699 * ((G2698/1000) * $M$5)</f>
        <v>46109.0097122365</v>
      </c>
      <c r="J2699" s="171" t="n">
        <v>6.5</v>
      </c>
      <c r="K2699" s="172" t="n">
        <f aca="true">INDIRECT("H" &amp; ROW())</f>
        <v>46109.0097122365</v>
      </c>
      <c r="L2699" s="128" t="s">
        <v>7300</v>
      </c>
      <c r="M2699" s="133"/>
      <c r="N2699" s="133"/>
      <c r="O2699" s="133"/>
      <c r="P2699" s="133"/>
      <c r="Q2699" s="133"/>
      <c r="R2699" s="133"/>
      <c r="S2699" s="133"/>
      <c r="T2699" s="133"/>
      <c r="U2699" s="134"/>
      <c r="V2699" s="133"/>
      <c r="W2699" s="135" t="n">
        <f aca="false">I2699</f>
        <v>46109.0097122365</v>
      </c>
      <c r="X2699" s="153" t="s">
        <v>473</v>
      </c>
      <c r="Y2699" s="137" t="n">
        <f aca="false">IF(AND($X2699=$X2700, $X2699&lt;&gt;""), $W2700-$W2699, 0)</f>
        <v>0.00453194440972222</v>
      </c>
      <c r="Z2699" s="141"/>
      <c r="AA2699" s="0"/>
    </row>
    <row r="2700" customFormat="false" ht="22.05" hidden="false" customHeight="false" outlineLevel="0" collapsed="false">
      <c r="A2700" s="118" t="n">
        <v>2696</v>
      </c>
      <c r="B2700" s="164" t="s">
        <v>147</v>
      </c>
      <c r="C2700" s="165" t="s">
        <v>7301</v>
      </c>
      <c r="D2700" s="173" t="s">
        <v>187</v>
      </c>
      <c r="E2700" s="167" t="s">
        <v>7302</v>
      </c>
      <c r="F2700" s="167" t="s">
        <v>7303</v>
      </c>
      <c r="G2700" s="168" t="n">
        <v>1000</v>
      </c>
      <c r="H2700" s="169" t="n">
        <f aca="true">INDIRECT("I" &amp; ROW())</f>
        <v>46109.0142441809</v>
      </c>
      <c r="I2700" s="170" t="n">
        <f aca="true">INDIRECT("I" &amp; ROW()-1) + J2700 * ((G2699/1000) * $M$5)</f>
        <v>46109.0142441809</v>
      </c>
      <c r="J2700" s="171" t="n">
        <v>6.5</v>
      </c>
      <c r="K2700" s="172" t="n">
        <f aca="true">INDIRECT("H" &amp; ROW())</f>
        <v>46109.0142441809</v>
      </c>
      <c r="L2700" s="128" t="s">
        <v>7304</v>
      </c>
      <c r="M2700" s="133"/>
      <c r="N2700" s="133"/>
      <c r="O2700" s="133"/>
      <c r="P2700" s="133"/>
      <c r="Q2700" s="133"/>
      <c r="R2700" s="133"/>
      <c r="S2700" s="133"/>
      <c r="T2700" s="133"/>
      <c r="U2700" s="134"/>
      <c r="V2700" s="133"/>
      <c r="W2700" s="135" t="n">
        <f aca="false">I2700</f>
        <v>46109.0142441809</v>
      </c>
      <c r="X2700" s="153" t="s">
        <v>473</v>
      </c>
      <c r="Y2700" s="137" t="n">
        <f aca="false">IF(AND($X2700=$X2701, $X2700&lt;&gt;""), $W2701-$W2700, 0)</f>
        <v>0.00451388885416667</v>
      </c>
      <c r="Z2700" s="141"/>
      <c r="AA2700" s="0"/>
    </row>
    <row r="2701" customFormat="false" ht="22.05" hidden="false" customHeight="false" outlineLevel="0" collapsed="false">
      <c r="A2701" s="118" t="n">
        <v>2697</v>
      </c>
      <c r="B2701" s="164" t="s">
        <v>147</v>
      </c>
      <c r="C2701" s="165" t="s">
        <v>7305</v>
      </c>
      <c r="D2701" s="173" t="s">
        <v>187</v>
      </c>
      <c r="E2701" s="167" t="s">
        <v>7306</v>
      </c>
      <c r="F2701" s="167" t="s">
        <v>7307</v>
      </c>
      <c r="G2701" s="168" t="n">
        <v>1010</v>
      </c>
      <c r="H2701" s="169" t="n">
        <f aca="true">INDIRECT("I" &amp; ROW())</f>
        <v>46109.0187580697</v>
      </c>
      <c r="I2701" s="170" t="n">
        <f aca="true">INDIRECT("I" &amp; ROW()-1) + J2701 * ((G2700/1000) * $M$5)</f>
        <v>46109.0187580697</v>
      </c>
      <c r="J2701" s="171" t="n">
        <v>6.5</v>
      </c>
      <c r="K2701" s="172" t="n">
        <f aca="true">INDIRECT("H" &amp; ROW())</f>
        <v>46109.0187580697</v>
      </c>
      <c r="L2701" s="128" t="s">
        <v>7308</v>
      </c>
      <c r="M2701" s="133"/>
      <c r="N2701" s="133"/>
      <c r="O2701" s="133"/>
      <c r="P2701" s="133"/>
      <c r="Q2701" s="133"/>
      <c r="R2701" s="133"/>
      <c r="S2701" s="133"/>
      <c r="T2701" s="133"/>
      <c r="U2701" s="134"/>
      <c r="V2701" s="133"/>
      <c r="W2701" s="135" t="n">
        <f aca="false">I2701</f>
        <v>46109.0187580697</v>
      </c>
      <c r="X2701" s="153" t="s">
        <v>473</v>
      </c>
      <c r="Y2701" s="137" t="n">
        <f aca="false">IF(AND($X2701=$X2702, $X2701&lt;&gt;""), $W2702-$W2701, 0)</f>
        <v>0.00455902774305556</v>
      </c>
      <c r="Z2701" s="141"/>
      <c r="AA2701" s="0"/>
    </row>
    <row r="2702" customFormat="false" ht="22.05" hidden="false" customHeight="false" outlineLevel="0" collapsed="false">
      <c r="A2702" s="118" t="n">
        <v>2698</v>
      </c>
      <c r="B2702" s="164" t="s">
        <v>147</v>
      </c>
      <c r="C2702" s="165" t="s">
        <v>7309</v>
      </c>
      <c r="D2702" s="173" t="s">
        <v>187</v>
      </c>
      <c r="E2702" s="167" t="s">
        <v>7310</v>
      </c>
      <c r="F2702" s="167" t="s">
        <v>7311</v>
      </c>
      <c r="G2702" s="168" t="n">
        <v>1060</v>
      </c>
      <c r="H2702" s="169" t="n">
        <f aca="true">INDIRECT("I" &amp; ROW())</f>
        <v>46109.0233170975</v>
      </c>
      <c r="I2702" s="170" t="n">
        <f aca="true">INDIRECT("I" &amp; ROW()-1) + J2702 * ((G2701/1000) * $M$5)</f>
        <v>46109.0233170975</v>
      </c>
      <c r="J2702" s="171" t="n">
        <v>6.5</v>
      </c>
      <c r="K2702" s="172" t="n">
        <f aca="true">INDIRECT("H" &amp; ROW())</f>
        <v>46109.0233170975</v>
      </c>
      <c r="L2702" s="128" t="s">
        <v>7312</v>
      </c>
      <c r="M2702" s="133"/>
      <c r="N2702" s="133"/>
      <c r="O2702" s="133"/>
      <c r="P2702" s="133"/>
      <c r="Q2702" s="133"/>
      <c r="R2702" s="133"/>
      <c r="S2702" s="133"/>
      <c r="T2702" s="133"/>
      <c r="U2702" s="134"/>
      <c r="V2702" s="133"/>
      <c r="W2702" s="135" t="n">
        <f aca="false">I2702</f>
        <v>46109.0233170975</v>
      </c>
      <c r="X2702" s="153" t="s">
        <v>473</v>
      </c>
      <c r="Y2702" s="137" t="n">
        <f aca="false">IF(AND($X2702=$X2703, $X2702&lt;&gt;""), $W2703-$W2702, 0)</f>
        <v>0.0047847221875</v>
      </c>
      <c r="Z2702" s="141"/>
      <c r="AA2702" s="0"/>
    </row>
    <row r="2703" customFormat="false" ht="22.05" hidden="false" customHeight="false" outlineLevel="0" collapsed="false">
      <c r="A2703" s="118" t="n">
        <v>2699</v>
      </c>
      <c r="B2703" s="164" t="s">
        <v>147</v>
      </c>
      <c r="C2703" s="165" t="s">
        <v>7313</v>
      </c>
      <c r="D2703" s="173" t="s">
        <v>187</v>
      </c>
      <c r="E2703" s="167" t="s">
        <v>7314</v>
      </c>
      <c r="F2703" s="167" t="s">
        <v>7315</v>
      </c>
      <c r="G2703" s="168" t="n">
        <v>1026</v>
      </c>
      <c r="H2703" s="169" t="n">
        <f aca="true">INDIRECT("I" &amp; ROW())</f>
        <v>46109.0281018197</v>
      </c>
      <c r="I2703" s="170" t="n">
        <f aca="true">INDIRECT("I" &amp; ROW()-1) + J2703 * ((G2702/1000) * $M$5)</f>
        <v>46109.0281018197</v>
      </c>
      <c r="J2703" s="171" t="n">
        <v>6.5</v>
      </c>
      <c r="K2703" s="172" t="n">
        <f aca="true">INDIRECT("H" &amp; ROW())</f>
        <v>46109.0281018197</v>
      </c>
      <c r="L2703" s="128" t="s">
        <v>7316</v>
      </c>
      <c r="M2703" s="133"/>
      <c r="N2703" s="133"/>
      <c r="O2703" s="133"/>
      <c r="P2703" s="133"/>
      <c r="Q2703" s="133"/>
      <c r="R2703" s="133"/>
      <c r="S2703" s="133"/>
      <c r="T2703" s="133"/>
      <c r="U2703" s="134"/>
      <c r="V2703" s="133"/>
      <c r="W2703" s="135" t="n">
        <f aca="false">I2703</f>
        <v>46109.0281018197</v>
      </c>
      <c r="X2703" s="153" t="s">
        <v>473</v>
      </c>
      <c r="Y2703" s="137" t="n">
        <f aca="false">IF(AND($X2703=$X2704, $X2703&lt;&gt;""), $W2704-$W2703, 0)</f>
        <v>0.00463124996527778</v>
      </c>
      <c r="Z2703" s="141"/>
      <c r="AA2703" s="0"/>
    </row>
    <row r="2704" customFormat="false" ht="22.05" hidden="false" customHeight="false" outlineLevel="0" collapsed="false">
      <c r="A2704" s="118" t="n">
        <v>2700</v>
      </c>
      <c r="B2704" s="164" t="s">
        <v>147</v>
      </c>
      <c r="C2704" s="165" t="s">
        <v>7313</v>
      </c>
      <c r="D2704" s="173" t="s">
        <v>187</v>
      </c>
      <c r="E2704" s="167" t="s">
        <v>7314</v>
      </c>
      <c r="F2704" s="167" t="s">
        <v>7317</v>
      </c>
      <c r="G2704" s="168" t="n">
        <v>1015</v>
      </c>
      <c r="H2704" s="169" t="n">
        <f aca="true">INDIRECT("I" &amp; ROW())</f>
        <v>46109.0327330696</v>
      </c>
      <c r="I2704" s="170" t="n">
        <f aca="true">INDIRECT("I" &amp; ROW()-1) + J2704 * ((G2703/1000) * $M$5)</f>
        <v>46109.0327330696</v>
      </c>
      <c r="J2704" s="171" t="n">
        <v>6.5</v>
      </c>
      <c r="K2704" s="172" t="n">
        <f aca="true">INDIRECT("H" &amp; ROW())</f>
        <v>46109.0327330696</v>
      </c>
      <c r="L2704" s="128" t="s">
        <v>7318</v>
      </c>
      <c r="M2704" s="133"/>
      <c r="N2704" s="133"/>
      <c r="O2704" s="133"/>
      <c r="P2704" s="133"/>
      <c r="Q2704" s="133"/>
      <c r="R2704" s="133"/>
      <c r="S2704" s="133"/>
      <c r="T2704" s="133"/>
      <c r="U2704" s="134"/>
      <c r="V2704" s="133"/>
      <c r="W2704" s="135" t="n">
        <f aca="false">I2704</f>
        <v>46109.0327330696</v>
      </c>
      <c r="X2704" s="153" t="s">
        <v>473</v>
      </c>
      <c r="Y2704" s="137" t="n">
        <f aca="false">IF(AND($X2704=$X2705, $X2704&lt;&gt;""), $W2705-$W2704, 0)</f>
        <v>0.0045815971875</v>
      </c>
      <c r="Z2704" s="141"/>
      <c r="AA2704" s="0"/>
    </row>
    <row r="2705" customFormat="false" ht="22.05" hidden="false" customHeight="false" outlineLevel="0" collapsed="false">
      <c r="A2705" s="118" t="n">
        <v>2701</v>
      </c>
      <c r="B2705" s="164" t="s">
        <v>147</v>
      </c>
      <c r="C2705" s="165" t="s">
        <v>7319</v>
      </c>
      <c r="D2705" s="173" t="s">
        <v>187</v>
      </c>
      <c r="E2705" s="167" t="s">
        <v>7320</v>
      </c>
      <c r="F2705" s="167" t="s">
        <v>7321</v>
      </c>
      <c r="G2705" s="168" t="n">
        <v>1040</v>
      </c>
      <c r="H2705" s="169" t="n">
        <f aca="true">INDIRECT("I" &amp; ROW())</f>
        <v>46109.0373146668</v>
      </c>
      <c r="I2705" s="170" t="n">
        <f aca="true">INDIRECT("I" &amp; ROW()-1) + J2705 * ((G2704/1000) * $M$5)</f>
        <v>46109.0373146668</v>
      </c>
      <c r="J2705" s="171" t="n">
        <v>6.5</v>
      </c>
      <c r="K2705" s="172" t="n">
        <f aca="true">INDIRECT("H" &amp; ROW())</f>
        <v>46109.0373146668</v>
      </c>
      <c r="L2705" s="128" t="s">
        <v>7322</v>
      </c>
      <c r="M2705" s="133"/>
      <c r="N2705" s="133"/>
      <c r="O2705" s="133"/>
      <c r="P2705" s="133"/>
      <c r="Q2705" s="133"/>
      <c r="R2705" s="133"/>
      <c r="S2705" s="133"/>
      <c r="T2705" s="133"/>
      <c r="U2705" s="134"/>
      <c r="V2705" s="133"/>
      <c r="W2705" s="135" t="n">
        <f aca="false">I2705</f>
        <v>46109.0373146668</v>
      </c>
      <c r="X2705" s="153" t="s">
        <v>473</v>
      </c>
      <c r="Y2705" s="137" t="n">
        <f aca="false">IF(AND($X2705=$X2706, $X2705&lt;&gt;""), $W2706-$W2705, 0)</f>
        <v>0.00469444440972222</v>
      </c>
      <c r="Z2705" s="141"/>
      <c r="AA2705" s="0"/>
    </row>
    <row r="2706" customFormat="false" ht="22.05" hidden="false" customHeight="false" outlineLevel="0" collapsed="false">
      <c r="A2706" s="118" t="n">
        <v>2702</v>
      </c>
      <c r="B2706" s="164" t="s">
        <v>147</v>
      </c>
      <c r="C2706" s="165" t="s">
        <v>7323</v>
      </c>
      <c r="D2706" s="173" t="s">
        <v>187</v>
      </c>
      <c r="E2706" s="167" t="s">
        <v>7324</v>
      </c>
      <c r="F2706" s="167" t="s">
        <v>7325</v>
      </c>
      <c r="G2706" s="168" t="n">
        <v>1090</v>
      </c>
      <c r="H2706" s="169" t="n">
        <f aca="true">INDIRECT("I" &amp; ROW())</f>
        <v>46109.0420091112</v>
      </c>
      <c r="I2706" s="170" t="n">
        <f aca="true">INDIRECT("I" &amp; ROW()-1) + J2706 * ((G2705/1000) * $M$5)</f>
        <v>46109.0420091112</v>
      </c>
      <c r="J2706" s="171" t="n">
        <v>6.5</v>
      </c>
      <c r="K2706" s="172" t="n">
        <f aca="true">INDIRECT("H" &amp; ROW())</f>
        <v>46109.0420091112</v>
      </c>
      <c r="L2706" s="128" t="s">
        <v>7326</v>
      </c>
      <c r="M2706" s="133"/>
      <c r="N2706" s="133"/>
      <c r="O2706" s="133"/>
      <c r="P2706" s="133"/>
      <c r="Q2706" s="133"/>
      <c r="R2706" s="133"/>
      <c r="S2706" s="133"/>
      <c r="T2706" s="133"/>
      <c r="U2706" s="134"/>
      <c r="V2706" s="133"/>
      <c r="W2706" s="135" t="n">
        <f aca="false">I2706</f>
        <v>46109.0420091112</v>
      </c>
      <c r="X2706" s="153" t="s">
        <v>473</v>
      </c>
      <c r="Y2706" s="137" t="n">
        <f aca="false">IF(AND($X2706=$X2707, $X2706&lt;&gt;""), $W2707-$W2706, 0)</f>
        <v>0.00492013885416667</v>
      </c>
      <c r="Z2706" s="141"/>
      <c r="AA2706" s="0"/>
    </row>
    <row r="2707" customFormat="false" ht="22.05" hidden="false" customHeight="false" outlineLevel="0" collapsed="false">
      <c r="A2707" s="118" t="n">
        <v>2703</v>
      </c>
      <c r="B2707" s="164" t="s">
        <v>147</v>
      </c>
      <c r="C2707" s="165" t="s">
        <v>7327</v>
      </c>
      <c r="D2707" s="173" t="s">
        <v>187</v>
      </c>
      <c r="E2707" s="167" t="s">
        <v>7328</v>
      </c>
      <c r="F2707" s="167" t="s">
        <v>7329</v>
      </c>
      <c r="G2707" s="168" t="n">
        <v>1130</v>
      </c>
      <c r="H2707" s="169" t="n">
        <f aca="true">INDIRECT("I" &amp; ROW())</f>
        <v>46109.0469292501</v>
      </c>
      <c r="I2707" s="170" t="n">
        <f aca="true">INDIRECT("I" &amp; ROW()-1) + J2707 * ((G2706/1000) * $M$5)</f>
        <v>46109.0469292501</v>
      </c>
      <c r="J2707" s="171" t="n">
        <v>6.5</v>
      </c>
      <c r="K2707" s="172" t="n">
        <f aca="true">INDIRECT("H" &amp; ROW())</f>
        <v>46109.0469292501</v>
      </c>
      <c r="L2707" s="128" t="s">
        <v>7330</v>
      </c>
      <c r="M2707" s="133"/>
      <c r="N2707" s="133"/>
      <c r="O2707" s="133"/>
      <c r="P2707" s="133"/>
      <c r="Q2707" s="133"/>
      <c r="R2707" s="133"/>
      <c r="S2707" s="133"/>
      <c r="T2707" s="133"/>
      <c r="U2707" s="134"/>
      <c r="V2707" s="133"/>
      <c r="W2707" s="135" t="n">
        <f aca="false">I2707</f>
        <v>46109.0469292501</v>
      </c>
      <c r="X2707" s="153" t="s">
        <v>473</v>
      </c>
      <c r="Y2707" s="137" t="n">
        <f aca="false">IF(AND($X2707=$X2708, $X2707&lt;&gt;""), $W2708-$W2707, 0)</f>
        <v>0.00510069440972222</v>
      </c>
      <c r="Z2707" s="141"/>
      <c r="AA2707" s="0"/>
    </row>
    <row r="2708" customFormat="false" ht="22.05" hidden="false" customHeight="false" outlineLevel="0" collapsed="false">
      <c r="A2708" s="118" t="n">
        <v>2704</v>
      </c>
      <c r="B2708" s="164" t="s">
        <v>147</v>
      </c>
      <c r="C2708" s="165" t="s">
        <v>7327</v>
      </c>
      <c r="D2708" s="173" t="s">
        <v>187</v>
      </c>
      <c r="E2708" s="167" t="s">
        <v>7331</v>
      </c>
      <c r="F2708" s="167" t="s">
        <v>7332</v>
      </c>
      <c r="G2708" s="168" t="n">
        <v>1000</v>
      </c>
      <c r="H2708" s="169" t="n">
        <f aca="true">INDIRECT("I" &amp; ROW())</f>
        <v>46109.0520299445</v>
      </c>
      <c r="I2708" s="170" t="n">
        <f aca="true">INDIRECT("I" &amp; ROW()-1) + J2708 * ((G2707/1000) * $M$5)</f>
        <v>46109.0520299445</v>
      </c>
      <c r="J2708" s="171" t="n">
        <v>6.5</v>
      </c>
      <c r="K2708" s="172" t="n">
        <f aca="true">INDIRECT("H" &amp; ROW())</f>
        <v>46109.0520299445</v>
      </c>
      <c r="L2708" s="128" t="s">
        <v>7333</v>
      </c>
      <c r="M2708" s="133"/>
      <c r="N2708" s="133"/>
      <c r="O2708" s="133"/>
      <c r="P2708" s="133"/>
      <c r="Q2708" s="133"/>
      <c r="R2708" s="133"/>
      <c r="S2708" s="133"/>
      <c r="T2708" s="133"/>
      <c r="U2708" s="134"/>
      <c r="V2708" s="133"/>
      <c r="W2708" s="135" t="n">
        <f aca="false">I2708</f>
        <v>46109.0520299445</v>
      </c>
      <c r="X2708" s="153" t="s">
        <v>473</v>
      </c>
      <c r="Y2708" s="137" t="n">
        <f aca="false">IF(AND($X2708=$X2709, $X2708&lt;&gt;""), $W2709-$W2708, 0)</f>
        <v>0.00451388885416667</v>
      </c>
      <c r="Z2708" s="141"/>
      <c r="AA2708" s="0"/>
    </row>
    <row r="2709" customFormat="false" ht="22.05" hidden="false" customHeight="false" outlineLevel="0" collapsed="false">
      <c r="A2709" s="118" t="n">
        <v>2705</v>
      </c>
      <c r="B2709" s="164" t="s">
        <v>147</v>
      </c>
      <c r="C2709" s="165" t="s">
        <v>7327</v>
      </c>
      <c r="D2709" s="173" t="s">
        <v>187</v>
      </c>
      <c r="E2709" s="167" t="s">
        <v>7334</v>
      </c>
      <c r="F2709" s="167" t="s">
        <v>7335</v>
      </c>
      <c r="G2709" s="168" t="n">
        <v>737</v>
      </c>
      <c r="H2709" s="169" t="n">
        <f aca="true">INDIRECT("I" &amp; ROW())</f>
        <v>46109.0565438333</v>
      </c>
      <c r="I2709" s="170" t="n">
        <f aca="true">INDIRECT("I" &amp; ROW()-1) + J2709 * ((G2708/1000) * $M$5)</f>
        <v>46109.0565438333</v>
      </c>
      <c r="J2709" s="171" t="n">
        <v>6.5</v>
      </c>
      <c r="K2709" s="172" t="n">
        <f aca="true">INDIRECT("H" &amp; ROW())</f>
        <v>46109.0565438333</v>
      </c>
      <c r="L2709" s="128" t="s">
        <v>7336</v>
      </c>
      <c r="M2709" s="133"/>
      <c r="N2709" s="133"/>
      <c r="O2709" s="133"/>
      <c r="P2709" s="133"/>
      <c r="Q2709" s="133"/>
      <c r="R2709" s="133"/>
      <c r="S2709" s="133"/>
      <c r="T2709" s="133"/>
      <c r="U2709" s="134"/>
      <c r="V2709" s="133"/>
      <c r="W2709" s="135" t="n">
        <f aca="false">I2709</f>
        <v>46109.0565438333</v>
      </c>
      <c r="X2709" s="153" t="s">
        <v>473</v>
      </c>
      <c r="Y2709" s="137" t="n">
        <f aca="false">IF(AND($X2709=$X2710, $X2709&lt;&gt;""), $W2710-$W2709, 0)</f>
        <v>0.00332673608796296</v>
      </c>
      <c r="Z2709" s="141"/>
      <c r="AA2709" s="0"/>
    </row>
    <row r="2710" customFormat="false" ht="22.05" hidden="false" customHeight="false" outlineLevel="0" collapsed="false">
      <c r="A2710" s="118" t="n">
        <v>2706</v>
      </c>
      <c r="B2710" s="164" t="s">
        <v>147</v>
      </c>
      <c r="C2710" s="165" t="s">
        <v>7337</v>
      </c>
      <c r="D2710" s="173" t="s">
        <v>187</v>
      </c>
      <c r="E2710" s="167" t="s">
        <v>7338</v>
      </c>
      <c r="F2710" s="167" t="s">
        <v>3669</v>
      </c>
      <c r="G2710" s="168" t="n">
        <v>533</v>
      </c>
      <c r="H2710" s="169" t="n">
        <f aca="true">INDIRECT("I" &amp; ROW())</f>
        <v>46109.0598705694</v>
      </c>
      <c r="I2710" s="170" t="n">
        <f aca="true">INDIRECT("I" &amp; ROW()-1) + J2710 * ((G2709/1000) * $M$5)</f>
        <v>46109.0598705694</v>
      </c>
      <c r="J2710" s="171" t="n">
        <v>6.5</v>
      </c>
      <c r="K2710" s="172" t="n">
        <f aca="true">INDIRECT("H" &amp; ROW())</f>
        <v>46109.0598705694</v>
      </c>
      <c r="L2710" s="128" t="s">
        <v>7339</v>
      </c>
      <c r="M2710" s="133"/>
      <c r="N2710" s="133"/>
      <c r="O2710" s="133"/>
      <c r="P2710" s="133"/>
      <c r="Q2710" s="133"/>
      <c r="R2710" s="133"/>
      <c r="S2710" s="133"/>
      <c r="T2710" s="133"/>
      <c r="U2710" s="134"/>
      <c r="V2710" s="133"/>
      <c r="W2710" s="135" t="n">
        <f aca="false">I2710</f>
        <v>46109.0598705694</v>
      </c>
      <c r="X2710" s="153" t="s">
        <v>473</v>
      </c>
      <c r="Y2710" s="137" t="n">
        <f aca="false">IF(AND($X2710=$X2711, $X2710&lt;&gt;""), $W2711-$W2710, 0)</f>
        <v>0.0024059027662037</v>
      </c>
      <c r="Z2710" s="141"/>
      <c r="AA2710" s="0"/>
    </row>
    <row r="2711" customFormat="false" ht="22.05" hidden="false" customHeight="false" outlineLevel="0" collapsed="false">
      <c r="A2711" s="118" t="n">
        <v>2707</v>
      </c>
      <c r="B2711" s="164" t="s">
        <v>147</v>
      </c>
      <c r="C2711" s="165" t="s">
        <v>7337</v>
      </c>
      <c r="D2711" s="173" t="s">
        <v>187</v>
      </c>
      <c r="E2711" s="167" t="s">
        <v>7340</v>
      </c>
      <c r="F2711" s="167" t="s">
        <v>7341</v>
      </c>
      <c r="G2711" s="168" t="n">
        <v>830</v>
      </c>
      <c r="H2711" s="169" t="n">
        <f aca="true">INDIRECT("I" &amp; ROW())</f>
        <v>46109.0622764722</v>
      </c>
      <c r="I2711" s="170" t="n">
        <f aca="true">INDIRECT("I" &amp; ROW()-1) + J2711 * ((G2710/1000) * $M$5)</f>
        <v>46109.0622764722</v>
      </c>
      <c r="J2711" s="171" t="n">
        <v>6.5</v>
      </c>
      <c r="K2711" s="172" t="n">
        <f aca="true">INDIRECT("H" &amp; ROW())</f>
        <v>46109.0622764722</v>
      </c>
      <c r="L2711" s="128" t="s">
        <v>7342</v>
      </c>
      <c r="M2711" s="133"/>
      <c r="N2711" s="133"/>
      <c r="O2711" s="133"/>
      <c r="P2711" s="133"/>
      <c r="Q2711" s="133"/>
      <c r="R2711" s="133"/>
      <c r="S2711" s="133"/>
      <c r="T2711" s="133"/>
      <c r="U2711" s="134"/>
      <c r="V2711" s="133"/>
      <c r="W2711" s="135" t="n">
        <f aca="false">I2711</f>
        <v>46109.0622764722</v>
      </c>
      <c r="X2711" s="153" t="s">
        <v>473</v>
      </c>
      <c r="Y2711" s="137" t="n">
        <f aca="false">IF(AND($X2711=$X2712, $X2711&lt;&gt;""), $W2712-$W2711, 0)</f>
        <v>0.00374652775462963</v>
      </c>
      <c r="Z2711" s="141"/>
      <c r="AA2711" s="0"/>
    </row>
    <row r="2712" customFormat="false" ht="22.05" hidden="false" customHeight="false" outlineLevel="0" collapsed="false">
      <c r="A2712" s="118" t="n">
        <v>2708</v>
      </c>
      <c r="B2712" s="164" t="s">
        <v>147</v>
      </c>
      <c r="C2712" s="165" t="s">
        <v>7337</v>
      </c>
      <c r="D2712" s="173" t="s">
        <v>187</v>
      </c>
      <c r="E2712" s="167" t="s">
        <v>7334</v>
      </c>
      <c r="F2712" s="167" t="s">
        <v>7343</v>
      </c>
      <c r="G2712" s="168" t="n">
        <v>1018</v>
      </c>
      <c r="H2712" s="169" t="n">
        <f aca="true">INDIRECT("I" &amp; ROW())</f>
        <v>46109.0660229999</v>
      </c>
      <c r="I2712" s="170" t="n">
        <f aca="true">INDIRECT("I" &amp; ROW()-1) + J2712 * ((G2711/1000) * $M$5)</f>
        <v>46109.0660229999</v>
      </c>
      <c r="J2712" s="171" t="n">
        <v>6.5</v>
      </c>
      <c r="K2712" s="172" t="n">
        <f aca="true">INDIRECT("H" &amp; ROW())</f>
        <v>46109.0660229999</v>
      </c>
      <c r="L2712" s="128" t="s">
        <v>7344</v>
      </c>
      <c r="M2712" s="133"/>
      <c r="N2712" s="133"/>
      <c r="O2712" s="133"/>
      <c r="P2712" s="133"/>
      <c r="Q2712" s="133"/>
      <c r="R2712" s="133"/>
      <c r="S2712" s="133"/>
      <c r="T2712" s="133"/>
      <c r="U2712" s="134"/>
      <c r="V2712" s="133"/>
      <c r="W2712" s="135" t="n">
        <f aca="false">I2712</f>
        <v>46109.0660229999</v>
      </c>
      <c r="X2712" s="153" t="s">
        <v>473</v>
      </c>
      <c r="Y2712" s="137" t="n">
        <f aca="false">IF(AND($X2712=$X2713, $X2712&lt;&gt;""), $W2713-$W2712, 0)</f>
        <v>0.00459513885416667</v>
      </c>
      <c r="Z2712" s="141"/>
      <c r="AA2712" s="0"/>
    </row>
    <row r="2713" customFormat="false" ht="22.05" hidden="false" customHeight="false" outlineLevel="0" collapsed="false">
      <c r="A2713" s="118" t="n">
        <v>2709</v>
      </c>
      <c r="B2713" s="164" t="s">
        <v>147</v>
      </c>
      <c r="C2713" s="165" t="s">
        <v>7345</v>
      </c>
      <c r="D2713" s="173" t="s">
        <v>187</v>
      </c>
      <c r="E2713" s="167" t="s">
        <v>7346</v>
      </c>
      <c r="F2713" s="167" t="s">
        <v>7347</v>
      </c>
      <c r="G2713" s="168" t="n">
        <v>1041</v>
      </c>
      <c r="H2713" s="169" t="n">
        <f aca="true">INDIRECT("I" &amp; ROW())</f>
        <v>46109.0706181388</v>
      </c>
      <c r="I2713" s="170" t="n">
        <f aca="true">INDIRECT("I" &amp; ROW()-1) + J2713 * ((G2712/1000) * $M$5)</f>
        <v>46109.0706181388</v>
      </c>
      <c r="J2713" s="171" t="n">
        <v>6.5</v>
      </c>
      <c r="K2713" s="172" t="n">
        <f aca="true">INDIRECT("H" &amp; ROW())</f>
        <v>46109.0706181388</v>
      </c>
      <c r="L2713" s="128" t="s">
        <v>7348</v>
      </c>
      <c r="M2713" s="133"/>
      <c r="N2713" s="133"/>
      <c r="O2713" s="133"/>
      <c r="P2713" s="133"/>
      <c r="Q2713" s="133"/>
      <c r="R2713" s="133"/>
      <c r="S2713" s="133"/>
      <c r="T2713" s="133"/>
      <c r="U2713" s="134"/>
      <c r="V2713" s="133"/>
      <c r="W2713" s="135" t="n">
        <f aca="false">I2713</f>
        <v>46109.0706181388</v>
      </c>
      <c r="X2713" s="153" t="s">
        <v>473</v>
      </c>
      <c r="Y2713" s="137" t="n">
        <f aca="false">IF(AND($X2713=$X2714, $X2713&lt;&gt;""), $W2714-$W2713, 0)</f>
        <v>0.00469895829861111</v>
      </c>
      <c r="Z2713" s="141"/>
      <c r="AA2713" s="0"/>
    </row>
    <row r="2714" customFormat="false" ht="22.05" hidden="false" customHeight="false" outlineLevel="0" collapsed="false">
      <c r="A2714" s="118" t="n">
        <v>2710</v>
      </c>
      <c r="B2714" s="164" t="s">
        <v>147</v>
      </c>
      <c r="C2714" s="165" t="s">
        <v>7345</v>
      </c>
      <c r="D2714" s="173" t="s">
        <v>187</v>
      </c>
      <c r="E2714" s="167" t="s">
        <v>7349</v>
      </c>
      <c r="F2714" s="167" t="s">
        <v>7350</v>
      </c>
      <c r="G2714" s="168" t="n">
        <v>928</v>
      </c>
      <c r="H2714" s="169" t="n">
        <f aca="true">INDIRECT("I" &amp; ROW())</f>
        <v>46109.0753170971</v>
      </c>
      <c r="I2714" s="170" t="n">
        <f aca="true">INDIRECT("I" &amp; ROW()-1) + J2714 * ((G2713/1000) * $M$5)</f>
        <v>46109.0753170971</v>
      </c>
      <c r="J2714" s="171" t="n">
        <v>6.5</v>
      </c>
      <c r="K2714" s="172" t="n">
        <f aca="true">INDIRECT("H" &amp; ROW())</f>
        <v>46109.0753170971</v>
      </c>
      <c r="L2714" s="128" t="s">
        <v>7351</v>
      </c>
      <c r="M2714" s="133"/>
      <c r="N2714" s="133"/>
      <c r="O2714" s="133"/>
      <c r="P2714" s="133"/>
      <c r="Q2714" s="133"/>
      <c r="R2714" s="133"/>
      <c r="S2714" s="133"/>
      <c r="T2714" s="133"/>
      <c r="U2714" s="134"/>
      <c r="V2714" s="133"/>
      <c r="W2714" s="135" t="n">
        <f aca="false">I2714</f>
        <v>46109.0753170971</v>
      </c>
      <c r="X2714" s="153" t="s">
        <v>473</v>
      </c>
      <c r="Y2714" s="137" t="n">
        <f aca="false">IF(AND($X2714=$X2715, $X2714&lt;&gt;""), $W2715-$W2714, 0)</f>
        <v>0.00418888885416667</v>
      </c>
      <c r="Z2714" s="137"/>
      <c r="AA2714" s="0"/>
    </row>
    <row r="2715" customFormat="false" ht="22.05" hidden="false" customHeight="false" outlineLevel="0" collapsed="false">
      <c r="A2715" s="118" t="n">
        <v>2711</v>
      </c>
      <c r="B2715" s="164" t="s">
        <v>147</v>
      </c>
      <c r="C2715" s="165" t="s">
        <v>7345</v>
      </c>
      <c r="D2715" s="173" t="s">
        <v>187</v>
      </c>
      <c r="E2715" s="167" t="s">
        <v>7352</v>
      </c>
      <c r="F2715" s="167" t="s">
        <v>7353</v>
      </c>
      <c r="G2715" s="168" t="n">
        <v>1147</v>
      </c>
      <c r="H2715" s="169" t="n">
        <f aca="true">INDIRECT("I" &amp; ROW())</f>
        <v>46109.0795059859</v>
      </c>
      <c r="I2715" s="170" t="n">
        <f aca="true">INDIRECT("I" &amp; ROW()-1) + J2715 * ((G2714/1000) * $M$5)</f>
        <v>46109.0795059859</v>
      </c>
      <c r="J2715" s="171" t="n">
        <v>6.5</v>
      </c>
      <c r="K2715" s="172" t="n">
        <f aca="true">INDIRECT("H" &amp; ROW())</f>
        <v>46109.0795059859</v>
      </c>
      <c r="L2715" s="128" t="s">
        <v>7354</v>
      </c>
      <c r="M2715" s="133"/>
      <c r="N2715" s="133"/>
      <c r="O2715" s="133"/>
      <c r="P2715" s="133"/>
      <c r="Q2715" s="133"/>
      <c r="R2715" s="133"/>
      <c r="S2715" s="133"/>
      <c r="T2715" s="133"/>
      <c r="U2715" s="134"/>
      <c r="V2715" s="133"/>
      <c r="W2715" s="135" t="n">
        <f aca="false">I2715</f>
        <v>46109.0795059859</v>
      </c>
      <c r="X2715" s="153" t="s">
        <v>473</v>
      </c>
      <c r="Y2715" s="137" t="n">
        <f aca="false">IF(AND($X2715=$X2716, $X2715&lt;&gt;""), $W2716-$W2715, 0)</f>
        <v>0.00517743052083333</v>
      </c>
      <c r="Z2715" s="141"/>
      <c r="AA2715" s="0"/>
    </row>
    <row r="2716" customFormat="false" ht="22.05" hidden="false" customHeight="false" outlineLevel="0" collapsed="false">
      <c r="A2716" s="118" t="n">
        <v>2712</v>
      </c>
      <c r="B2716" s="164" t="s">
        <v>147</v>
      </c>
      <c r="C2716" s="165" t="s">
        <v>7345</v>
      </c>
      <c r="D2716" s="173" t="s">
        <v>187</v>
      </c>
      <c r="E2716" s="167" t="s">
        <v>7355</v>
      </c>
      <c r="F2716" s="167" t="s">
        <v>7356</v>
      </c>
      <c r="G2716" s="168" t="n">
        <v>1144</v>
      </c>
      <c r="H2716" s="169" t="n">
        <f aca="true">INDIRECT("I" &amp; ROW())</f>
        <v>46109.0846834165</v>
      </c>
      <c r="I2716" s="170" t="n">
        <f aca="true">INDIRECT("I" &amp; ROW()-1) + J2716 * ((G2715/1000) * $M$5)</f>
        <v>46109.0846834165</v>
      </c>
      <c r="J2716" s="171" t="n">
        <v>6.5</v>
      </c>
      <c r="K2716" s="172" t="n">
        <f aca="true">INDIRECT("H" &amp; ROW())</f>
        <v>46109.0846834165</v>
      </c>
      <c r="L2716" s="128" t="s">
        <v>7357</v>
      </c>
      <c r="M2716" s="133"/>
      <c r="N2716" s="133"/>
      <c r="O2716" s="133"/>
      <c r="P2716" s="133"/>
      <c r="Q2716" s="133"/>
      <c r="R2716" s="133"/>
      <c r="S2716" s="133"/>
      <c r="T2716" s="133"/>
      <c r="U2716" s="134"/>
      <c r="V2716" s="133"/>
      <c r="W2716" s="135" t="n">
        <f aca="false">I2716</f>
        <v>46109.0846834165</v>
      </c>
      <c r="X2716" s="153" t="s">
        <v>473</v>
      </c>
      <c r="Y2716" s="137" t="n">
        <f aca="false">IF(AND($X2716=$X2717, $X2716&lt;&gt;""), $W2717-$W2716, 0)</f>
        <v>0.00516388885416667</v>
      </c>
      <c r="Z2716" s="141"/>
      <c r="AA2716" s="0"/>
    </row>
    <row r="2717" customFormat="false" ht="22.05" hidden="false" customHeight="false" outlineLevel="0" collapsed="false">
      <c r="A2717" s="118" t="n">
        <v>2713</v>
      </c>
      <c r="B2717" s="164" t="s">
        <v>147</v>
      </c>
      <c r="C2717" s="165" t="s">
        <v>7345</v>
      </c>
      <c r="D2717" s="173" t="s">
        <v>187</v>
      </c>
      <c r="E2717" s="167" t="s">
        <v>7358</v>
      </c>
      <c r="F2717" s="167" t="s">
        <v>7359</v>
      </c>
      <c r="G2717" s="168" t="n">
        <v>1230</v>
      </c>
      <c r="H2717" s="169" t="n">
        <f aca="true">INDIRECT("I" &amp; ROW())</f>
        <v>46109.0898473053</v>
      </c>
      <c r="I2717" s="170" t="n">
        <f aca="true">INDIRECT("I" &amp; ROW()-1) + J2717 * ((G2716/1000) * $M$5)</f>
        <v>46109.0898473053</v>
      </c>
      <c r="J2717" s="171" t="n">
        <v>6.5</v>
      </c>
      <c r="K2717" s="172" t="n">
        <f aca="true">INDIRECT("H" &amp; ROW())</f>
        <v>46109.0898473053</v>
      </c>
      <c r="L2717" s="128" t="s">
        <v>7360</v>
      </c>
      <c r="M2717" s="133"/>
      <c r="N2717" s="133"/>
      <c r="O2717" s="133"/>
      <c r="P2717" s="133"/>
      <c r="Q2717" s="133"/>
      <c r="R2717" s="133"/>
      <c r="S2717" s="133"/>
      <c r="T2717" s="133"/>
      <c r="U2717" s="134"/>
      <c r="V2717" s="133"/>
      <c r="W2717" s="135" t="n">
        <f aca="false">I2717</f>
        <v>46109.0898473053</v>
      </c>
      <c r="X2717" s="153" t="s">
        <v>473</v>
      </c>
      <c r="Y2717" s="137" t="n">
        <f aca="false">IF(AND($X2717=$X2718, $X2717&lt;&gt;""), $W2718-$W2717, 0)</f>
        <v>0.00555208328703704</v>
      </c>
      <c r="Z2717" s="141"/>
      <c r="AA2717" s="0"/>
    </row>
    <row r="2718" customFormat="false" ht="22.05" hidden="false" customHeight="false" outlineLevel="0" collapsed="false">
      <c r="A2718" s="118" t="n">
        <v>2714</v>
      </c>
      <c r="B2718" s="181" t="s">
        <v>7361</v>
      </c>
      <c r="C2718" s="182" t="s">
        <v>7362</v>
      </c>
      <c r="D2718" s="183" t="s">
        <v>190</v>
      </c>
      <c r="E2718" s="184" t="s">
        <v>7363</v>
      </c>
      <c r="F2718" s="184" t="s">
        <v>7364</v>
      </c>
      <c r="G2718" s="185" t="n">
        <v>1000</v>
      </c>
      <c r="H2718" s="186" t="n">
        <f aca="true">INDIRECT("I" &amp; ROW())</f>
        <v>46109.0953993886</v>
      </c>
      <c r="I2718" s="187" t="n">
        <f aca="true">INDIRECT("I" &amp; ROW()-1) + J2718 * ((G2717/1000) * $M$5)</f>
        <v>46109.0953993886</v>
      </c>
      <c r="J2718" s="188" t="n">
        <v>6.5</v>
      </c>
      <c r="K2718" s="189" t="n">
        <f aca="true">INDIRECT("H" &amp; ROW())</f>
        <v>46109.0953993886</v>
      </c>
      <c r="L2718" s="128" t="s">
        <v>7365</v>
      </c>
      <c r="M2718" s="133"/>
      <c r="N2718" s="133"/>
      <c r="O2718" s="133"/>
      <c r="P2718" s="133"/>
      <c r="Q2718" s="133"/>
      <c r="R2718" s="133"/>
      <c r="S2718" s="133"/>
      <c r="T2718" s="133"/>
      <c r="U2718" s="134"/>
      <c r="V2718" s="133"/>
      <c r="W2718" s="135" t="n">
        <f aca="false">I2718</f>
        <v>46109.0953993886</v>
      </c>
      <c r="X2718" s="153" t="s">
        <v>473</v>
      </c>
      <c r="Y2718" s="137" t="n">
        <f aca="false">IF(AND($X2718=$X2719, $X2718&lt;&gt;""), $W2719-$W2718, 0)</f>
        <v>0.00451388885416667</v>
      </c>
      <c r="Z2718" s="141"/>
      <c r="AA2718" s="0"/>
    </row>
    <row r="2719" customFormat="false" ht="22.05" hidden="false" customHeight="false" outlineLevel="0" collapsed="false">
      <c r="A2719" s="118" t="n">
        <v>2715</v>
      </c>
      <c r="B2719" s="181" t="s">
        <v>7361</v>
      </c>
      <c r="C2719" s="182" t="s">
        <v>7362</v>
      </c>
      <c r="D2719" s="183" t="s">
        <v>190</v>
      </c>
      <c r="E2719" s="184" t="s">
        <v>7366</v>
      </c>
      <c r="F2719" s="184" t="s">
        <v>7367</v>
      </c>
      <c r="G2719" s="185" t="n">
        <v>1000</v>
      </c>
      <c r="H2719" s="186" t="n">
        <f aca="true">INDIRECT("I" &amp; ROW())</f>
        <v>46109.0999132775</v>
      </c>
      <c r="I2719" s="187" t="n">
        <f aca="true">INDIRECT("I" &amp; ROW()-1) + J2719 * ((G2718/1000) * $M$5)</f>
        <v>46109.0999132775</v>
      </c>
      <c r="J2719" s="188" t="n">
        <v>6.5</v>
      </c>
      <c r="K2719" s="189" t="n">
        <f aca="true">INDIRECT("H" &amp; ROW())</f>
        <v>46109.0999132775</v>
      </c>
      <c r="L2719" s="128" t="s">
        <v>7368</v>
      </c>
      <c r="M2719" s="133"/>
      <c r="N2719" s="133"/>
      <c r="O2719" s="133"/>
      <c r="P2719" s="133"/>
      <c r="Q2719" s="133"/>
      <c r="R2719" s="133"/>
      <c r="S2719" s="133"/>
      <c r="T2719" s="133"/>
      <c r="U2719" s="134"/>
      <c r="V2719" s="133"/>
      <c r="W2719" s="135" t="n">
        <f aca="false">I2719</f>
        <v>46109.0999132775</v>
      </c>
      <c r="X2719" s="153" t="s">
        <v>473</v>
      </c>
      <c r="Y2719" s="137" t="n">
        <f aca="false">IF(AND($X2719=$X2720, $X2719&lt;&gt;""), $W2720-$W2719, 0)</f>
        <v>0.00451388885416667</v>
      </c>
      <c r="Z2719" s="141"/>
      <c r="AA2719" s="0"/>
    </row>
    <row r="2720" customFormat="false" ht="22.05" hidden="false" customHeight="false" outlineLevel="0" collapsed="false">
      <c r="A2720" s="118" t="n">
        <v>2716</v>
      </c>
      <c r="B2720" s="181" t="s">
        <v>7361</v>
      </c>
      <c r="C2720" s="182" t="s">
        <v>7362</v>
      </c>
      <c r="D2720" s="183" t="s">
        <v>190</v>
      </c>
      <c r="E2720" s="184" t="s">
        <v>7369</v>
      </c>
      <c r="F2720" s="184" t="s">
        <v>7370</v>
      </c>
      <c r="G2720" s="185" t="n">
        <v>1000</v>
      </c>
      <c r="H2720" s="186" t="n">
        <f aca="true">INDIRECT("I" &amp; ROW())</f>
        <v>46109.1044271663</v>
      </c>
      <c r="I2720" s="187" t="n">
        <f aca="true">INDIRECT("I" &amp; ROW()-1) + J2720 * ((G2719/1000) * $M$5)</f>
        <v>46109.1044271663</v>
      </c>
      <c r="J2720" s="188" t="n">
        <v>6.5</v>
      </c>
      <c r="K2720" s="189" t="n">
        <f aca="true">INDIRECT("H" &amp; ROW())</f>
        <v>46109.1044271663</v>
      </c>
      <c r="L2720" s="128" t="s">
        <v>7371</v>
      </c>
      <c r="M2720" s="133"/>
      <c r="N2720" s="133"/>
      <c r="O2720" s="133"/>
      <c r="P2720" s="133"/>
      <c r="Q2720" s="133"/>
      <c r="R2720" s="133"/>
      <c r="S2720" s="133"/>
      <c r="T2720" s="133"/>
      <c r="U2720" s="134"/>
      <c r="V2720" s="133"/>
      <c r="W2720" s="135" t="n">
        <f aca="false">I2720</f>
        <v>46109.1044271663</v>
      </c>
      <c r="X2720" s="153" t="s">
        <v>473</v>
      </c>
      <c r="Y2720" s="137" t="n">
        <f aca="false">IF(AND($X2720=$X2721, $X2720&lt;&gt;""), $W2721-$W2720, 0)</f>
        <v>0.00451388885416667</v>
      </c>
      <c r="Z2720" s="141"/>
      <c r="AA2720" s="0"/>
    </row>
    <row r="2721" customFormat="false" ht="22.05" hidden="false" customHeight="false" outlineLevel="0" collapsed="false">
      <c r="A2721" s="118" t="n">
        <v>2717</v>
      </c>
      <c r="B2721" s="181" t="s">
        <v>7361</v>
      </c>
      <c r="C2721" s="182" t="s">
        <v>7362</v>
      </c>
      <c r="D2721" s="183" t="s">
        <v>190</v>
      </c>
      <c r="E2721" s="184" t="s">
        <v>7369</v>
      </c>
      <c r="F2721" s="184" t="s">
        <v>7372</v>
      </c>
      <c r="G2721" s="185" t="n">
        <v>1000</v>
      </c>
      <c r="H2721" s="186" t="n">
        <f aca="true">INDIRECT("I" &amp; ROW())</f>
        <v>46109.1089410552</v>
      </c>
      <c r="I2721" s="187" t="n">
        <f aca="true">INDIRECT("I" &amp; ROW()-1) + J2721 * ((G2720/1000) * $M$5)</f>
        <v>46109.1089410552</v>
      </c>
      <c r="J2721" s="188" t="n">
        <v>6.5</v>
      </c>
      <c r="K2721" s="189" t="n">
        <f aca="true">INDIRECT("H" &amp; ROW())</f>
        <v>46109.1089410552</v>
      </c>
      <c r="L2721" s="128" t="s">
        <v>7373</v>
      </c>
      <c r="M2721" s="133"/>
      <c r="N2721" s="133"/>
      <c r="O2721" s="133"/>
      <c r="P2721" s="133"/>
      <c r="Q2721" s="133"/>
      <c r="R2721" s="133"/>
      <c r="S2721" s="133"/>
      <c r="T2721" s="133"/>
      <c r="U2721" s="134"/>
      <c r="V2721" s="133"/>
      <c r="W2721" s="135" t="n">
        <f aca="false">I2721</f>
        <v>46109.1089410552</v>
      </c>
      <c r="X2721" s="153" t="s">
        <v>473</v>
      </c>
      <c r="Y2721" s="137" t="n">
        <f aca="false">IF(AND($X2721=$X2722, $X2721&lt;&gt;""), $W2722-$W2721, 0)</f>
        <v>0.00451388885416667</v>
      </c>
      <c r="Z2721" s="141"/>
      <c r="AA2721" s="0"/>
    </row>
    <row r="2722" customFormat="false" ht="22.05" hidden="false" customHeight="false" outlineLevel="0" collapsed="false">
      <c r="A2722" s="118" t="n">
        <v>2718</v>
      </c>
      <c r="B2722" s="181" t="s">
        <v>7361</v>
      </c>
      <c r="C2722" s="182" t="s">
        <v>7362</v>
      </c>
      <c r="D2722" s="183" t="s">
        <v>190</v>
      </c>
      <c r="E2722" s="184" t="s">
        <v>7369</v>
      </c>
      <c r="F2722" s="184" t="s">
        <v>7374</v>
      </c>
      <c r="G2722" s="185" t="n">
        <v>1200</v>
      </c>
      <c r="H2722" s="186" t="n">
        <f aca="true">INDIRECT("I" &amp; ROW())</f>
        <v>46109.113454944</v>
      </c>
      <c r="I2722" s="187" t="n">
        <f aca="true">INDIRECT("I" &amp; ROW()-1) + J2722 * ((G2721/1000) * $M$5)</f>
        <v>46109.113454944</v>
      </c>
      <c r="J2722" s="188" t="n">
        <v>6.5</v>
      </c>
      <c r="K2722" s="189" t="n">
        <f aca="true">INDIRECT("H" &amp; ROW())</f>
        <v>46109.113454944</v>
      </c>
      <c r="L2722" s="128" t="s">
        <v>7375</v>
      </c>
      <c r="M2722" s="133"/>
      <c r="N2722" s="133"/>
      <c r="O2722" s="133"/>
      <c r="P2722" s="133"/>
      <c r="Q2722" s="133"/>
      <c r="R2722" s="133"/>
      <c r="S2722" s="133"/>
      <c r="T2722" s="133"/>
      <c r="U2722" s="134"/>
      <c r="V2722" s="133"/>
      <c r="W2722" s="135" t="n">
        <f aca="false">I2722</f>
        <v>46109.113454944</v>
      </c>
      <c r="X2722" s="153" t="s">
        <v>473</v>
      </c>
      <c r="Y2722" s="137" t="n">
        <f aca="false">IF(AND($X2722=$X2723, $X2722&lt;&gt;""), $W2723-$W2722, 0)</f>
        <v>0.00541666663194444</v>
      </c>
      <c r="Z2722" s="141"/>
      <c r="AA2722" s="0"/>
    </row>
    <row r="2723" customFormat="false" ht="22.05" hidden="false" customHeight="false" outlineLevel="0" collapsed="false">
      <c r="A2723" s="118" t="n">
        <v>2719</v>
      </c>
      <c r="B2723" s="181" t="s">
        <v>7361</v>
      </c>
      <c r="C2723" s="182" t="s">
        <v>7376</v>
      </c>
      <c r="D2723" s="183" t="s">
        <v>190</v>
      </c>
      <c r="E2723" s="184" t="s">
        <v>7369</v>
      </c>
      <c r="F2723" s="184" t="s">
        <v>7377</v>
      </c>
      <c r="G2723" s="185" t="n">
        <v>1100</v>
      </c>
      <c r="H2723" s="186" t="n">
        <f aca="true">INDIRECT("I" &amp; ROW())</f>
        <v>46109.1188716106</v>
      </c>
      <c r="I2723" s="187" t="n">
        <f aca="true">INDIRECT("I" &amp; ROW()-1) + J2723 * ((G2722/1000) * $M$5)</f>
        <v>46109.1188716106</v>
      </c>
      <c r="J2723" s="188" t="n">
        <v>6.5</v>
      </c>
      <c r="K2723" s="189" t="n">
        <f aca="true">INDIRECT("H" &amp; ROW())</f>
        <v>46109.1188716106</v>
      </c>
      <c r="L2723" s="128" t="s">
        <v>7378</v>
      </c>
      <c r="M2723" s="133"/>
      <c r="N2723" s="133"/>
      <c r="O2723" s="133"/>
      <c r="P2723" s="133"/>
      <c r="Q2723" s="133"/>
      <c r="R2723" s="133"/>
      <c r="S2723" s="133"/>
      <c r="T2723" s="133"/>
      <c r="U2723" s="134"/>
      <c r="V2723" s="133"/>
      <c r="W2723" s="135" t="n">
        <f aca="false">I2723</f>
        <v>46109.1188716106</v>
      </c>
      <c r="X2723" s="153" t="s">
        <v>473</v>
      </c>
      <c r="Y2723" s="137" t="n">
        <f aca="false">IF(AND($X2723=$X2724, $X2723&lt;&gt;""), $W2724-$W2723, 0)</f>
        <v>0.00496527774305556</v>
      </c>
      <c r="Z2723" s="141"/>
      <c r="AA2723" s="0"/>
    </row>
    <row r="2724" customFormat="false" ht="22.05" hidden="false" customHeight="false" outlineLevel="0" collapsed="false">
      <c r="A2724" s="118" t="n">
        <v>2720</v>
      </c>
      <c r="B2724" s="181" t="s">
        <v>7361</v>
      </c>
      <c r="C2724" s="182" t="s">
        <v>7376</v>
      </c>
      <c r="D2724" s="183" t="s">
        <v>190</v>
      </c>
      <c r="E2724" s="184" t="s">
        <v>7369</v>
      </c>
      <c r="F2724" s="184" t="s">
        <v>7379</v>
      </c>
      <c r="G2724" s="185" t="n">
        <v>1200</v>
      </c>
      <c r="H2724" s="186" t="n">
        <f aca="true">INDIRECT("I" &amp; ROW())</f>
        <v>46109.1238368884</v>
      </c>
      <c r="I2724" s="187" t="n">
        <f aca="true">INDIRECT("I" &amp; ROW()-1) + J2724 * ((G2723/1000) * $M$5)</f>
        <v>46109.1238368884</v>
      </c>
      <c r="J2724" s="188" t="n">
        <v>6.5</v>
      </c>
      <c r="K2724" s="189" t="n">
        <f aca="true">INDIRECT("H" &amp; ROW())</f>
        <v>46109.1238368884</v>
      </c>
      <c r="L2724" s="128" t="s">
        <v>7380</v>
      </c>
      <c r="M2724" s="133"/>
      <c r="N2724" s="133"/>
      <c r="O2724" s="133"/>
      <c r="P2724" s="133"/>
      <c r="Q2724" s="133"/>
      <c r="R2724" s="133"/>
      <c r="S2724" s="133"/>
      <c r="T2724" s="133"/>
      <c r="U2724" s="134"/>
      <c r="V2724" s="133"/>
      <c r="W2724" s="135" t="n">
        <f aca="false">I2724</f>
        <v>46109.1238368884</v>
      </c>
      <c r="X2724" s="153" t="s">
        <v>473</v>
      </c>
      <c r="Y2724" s="137" t="n">
        <f aca="false">IF(AND($X2724=$X2725, $X2724&lt;&gt;""), $W2725-$W2724, 0)</f>
        <v>0.00541666663194444</v>
      </c>
      <c r="Z2724" s="141"/>
      <c r="AA2724" s="0"/>
    </row>
    <row r="2725" customFormat="false" ht="22.05" hidden="false" customHeight="false" outlineLevel="0" collapsed="false">
      <c r="A2725" s="118" t="n">
        <v>2721</v>
      </c>
      <c r="B2725" s="181" t="s">
        <v>7361</v>
      </c>
      <c r="C2725" s="182" t="s">
        <v>7376</v>
      </c>
      <c r="D2725" s="183" t="s">
        <v>190</v>
      </c>
      <c r="E2725" s="184" t="s">
        <v>7369</v>
      </c>
      <c r="F2725" s="184" t="s">
        <v>7381</v>
      </c>
      <c r="G2725" s="185" t="n">
        <v>910</v>
      </c>
      <c r="H2725" s="186" t="n">
        <f aca="true">INDIRECT("I" &amp; ROW())</f>
        <v>46109.129253555</v>
      </c>
      <c r="I2725" s="187" t="n">
        <f aca="true">INDIRECT("I" &amp; ROW()-1) + J2725 * ((G2724/1000) * $M$5)</f>
        <v>46109.129253555</v>
      </c>
      <c r="J2725" s="188" t="n">
        <v>6.5</v>
      </c>
      <c r="K2725" s="189" t="n">
        <f aca="true">INDIRECT("H" &amp; ROW())</f>
        <v>46109.129253555</v>
      </c>
      <c r="L2725" s="128" t="s">
        <v>7382</v>
      </c>
      <c r="M2725" s="133"/>
      <c r="N2725" s="133"/>
      <c r="O2725" s="133"/>
      <c r="P2725" s="133"/>
      <c r="Q2725" s="133"/>
      <c r="R2725" s="133"/>
      <c r="S2725" s="133"/>
      <c r="T2725" s="133"/>
      <c r="U2725" s="134"/>
      <c r="V2725" s="133"/>
      <c r="W2725" s="135" t="n">
        <f aca="false">I2725</f>
        <v>46109.129253555</v>
      </c>
      <c r="X2725" s="153" t="s">
        <v>473</v>
      </c>
      <c r="Y2725" s="137" t="n">
        <f aca="false">IF(AND($X2725=$X2726, $X2725&lt;&gt;""), $W2726-$W2725, 0)</f>
        <v>0.00410763885416667</v>
      </c>
      <c r="Z2725" s="141"/>
      <c r="AA2725" s="0"/>
    </row>
    <row r="2726" customFormat="false" ht="22.05" hidden="false" customHeight="false" outlineLevel="0" collapsed="false">
      <c r="A2726" s="118" t="n">
        <v>2722</v>
      </c>
      <c r="B2726" s="181" t="s">
        <v>7361</v>
      </c>
      <c r="C2726" s="182" t="s">
        <v>7376</v>
      </c>
      <c r="D2726" s="183" t="s">
        <v>190</v>
      </c>
      <c r="E2726" s="184" t="s">
        <v>7369</v>
      </c>
      <c r="F2726" s="184" t="s">
        <v>7383</v>
      </c>
      <c r="G2726" s="185" t="n">
        <v>450</v>
      </c>
      <c r="H2726" s="186" t="n">
        <f aca="true">INDIRECT("I" &amp; ROW())</f>
        <v>46109.1333611939</v>
      </c>
      <c r="I2726" s="187" t="n">
        <f aca="true">INDIRECT("I" &amp; ROW()-1) + J2726 * ((G2725/1000) * $M$5)</f>
        <v>46109.1333611939</v>
      </c>
      <c r="J2726" s="188" t="n">
        <v>6.5</v>
      </c>
      <c r="K2726" s="189" t="n">
        <f aca="true">INDIRECT("H" &amp; ROW())</f>
        <v>46109.1333611939</v>
      </c>
      <c r="L2726" s="128" t="s">
        <v>7384</v>
      </c>
      <c r="M2726" s="133"/>
      <c r="N2726" s="133"/>
      <c r="O2726" s="133"/>
      <c r="P2726" s="133"/>
      <c r="Q2726" s="133"/>
      <c r="R2726" s="133"/>
      <c r="S2726" s="133"/>
      <c r="T2726" s="133"/>
      <c r="U2726" s="134"/>
      <c r="V2726" s="133"/>
      <c r="W2726" s="135" t="n">
        <f aca="false">I2726</f>
        <v>46109.1333611939</v>
      </c>
      <c r="X2726" s="153" t="s">
        <v>473</v>
      </c>
      <c r="Y2726" s="137" t="n">
        <f aca="false">IF(AND($X2726=$X2727, $X2726&lt;&gt;""), $W2727-$W2726, 0)</f>
        <v>0.00203124998842593</v>
      </c>
      <c r="Z2726" s="141"/>
      <c r="AA2726" s="0"/>
    </row>
    <row r="2727" customFormat="false" ht="22.05" hidden="false" customHeight="false" outlineLevel="0" collapsed="false">
      <c r="A2727" s="118" t="n">
        <v>2723</v>
      </c>
      <c r="B2727" s="181" t="s">
        <v>7361</v>
      </c>
      <c r="C2727" s="182" t="s">
        <v>7376</v>
      </c>
      <c r="D2727" s="183" t="s">
        <v>190</v>
      </c>
      <c r="E2727" s="184" t="s">
        <v>7385</v>
      </c>
      <c r="F2727" s="184" t="s">
        <v>7386</v>
      </c>
      <c r="G2727" s="185" t="n">
        <v>360</v>
      </c>
      <c r="H2727" s="186" t="n">
        <f aca="true">INDIRECT("I" &amp; ROW())</f>
        <v>46109.1353924439</v>
      </c>
      <c r="I2727" s="187" t="n">
        <f aca="true">INDIRECT("I" &amp; ROW()-1) + J2727 * ((G2726/1000) * $M$5)</f>
        <v>46109.1353924439</v>
      </c>
      <c r="J2727" s="188" t="n">
        <v>6.5</v>
      </c>
      <c r="K2727" s="189" t="n">
        <f aca="true">INDIRECT("H" &amp; ROW())</f>
        <v>46109.1353924439</v>
      </c>
      <c r="L2727" s="128" t="s">
        <v>7387</v>
      </c>
      <c r="M2727" s="133"/>
      <c r="N2727" s="133"/>
      <c r="O2727" s="133"/>
      <c r="P2727" s="133"/>
      <c r="Q2727" s="133"/>
      <c r="R2727" s="133"/>
      <c r="S2727" s="133"/>
      <c r="T2727" s="133"/>
      <c r="U2727" s="134"/>
      <c r="V2727" s="133"/>
      <c r="W2727" s="135" t="n">
        <f aca="false">I2727</f>
        <v>46109.1353924439</v>
      </c>
      <c r="X2727" s="153" t="s">
        <v>473</v>
      </c>
      <c r="Y2727" s="137" t="n">
        <f aca="false">IF(AND($X2727=$X2728, $X2727&lt;&gt;""), $W2728-$W2727, 0)</f>
        <v>0.00162499998842593</v>
      </c>
      <c r="Z2727" s="141"/>
      <c r="AA2727" s="0"/>
    </row>
    <row r="2728" customFormat="false" ht="22.05" hidden="false" customHeight="false" outlineLevel="0" collapsed="false">
      <c r="A2728" s="118" t="n">
        <v>2724</v>
      </c>
      <c r="B2728" s="181" t="s">
        <v>7361</v>
      </c>
      <c r="C2728" s="182" t="s">
        <v>7376</v>
      </c>
      <c r="D2728" s="183" t="s">
        <v>190</v>
      </c>
      <c r="E2728" s="184" t="s">
        <v>7388</v>
      </c>
      <c r="F2728" s="184" t="s">
        <v>7389</v>
      </c>
      <c r="G2728" s="185" t="n">
        <v>300</v>
      </c>
      <c r="H2728" s="186" t="n">
        <f aca="true">INDIRECT("I" &amp; ROW())</f>
        <v>46109.1370174439</v>
      </c>
      <c r="I2728" s="187" t="n">
        <f aca="true">INDIRECT("I" &amp; ROW()-1) + J2728 * ((G2727/1000) * $M$5)</f>
        <v>46109.1370174439</v>
      </c>
      <c r="J2728" s="188" t="n">
        <v>6.5</v>
      </c>
      <c r="K2728" s="189" t="n">
        <f aca="true">INDIRECT("H" &amp; ROW())</f>
        <v>46109.1370174439</v>
      </c>
      <c r="L2728" s="128" t="s">
        <v>7390</v>
      </c>
      <c r="M2728" s="133"/>
      <c r="N2728" s="133"/>
      <c r="O2728" s="133"/>
      <c r="P2728" s="133"/>
      <c r="Q2728" s="133"/>
      <c r="R2728" s="133"/>
      <c r="S2728" s="133"/>
      <c r="T2728" s="133"/>
      <c r="U2728" s="134"/>
      <c r="V2728" s="133"/>
      <c r="W2728" s="135" t="n">
        <f aca="false">I2728</f>
        <v>46109.1370174439</v>
      </c>
      <c r="X2728" s="153" t="s">
        <v>473</v>
      </c>
      <c r="Y2728" s="137" t="n">
        <f aca="false">IF(AND($X2728=$X2729, $X2728&lt;&gt;""), $W2729-$W2728, 0)</f>
        <v>0.00135416666666667</v>
      </c>
      <c r="Z2728" s="141"/>
      <c r="AA2728" s="0"/>
    </row>
    <row r="2729" customFormat="false" ht="22.05" hidden="false" customHeight="false" outlineLevel="0" collapsed="false">
      <c r="A2729" s="118" t="n">
        <v>2725</v>
      </c>
      <c r="B2729" s="181" t="s">
        <v>7361</v>
      </c>
      <c r="C2729" s="182" t="s">
        <v>7376</v>
      </c>
      <c r="D2729" s="183" t="s">
        <v>190</v>
      </c>
      <c r="E2729" s="184" t="s">
        <v>7391</v>
      </c>
      <c r="F2729" s="184" t="s">
        <v>7392</v>
      </c>
      <c r="G2729" s="185" t="n">
        <v>340</v>
      </c>
      <c r="H2729" s="186" t="n">
        <f aca="true">INDIRECT("I" &amp; ROW())</f>
        <v>46109.1383716105</v>
      </c>
      <c r="I2729" s="187" t="n">
        <f aca="true">INDIRECT("I" &amp; ROW()-1) + J2729 * ((G2728/1000) * $M$5)</f>
        <v>46109.1383716105</v>
      </c>
      <c r="J2729" s="188" t="n">
        <v>6.5</v>
      </c>
      <c r="K2729" s="189" t="n">
        <f aca="true">INDIRECT("H" &amp; ROW())</f>
        <v>46109.1383716105</v>
      </c>
      <c r="L2729" s="128" t="s">
        <v>7393</v>
      </c>
      <c r="M2729" s="133"/>
      <c r="N2729" s="133"/>
      <c r="O2729" s="133"/>
      <c r="P2729" s="133"/>
      <c r="Q2729" s="133"/>
      <c r="R2729" s="133"/>
      <c r="S2729" s="133"/>
      <c r="T2729" s="133"/>
      <c r="U2729" s="134"/>
      <c r="V2729" s="133"/>
      <c r="W2729" s="135" t="n">
        <f aca="false">I2729</f>
        <v>46109.1383716105</v>
      </c>
      <c r="X2729" s="153" t="s">
        <v>473</v>
      </c>
      <c r="Y2729" s="137" t="n">
        <f aca="false">IF(AND($X2729=$X2730, $X2729&lt;&gt;""), $W2730-$W2729, 0)</f>
        <v>0.00153472221064815</v>
      </c>
      <c r="Z2729" s="141"/>
      <c r="AA2729" s="0"/>
    </row>
    <row r="2730" customFormat="false" ht="22.05" hidden="false" customHeight="false" outlineLevel="0" collapsed="false">
      <c r="A2730" s="118" t="n">
        <v>2726</v>
      </c>
      <c r="B2730" s="181" t="s">
        <v>7361</v>
      </c>
      <c r="C2730" s="182" t="s">
        <v>7376</v>
      </c>
      <c r="D2730" s="183" t="s">
        <v>190</v>
      </c>
      <c r="E2730" s="184" t="s">
        <v>7394</v>
      </c>
      <c r="F2730" s="184" t="s">
        <v>7395</v>
      </c>
      <c r="G2730" s="185" t="n">
        <v>400</v>
      </c>
      <c r="H2730" s="186" t="n">
        <f aca="true">INDIRECT("I" &amp; ROW())</f>
        <v>46109.1399063327</v>
      </c>
      <c r="I2730" s="187" t="n">
        <f aca="true">INDIRECT("I" &amp; ROW()-1) + J2730 * ((G2729/1000) * $M$5)</f>
        <v>46109.1399063327</v>
      </c>
      <c r="J2730" s="188" t="n">
        <v>6.5</v>
      </c>
      <c r="K2730" s="189" t="n">
        <f aca="true">INDIRECT("H" &amp; ROW())</f>
        <v>46109.1399063327</v>
      </c>
      <c r="L2730" s="128" t="s">
        <v>7396</v>
      </c>
      <c r="M2730" s="133"/>
      <c r="N2730" s="133"/>
      <c r="O2730" s="133"/>
      <c r="P2730" s="133"/>
      <c r="Q2730" s="133"/>
      <c r="R2730" s="133"/>
      <c r="S2730" s="133"/>
      <c r="T2730" s="133"/>
      <c r="U2730" s="134"/>
      <c r="V2730" s="133"/>
      <c r="W2730" s="135" t="n">
        <f aca="false">I2730</f>
        <v>46109.1399063327</v>
      </c>
      <c r="X2730" s="153" t="s">
        <v>473</v>
      </c>
      <c r="Y2730" s="137" t="n">
        <f aca="false">IF(AND($X2730=$X2731, $X2730&lt;&gt;""), $W2731-$W2730, 0)</f>
        <v>0.00180555554398148</v>
      </c>
      <c r="Z2730" s="141"/>
      <c r="AA2730" s="0"/>
    </row>
    <row r="2731" customFormat="false" ht="22.05" hidden="false" customHeight="false" outlineLevel="0" collapsed="false">
      <c r="A2731" s="118" t="n">
        <v>2727</v>
      </c>
      <c r="B2731" s="181" t="s">
        <v>7361</v>
      </c>
      <c r="C2731" s="182" t="s">
        <v>7376</v>
      </c>
      <c r="D2731" s="183" t="s">
        <v>190</v>
      </c>
      <c r="E2731" s="184" t="s">
        <v>7394</v>
      </c>
      <c r="F2731" s="184" t="s">
        <v>7397</v>
      </c>
      <c r="G2731" s="185" t="n">
        <v>520</v>
      </c>
      <c r="H2731" s="186" t="n">
        <f aca="true">INDIRECT("I" &amp; ROW())</f>
        <v>46109.1417118883</v>
      </c>
      <c r="I2731" s="187" t="n">
        <f aca="true">INDIRECT("I" &amp; ROW()-1) + J2731 * ((G2730/1000) * $M$5)</f>
        <v>46109.1417118883</v>
      </c>
      <c r="J2731" s="188" t="n">
        <v>6.5</v>
      </c>
      <c r="K2731" s="189" t="n">
        <f aca="true">INDIRECT("H" &amp; ROW())</f>
        <v>46109.1417118883</v>
      </c>
      <c r="L2731" s="128" t="s">
        <v>7398</v>
      </c>
      <c r="M2731" s="133"/>
      <c r="N2731" s="133"/>
      <c r="O2731" s="133"/>
      <c r="P2731" s="133"/>
      <c r="Q2731" s="133"/>
      <c r="R2731" s="133"/>
      <c r="S2731" s="133"/>
      <c r="T2731" s="133"/>
      <c r="U2731" s="134"/>
      <c r="V2731" s="133"/>
      <c r="W2731" s="135" t="n">
        <f aca="false">I2731</f>
        <v>46109.1417118883</v>
      </c>
      <c r="X2731" s="153" t="s">
        <v>473</v>
      </c>
      <c r="Y2731" s="137" t="n">
        <f aca="false">IF(AND($X2731=$X2732, $X2731&lt;&gt;""), $W2732-$W2731, 0)</f>
        <v>0.00234722219907407</v>
      </c>
      <c r="Z2731" s="141"/>
      <c r="AA2731" s="0"/>
    </row>
    <row r="2732" customFormat="false" ht="22.05" hidden="false" customHeight="false" outlineLevel="0" collapsed="false">
      <c r="A2732" s="118" t="n">
        <v>2728</v>
      </c>
      <c r="B2732" s="181" t="s">
        <v>7361</v>
      </c>
      <c r="C2732" s="182" t="s">
        <v>7376</v>
      </c>
      <c r="D2732" s="183" t="s">
        <v>190</v>
      </c>
      <c r="E2732" s="184" t="s">
        <v>7399</v>
      </c>
      <c r="F2732" s="184" t="s">
        <v>7400</v>
      </c>
      <c r="G2732" s="185" t="n">
        <v>490</v>
      </c>
      <c r="H2732" s="186" t="n">
        <f aca="true">INDIRECT("I" &amp; ROW())</f>
        <v>46109.1440591105</v>
      </c>
      <c r="I2732" s="187" t="n">
        <f aca="true">INDIRECT("I" &amp; ROW()-1) + J2732 * ((G2731/1000) * $M$5)</f>
        <v>46109.1440591105</v>
      </c>
      <c r="J2732" s="188" t="n">
        <v>6.5</v>
      </c>
      <c r="K2732" s="189" t="n">
        <f aca="true">INDIRECT("H" &amp; ROW())</f>
        <v>46109.1440591105</v>
      </c>
      <c r="L2732" s="128" t="s">
        <v>7401</v>
      </c>
      <c r="M2732" s="133"/>
      <c r="N2732" s="133"/>
      <c r="O2732" s="133"/>
      <c r="P2732" s="133"/>
      <c r="Q2732" s="133"/>
      <c r="R2732" s="133"/>
      <c r="S2732" s="133"/>
      <c r="T2732" s="133"/>
      <c r="U2732" s="134"/>
      <c r="V2732" s="133"/>
      <c r="W2732" s="135" t="n">
        <f aca="false">I2732</f>
        <v>46109.1440591105</v>
      </c>
      <c r="X2732" s="153" t="s">
        <v>473</v>
      </c>
      <c r="Y2732" s="137" t="n">
        <f aca="false">IF(AND($X2732=$X2733, $X2732&lt;&gt;""), $W2733-$W2732, 0)</f>
        <v>0.00221180554398148</v>
      </c>
      <c r="Z2732" s="141"/>
      <c r="AA2732" s="0"/>
    </row>
    <row r="2733" customFormat="false" ht="22.05" hidden="false" customHeight="false" outlineLevel="0" collapsed="false">
      <c r="A2733" s="118" t="n">
        <v>2729</v>
      </c>
      <c r="B2733" s="181" t="s">
        <v>7361</v>
      </c>
      <c r="C2733" s="182" t="s">
        <v>7402</v>
      </c>
      <c r="D2733" s="183" t="s">
        <v>190</v>
      </c>
      <c r="E2733" s="184" t="s">
        <v>7399</v>
      </c>
      <c r="F2733" s="184" t="s">
        <v>7403</v>
      </c>
      <c r="G2733" s="185" t="n">
        <v>400</v>
      </c>
      <c r="H2733" s="186" t="n">
        <f aca="true">INDIRECT("I" &amp; ROW())</f>
        <v>46109.146270916</v>
      </c>
      <c r="I2733" s="187" t="n">
        <f aca="true">INDIRECT("I" &amp; ROW()-1) + J2733 * ((G2732/1000) * $M$5)</f>
        <v>46109.146270916</v>
      </c>
      <c r="J2733" s="188" t="n">
        <v>6.5</v>
      </c>
      <c r="K2733" s="189" t="n">
        <f aca="true">INDIRECT("H" &amp; ROW())</f>
        <v>46109.146270916</v>
      </c>
      <c r="L2733" s="128" t="s">
        <v>7404</v>
      </c>
      <c r="M2733" s="133"/>
      <c r="N2733" s="133"/>
      <c r="O2733" s="133"/>
      <c r="P2733" s="133"/>
      <c r="Q2733" s="133"/>
      <c r="R2733" s="133"/>
      <c r="S2733" s="133"/>
      <c r="T2733" s="133"/>
      <c r="U2733" s="134"/>
      <c r="V2733" s="133"/>
      <c r="W2733" s="135" t="n">
        <f aca="false">I2733</f>
        <v>46109.146270916</v>
      </c>
      <c r="X2733" s="153" t="s">
        <v>473</v>
      </c>
      <c r="Y2733" s="137" t="n">
        <f aca="false">IF(AND($X2733=$X2734, $X2733&lt;&gt;""), $W2734-$W2733, 0)</f>
        <v>0.00180555554398148</v>
      </c>
      <c r="Z2733" s="141"/>
      <c r="AA2733" s="0"/>
    </row>
    <row r="2734" customFormat="false" ht="22.05" hidden="false" customHeight="false" outlineLevel="0" collapsed="false">
      <c r="A2734" s="118" t="n">
        <v>2730</v>
      </c>
      <c r="B2734" s="181" t="s">
        <v>7361</v>
      </c>
      <c r="C2734" s="182" t="s">
        <v>7402</v>
      </c>
      <c r="D2734" s="183" t="s">
        <v>190</v>
      </c>
      <c r="E2734" s="184" t="s">
        <v>7405</v>
      </c>
      <c r="F2734" s="184" t="s">
        <v>7406</v>
      </c>
      <c r="G2734" s="185" t="n">
        <v>325</v>
      </c>
      <c r="H2734" s="186" t="n">
        <f aca="true">INDIRECT("I" &amp; ROW())</f>
        <v>46109.1480764715</v>
      </c>
      <c r="I2734" s="187" t="n">
        <f aca="true">INDIRECT("I" &amp; ROW()-1) + J2734 * ((G2733/1000) * $M$5)</f>
        <v>46109.1480764715</v>
      </c>
      <c r="J2734" s="188" t="n">
        <v>6.5</v>
      </c>
      <c r="K2734" s="189" t="n">
        <f aca="true">INDIRECT("H" &amp; ROW())</f>
        <v>46109.1480764715</v>
      </c>
      <c r="L2734" s="128" t="s">
        <v>7407</v>
      </c>
      <c r="M2734" s="133"/>
      <c r="N2734" s="133"/>
      <c r="O2734" s="133"/>
      <c r="P2734" s="133"/>
      <c r="Q2734" s="133"/>
      <c r="R2734" s="133"/>
      <c r="S2734" s="133"/>
      <c r="T2734" s="133"/>
      <c r="U2734" s="134"/>
      <c r="V2734" s="133"/>
      <c r="W2734" s="135" t="n">
        <f aca="false">I2734</f>
        <v>46109.1480764715</v>
      </c>
      <c r="X2734" s="153" t="s">
        <v>473</v>
      </c>
      <c r="Y2734" s="137" t="n">
        <f aca="false">IF(AND($X2734=$X2735, $X2734&lt;&gt;""), $W2735-$W2734, 0)</f>
        <v>0.00146701387731481</v>
      </c>
      <c r="Z2734" s="141"/>
      <c r="AA2734" s="0"/>
    </row>
    <row r="2735" customFormat="false" ht="22.05" hidden="false" customHeight="false" outlineLevel="0" collapsed="false">
      <c r="A2735" s="118" t="n">
        <v>2731</v>
      </c>
      <c r="B2735" s="181" t="s">
        <v>7361</v>
      </c>
      <c r="C2735" s="182" t="s">
        <v>7402</v>
      </c>
      <c r="D2735" s="183" t="s">
        <v>190</v>
      </c>
      <c r="E2735" s="184" t="s">
        <v>7408</v>
      </c>
      <c r="F2735" s="184" t="s">
        <v>7409</v>
      </c>
      <c r="G2735" s="185" t="n">
        <v>255</v>
      </c>
      <c r="H2735" s="186" t="n">
        <f aca="true">INDIRECT("I" &amp; ROW())</f>
        <v>46109.1495434854</v>
      </c>
      <c r="I2735" s="187" t="n">
        <f aca="true">INDIRECT("I" &amp; ROW()-1) + J2735 * ((G2734/1000) * $M$5)</f>
        <v>46109.1495434854</v>
      </c>
      <c r="J2735" s="188" t="n">
        <v>6.5</v>
      </c>
      <c r="K2735" s="189" t="n">
        <f aca="true">INDIRECT("H" &amp; ROW())</f>
        <v>46109.1495434854</v>
      </c>
      <c r="L2735" s="128" t="s">
        <v>7410</v>
      </c>
      <c r="M2735" s="133"/>
      <c r="N2735" s="133"/>
      <c r="O2735" s="133"/>
      <c r="P2735" s="133"/>
      <c r="Q2735" s="133"/>
      <c r="R2735" s="133"/>
      <c r="S2735" s="133"/>
      <c r="T2735" s="133"/>
      <c r="U2735" s="134"/>
      <c r="V2735" s="133"/>
      <c r="W2735" s="135" t="n">
        <f aca="false">I2735</f>
        <v>46109.1495434854</v>
      </c>
      <c r="X2735" s="153" t="s">
        <v>473</v>
      </c>
      <c r="Y2735" s="137" t="n">
        <f aca="false">IF(AND($X2735=$X2736, $X2735&lt;&gt;""), $W2736-$W2735, 0)</f>
        <v>0.00115104165509259</v>
      </c>
      <c r="Z2735" s="141"/>
      <c r="AA2735" s="0"/>
    </row>
    <row r="2736" customFormat="false" ht="22.05" hidden="false" customHeight="false" outlineLevel="0" collapsed="false">
      <c r="A2736" s="118" t="n">
        <v>2732</v>
      </c>
      <c r="B2736" s="181" t="s">
        <v>7361</v>
      </c>
      <c r="C2736" s="182" t="s">
        <v>7402</v>
      </c>
      <c r="D2736" s="183" t="s">
        <v>190</v>
      </c>
      <c r="E2736" s="184" t="s">
        <v>7408</v>
      </c>
      <c r="F2736" s="184" t="s">
        <v>7411</v>
      </c>
      <c r="G2736" s="185" t="n">
        <v>295</v>
      </c>
      <c r="H2736" s="186" t="n">
        <f aca="true">INDIRECT("I" &amp; ROW())</f>
        <v>46109.1506945271</v>
      </c>
      <c r="I2736" s="187" t="n">
        <f aca="true">INDIRECT("I" &amp; ROW()-1) + J2736 * ((G2735/1000) * $M$5)</f>
        <v>46109.1506945271</v>
      </c>
      <c r="J2736" s="188" t="n">
        <v>6.5</v>
      </c>
      <c r="K2736" s="189" t="n">
        <f aca="true">INDIRECT("H" &amp; ROW())</f>
        <v>46109.1506945271</v>
      </c>
      <c r="L2736" s="128" t="s">
        <v>7412</v>
      </c>
      <c r="M2736" s="133"/>
      <c r="N2736" s="133"/>
      <c r="O2736" s="133"/>
      <c r="P2736" s="133"/>
      <c r="Q2736" s="133"/>
      <c r="R2736" s="133"/>
      <c r="S2736" s="133"/>
      <c r="T2736" s="133"/>
      <c r="U2736" s="134"/>
      <c r="V2736" s="133"/>
      <c r="W2736" s="135" t="n">
        <f aca="false">I2736</f>
        <v>46109.1506945271</v>
      </c>
      <c r="X2736" s="153" t="s">
        <v>473</v>
      </c>
      <c r="Y2736" s="137" t="n">
        <f aca="false">IF(AND($X2736=$X2737, $X2736&lt;&gt;""), $W2737-$W2736, 0)</f>
        <v>0.00133159721064815</v>
      </c>
      <c r="Z2736" s="141"/>
      <c r="AA2736" s="0"/>
    </row>
    <row r="2737" customFormat="false" ht="22.05" hidden="false" customHeight="false" outlineLevel="0" collapsed="false">
      <c r="A2737" s="118" t="n">
        <v>2733</v>
      </c>
      <c r="B2737" s="181" t="s">
        <v>7361</v>
      </c>
      <c r="C2737" s="182" t="s">
        <v>7402</v>
      </c>
      <c r="D2737" s="183" t="s">
        <v>190</v>
      </c>
      <c r="E2737" s="184" t="s">
        <v>7413</v>
      </c>
      <c r="F2737" s="184" t="s">
        <v>7414</v>
      </c>
      <c r="G2737" s="185" t="n">
        <v>280</v>
      </c>
      <c r="H2737" s="186" t="n">
        <f aca="true">INDIRECT("I" &amp; ROW())</f>
        <v>46109.1520261243</v>
      </c>
      <c r="I2737" s="187" t="n">
        <f aca="true">INDIRECT("I" &amp; ROW()-1) + J2737 * ((G2736/1000) * $M$5)</f>
        <v>46109.1520261243</v>
      </c>
      <c r="J2737" s="188" t="n">
        <v>6.5</v>
      </c>
      <c r="K2737" s="189" t="n">
        <f aca="true">INDIRECT("H" &amp; ROW())</f>
        <v>46109.1520261243</v>
      </c>
      <c r="L2737" s="128" t="s">
        <v>7415</v>
      </c>
      <c r="M2737" s="133"/>
      <c r="N2737" s="133"/>
      <c r="O2737" s="133"/>
      <c r="P2737" s="133"/>
      <c r="Q2737" s="133"/>
      <c r="R2737" s="133"/>
      <c r="S2737" s="133"/>
      <c r="T2737" s="133"/>
      <c r="U2737" s="134"/>
      <c r="V2737" s="133"/>
      <c r="W2737" s="135" t="n">
        <f aca="false">I2737</f>
        <v>46109.1520261243</v>
      </c>
      <c r="X2737" s="153" t="s">
        <v>473</v>
      </c>
      <c r="Y2737" s="137" t="n">
        <f aca="false">IF(AND($X2737=$X2738, $X2737&lt;&gt;""), $W2738-$W2737, 0)</f>
        <v>0.00126388887731481</v>
      </c>
      <c r="Z2737" s="141"/>
      <c r="AA2737" s="0"/>
    </row>
    <row r="2738" customFormat="false" ht="22.05" hidden="false" customHeight="false" outlineLevel="0" collapsed="false">
      <c r="A2738" s="118" t="n">
        <v>2734</v>
      </c>
      <c r="B2738" s="181" t="s">
        <v>7361</v>
      </c>
      <c r="C2738" s="182" t="s">
        <v>7402</v>
      </c>
      <c r="D2738" s="183" t="s">
        <v>190</v>
      </c>
      <c r="E2738" s="184" t="s">
        <v>7416</v>
      </c>
      <c r="F2738" s="184" t="s">
        <v>7417</v>
      </c>
      <c r="G2738" s="185" t="n">
        <v>280</v>
      </c>
      <c r="H2738" s="186" t="n">
        <f aca="true">INDIRECT("I" &amp; ROW())</f>
        <v>46109.1532900132</v>
      </c>
      <c r="I2738" s="187" t="n">
        <f aca="true">INDIRECT("I" &amp; ROW()-1) + J2738 * ((G2737/1000) * $M$5)</f>
        <v>46109.1532900132</v>
      </c>
      <c r="J2738" s="188" t="n">
        <v>6.5</v>
      </c>
      <c r="K2738" s="189" t="n">
        <f aca="true">INDIRECT("H" &amp; ROW())</f>
        <v>46109.1532900132</v>
      </c>
      <c r="L2738" s="128" t="s">
        <v>7418</v>
      </c>
      <c r="M2738" s="133"/>
      <c r="N2738" s="133"/>
      <c r="O2738" s="133"/>
      <c r="P2738" s="133"/>
      <c r="Q2738" s="133"/>
      <c r="R2738" s="133"/>
      <c r="S2738" s="133"/>
      <c r="T2738" s="133"/>
      <c r="U2738" s="134"/>
      <c r="V2738" s="133"/>
      <c r="W2738" s="135" t="n">
        <f aca="false">I2738</f>
        <v>46109.1532900132</v>
      </c>
      <c r="X2738" s="153" t="s">
        <v>473</v>
      </c>
      <c r="Y2738" s="137" t="n">
        <f aca="false">IF(AND($X2738=$X2739, $X2738&lt;&gt;""), $W2739-$W2738, 0)</f>
        <v>0.00126388887731481</v>
      </c>
      <c r="Z2738" s="141"/>
      <c r="AA2738" s="0"/>
    </row>
    <row r="2739" customFormat="false" ht="22.05" hidden="false" customHeight="false" outlineLevel="0" collapsed="false">
      <c r="A2739" s="118" t="n">
        <v>2735</v>
      </c>
      <c r="B2739" s="181" t="s">
        <v>7361</v>
      </c>
      <c r="C2739" s="182" t="s">
        <v>7402</v>
      </c>
      <c r="D2739" s="183" t="s">
        <v>190</v>
      </c>
      <c r="E2739" s="184" t="s">
        <v>7419</v>
      </c>
      <c r="F2739" s="184" t="s">
        <v>7420</v>
      </c>
      <c r="G2739" s="185" t="n">
        <v>260</v>
      </c>
      <c r="H2739" s="186" t="n">
        <f aca="true">INDIRECT("I" &amp; ROW())</f>
        <v>46109.1545539021</v>
      </c>
      <c r="I2739" s="187" t="n">
        <f aca="true">INDIRECT("I" &amp; ROW()-1) + J2739 * ((G2738/1000) * $M$5)</f>
        <v>46109.1545539021</v>
      </c>
      <c r="J2739" s="188" t="n">
        <v>6.5</v>
      </c>
      <c r="K2739" s="189" t="n">
        <f aca="true">INDIRECT("H" &amp; ROW())</f>
        <v>46109.1545539021</v>
      </c>
      <c r="L2739" s="128" t="s">
        <v>7421</v>
      </c>
      <c r="M2739" s="133"/>
      <c r="N2739" s="133"/>
      <c r="O2739" s="133"/>
      <c r="P2739" s="133"/>
      <c r="Q2739" s="133"/>
      <c r="R2739" s="133"/>
      <c r="S2739" s="133"/>
      <c r="T2739" s="133"/>
      <c r="U2739" s="134"/>
      <c r="V2739" s="133"/>
      <c r="W2739" s="135" t="n">
        <f aca="false">I2739</f>
        <v>46109.1545539021</v>
      </c>
      <c r="X2739" s="153" t="s">
        <v>473</v>
      </c>
      <c r="Y2739" s="137" t="n">
        <f aca="false">IF(AND($X2739=$X2740, $X2739&lt;&gt;""), $W2740-$W2739, 0)</f>
        <v>0.00117361109953704</v>
      </c>
      <c r="Z2739" s="141"/>
      <c r="AA2739" s="0"/>
    </row>
    <row r="2740" customFormat="false" ht="22.05" hidden="false" customHeight="false" outlineLevel="0" collapsed="false">
      <c r="A2740" s="118" t="n">
        <v>2736</v>
      </c>
      <c r="B2740" s="181" t="s">
        <v>7361</v>
      </c>
      <c r="C2740" s="182" t="s">
        <v>7402</v>
      </c>
      <c r="D2740" s="183" t="s">
        <v>190</v>
      </c>
      <c r="E2740" s="184" t="s">
        <v>7422</v>
      </c>
      <c r="F2740" s="184" t="s">
        <v>7423</v>
      </c>
      <c r="G2740" s="185" t="n">
        <v>220</v>
      </c>
      <c r="H2740" s="186" t="n">
        <f aca="true">INDIRECT("I" &amp; ROW())</f>
        <v>46109.1557275132</v>
      </c>
      <c r="I2740" s="187" t="n">
        <f aca="true">INDIRECT("I" &amp; ROW()-1) + J2740 * ((G2739/1000) * $M$5)</f>
        <v>46109.1557275132</v>
      </c>
      <c r="J2740" s="188" t="n">
        <v>6.5</v>
      </c>
      <c r="K2740" s="189" t="n">
        <f aca="true">INDIRECT("H" &amp; ROW())</f>
        <v>46109.1557275132</v>
      </c>
      <c r="L2740" s="128" t="s">
        <v>7424</v>
      </c>
      <c r="M2740" s="133"/>
      <c r="N2740" s="133"/>
      <c r="O2740" s="133"/>
      <c r="P2740" s="133"/>
      <c r="Q2740" s="133"/>
      <c r="R2740" s="133"/>
      <c r="S2740" s="133"/>
      <c r="T2740" s="133"/>
      <c r="U2740" s="134"/>
      <c r="V2740" s="133"/>
      <c r="W2740" s="135" t="n">
        <f aca="false">I2740</f>
        <v>46109.1557275132</v>
      </c>
      <c r="X2740" s="153" t="s">
        <v>473</v>
      </c>
      <c r="Y2740" s="137" t="n">
        <f aca="false">IF(AND($X2740=$X2741, $X2740&lt;&gt;""), $W2741-$W2740, 0)</f>
        <v>0.000993055543981482</v>
      </c>
      <c r="Z2740" s="141"/>
      <c r="AA2740" s="0"/>
    </row>
    <row r="2741" customFormat="false" ht="22.05" hidden="false" customHeight="false" outlineLevel="0" collapsed="false">
      <c r="A2741" s="118" t="n">
        <v>2737</v>
      </c>
      <c r="B2741" s="181" t="s">
        <v>7361</v>
      </c>
      <c r="C2741" s="182" t="s">
        <v>7402</v>
      </c>
      <c r="D2741" s="183" t="s">
        <v>190</v>
      </c>
      <c r="E2741" s="184" t="s">
        <v>7425</v>
      </c>
      <c r="F2741" s="184" t="s">
        <v>7426</v>
      </c>
      <c r="G2741" s="185" t="n">
        <v>230</v>
      </c>
      <c r="H2741" s="186" t="n">
        <f aca="true">INDIRECT("I" &amp; ROW())</f>
        <v>46109.1567205687</v>
      </c>
      <c r="I2741" s="187" t="n">
        <f aca="true">INDIRECT("I" &amp; ROW()-1) + J2741 * ((G2740/1000) * $M$5)</f>
        <v>46109.1567205687</v>
      </c>
      <c r="J2741" s="188" t="n">
        <v>6.5</v>
      </c>
      <c r="K2741" s="189" t="n">
        <f aca="true">INDIRECT("H" &amp; ROW())</f>
        <v>46109.1567205687</v>
      </c>
      <c r="L2741" s="128" t="s">
        <v>7427</v>
      </c>
      <c r="M2741" s="133"/>
      <c r="N2741" s="133"/>
      <c r="O2741" s="133"/>
      <c r="P2741" s="133"/>
      <c r="Q2741" s="133"/>
      <c r="R2741" s="133"/>
      <c r="S2741" s="133"/>
      <c r="T2741" s="133"/>
      <c r="U2741" s="134"/>
      <c r="V2741" s="133"/>
      <c r="W2741" s="135" t="n">
        <f aca="false">I2741</f>
        <v>46109.1567205687</v>
      </c>
      <c r="X2741" s="153" t="s">
        <v>473</v>
      </c>
      <c r="Y2741" s="137" t="n">
        <f aca="false">IF(AND($X2741=$X2742, $X2741&lt;&gt;""), $W2742-$W2741, 0)</f>
        <v>0.00103819443287037</v>
      </c>
      <c r="Z2741" s="141"/>
      <c r="AA2741" s="0"/>
    </row>
    <row r="2742" customFormat="false" ht="22.05" hidden="false" customHeight="false" outlineLevel="0" collapsed="false">
      <c r="A2742" s="118" t="n">
        <v>2738</v>
      </c>
      <c r="B2742" s="181" t="s">
        <v>7361</v>
      </c>
      <c r="C2742" s="182" t="s">
        <v>7402</v>
      </c>
      <c r="D2742" s="183" t="s">
        <v>190</v>
      </c>
      <c r="E2742" s="184" t="s">
        <v>7428</v>
      </c>
      <c r="F2742" s="184" t="s">
        <v>7429</v>
      </c>
      <c r="G2742" s="185" t="n">
        <v>270</v>
      </c>
      <c r="H2742" s="186" t="n">
        <f aca="true">INDIRECT("I" &amp; ROW())</f>
        <v>46109.1577587631</v>
      </c>
      <c r="I2742" s="187" t="n">
        <f aca="true">INDIRECT("I" &amp; ROW()-1) + J2742 * ((G2741/1000) * $M$5)</f>
        <v>46109.1577587631</v>
      </c>
      <c r="J2742" s="188" t="n">
        <v>6.5</v>
      </c>
      <c r="K2742" s="189" t="n">
        <f aca="true">INDIRECT("H" &amp; ROW())</f>
        <v>46109.1577587631</v>
      </c>
      <c r="L2742" s="128" t="s">
        <v>7430</v>
      </c>
      <c r="M2742" s="133"/>
      <c r="N2742" s="133"/>
      <c r="O2742" s="133"/>
      <c r="P2742" s="133"/>
      <c r="Q2742" s="133"/>
      <c r="R2742" s="133"/>
      <c r="S2742" s="133"/>
      <c r="T2742" s="133"/>
      <c r="U2742" s="134"/>
      <c r="V2742" s="133"/>
      <c r="W2742" s="135" t="n">
        <f aca="false">I2742</f>
        <v>46109.1577587631</v>
      </c>
      <c r="X2742" s="153" t="s">
        <v>473</v>
      </c>
      <c r="Y2742" s="137" t="n">
        <f aca="false">IF(AND($X2742=$X2743, $X2742&lt;&gt;""), $W2743-$W2742, 0)</f>
        <v>0.00121874998842593</v>
      </c>
      <c r="Z2742" s="141"/>
      <c r="AA2742" s="0"/>
    </row>
    <row r="2743" customFormat="false" ht="22.05" hidden="false" customHeight="false" outlineLevel="0" collapsed="false">
      <c r="A2743" s="118" t="n">
        <v>2739</v>
      </c>
      <c r="B2743" s="181" t="s">
        <v>7361</v>
      </c>
      <c r="C2743" s="182" t="s">
        <v>7402</v>
      </c>
      <c r="D2743" s="183" t="s">
        <v>190</v>
      </c>
      <c r="E2743" s="184" t="s">
        <v>7431</v>
      </c>
      <c r="F2743" s="184" t="s">
        <v>7432</v>
      </c>
      <c r="G2743" s="185" t="n">
        <v>295</v>
      </c>
      <c r="H2743" s="186" t="n">
        <f aca="true">INDIRECT("I" &amp; ROW())</f>
        <v>46109.1589775131</v>
      </c>
      <c r="I2743" s="187" t="n">
        <f aca="true">INDIRECT("I" &amp; ROW()-1) + J2743 * ((G2742/1000) * $M$5)</f>
        <v>46109.1589775131</v>
      </c>
      <c r="J2743" s="188" t="n">
        <v>6.5</v>
      </c>
      <c r="K2743" s="189" t="n">
        <f aca="true">INDIRECT("H" &amp; ROW())</f>
        <v>46109.1589775131</v>
      </c>
      <c r="L2743" s="128" t="s">
        <v>7433</v>
      </c>
      <c r="M2743" s="133"/>
      <c r="N2743" s="133"/>
      <c r="O2743" s="133"/>
      <c r="P2743" s="133"/>
      <c r="Q2743" s="133"/>
      <c r="R2743" s="133"/>
      <c r="S2743" s="133"/>
      <c r="T2743" s="133"/>
      <c r="U2743" s="134"/>
      <c r="V2743" s="133"/>
      <c r="W2743" s="135" t="n">
        <f aca="false">I2743</f>
        <v>46109.1589775131</v>
      </c>
      <c r="X2743" s="153" t="s">
        <v>473</v>
      </c>
      <c r="Y2743" s="137" t="n">
        <f aca="false">IF(AND($X2743=$X2744, $X2743&lt;&gt;""), $W2744-$W2743, 0)</f>
        <v>0.00133159721064815</v>
      </c>
      <c r="Z2743" s="141"/>
      <c r="AA2743" s="0"/>
    </row>
    <row r="2744" customFormat="false" ht="22.05" hidden="false" customHeight="false" outlineLevel="0" collapsed="false">
      <c r="A2744" s="118" t="n">
        <v>2740</v>
      </c>
      <c r="B2744" s="181" t="s">
        <v>7361</v>
      </c>
      <c r="C2744" s="182" t="s">
        <v>7402</v>
      </c>
      <c r="D2744" s="183" t="s">
        <v>190</v>
      </c>
      <c r="E2744" s="184" t="s">
        <v>7434</v>
      </c>
      <c r="F2744" s="184" t="s">
        <v>7435</v>
      </c>
      <c r="G2744" s="185" t="n">
        <v>270</v>
      </c>
      <c r="H2744" s="186" t="n">
        <f aca="true">INDIRECT("I" &amp; ROW())</f>
        <v>46109.1603091103</v>
      </c>
      <c r="I2744" s="187" t="n">
        <f aca="true">INDIRECT("I" &amp; ROW()-1) + J2744 * ((G2743/1000) * $M$5)</f>
        <v>46109.1603091103</v>
      </c>
      <c r="J2744" s="188" t="n">
        <v>6.5</v>
      </c>
      <c r="K2744" s="189" t="n">
        <f aca="true">INDIRECT("H" &amp; ROW())</f>
        <v>46109.1603091103</v>
      </c>
      <c r="L2744" s="128" t="s">
        <v>7436</v>
      </c>
      <c r="M2744" s="133"/>
      <c r="N2744" s="133"/>
      <c r="O2744" s="133"/>
      <c r="P2744" s="133"/>
      <c r="Q2744" s="133"/>
      <c r="R2744" s="133"/>
      <c r="S2744" s="133"/>
      <c r="T2744" s="133"/>
      <c r="U2744" s="134"/>
      <c r="V2744" s="133"/>
      <c r="W2744" s="135" t="n">
        <f aca="false">I2744</f>
        <v>46109.1603091103</v>
      </c>
      <c r="X2744" s="153" t="s">
        <v>473</v>
      </c>
      <c r="Y2744" s="137" t="n">
        <f aca="false">IF(AND($X2744=$X2745, $X2744&lt;&gt;""), $W2745-$W2744, 0)</f>
        <v>0.00121874998842593</v>
      </c>
      <c r="Z2744" s="141"/>
      <c r="AA2744" s="0"/>
    </row>
    <row r="2745" customFormat="false" ht="22.05" hidden="false" customHeight="false" outlineLevel="0" collapsed="false">
      <c r="A2745" s="118" t="n">
        <v>2741</v>
      </c>
      <c r="B2745" s="181" t="s">
        <v>7361</v>
      </c>
      <c r="C2745" s="182" t="s">
        <v>7402</v>
      </c>
      <c r="D2745" s="183" t="s">
        <v>190</v>
      </c>
      <c r="E2745" s="184" t="s">
        <v>7437</v>
      </c>
      <c r="F2745" s="184" t="s">
        <v>7438</v>
      </c>
      <c r="G2745" s="185" t="n">
        <v>340</v>
      </c>
      <c r="H2745" s="186" t="n">
        <f aca="true">INDIRECT("I" &amp; ROW())</f>
        <v>46109.1615278603</v>
      </c>
      <c r="I2745" s="187" t="n">
        <f aca="true">INDIRECT("I" &amp; ROW()-1) + J2745 * ((G2744/1000) * $M$5)</f>
        <v>46109.1615278603</v>
      </c>
      <c r="J2745" s="188" t="n">
        <v>6.5</v>
      </c>
      <c r="K2745" s="189" t="n">
        <f aca="true">INDIRECT("H" &amp; ROW())</f>
        <v>46109.1615278603</v>
      </c>
      <c r="L2745" s="128" t="s">
        <v>7439</v>
      </c>
      <c r="M2745" s="133"/>
      <c r="N2745" s="133"/>
      <c r="O2745" s="133"/>
      <c r="P2745" s="133"/>
      <c r="Q2745" s="133"/>
      <c r="R2745" s="133"/>
      <c r="S2745" s="133"/>
      <c r="T2745" s="133"/>
      <c r="U2745" s="134"/>
      <c r="V2745" s="133"/>
      <c r="W2745" s="135" t="n">
        <f aca="false">I2745</f>
        <v>46109.1615278603</v>
      </c>
      <c r="X2745" s="153" t="s">
        <v>473</v>
      </c>
      <c r="Y2745" s="137" t="n">
        <f aca="false">IF(AND($X2745=$X2746, $X2745&lt;&gt;""), $W2746-$W2745, 0)</f>
        <v>0.00153472221064815</v>
      </c>
      <c r="Z2745" s="141"/>
      <c r="AA2745" s="0"/>
    </row>
    <row r="2746" customFormat="false" ht="22.05" hidden="false" customHeight="false" outlineLevel="0" collapsed="false">
      <c r="A2746" s="118" t="n">
        <v>2742</v>
      </c>
      <c r="B2746" s="181" t="s">
        <v>7361</v>
      </c>
      <c r="C2746" s="182" t="s">
        <v>7402</v>
      </c>
      <c r="D2746" s="183" t="s">
        <v>190</v>
      </c>
      <c r="E2746" s="184" t="s">
        <v>7440</v>
      </c>
      <c r="F2746" s="184" t="s">
        <v>7441</v>
      </c>
      <c r="G2746" s="185" t="n">
        <v>360</v>
      </c>
      <c r="H2746" s="186" t="n">
        <f aca="true">INDIRECT("I" &amp; ROW())</f>
        <v>46109.1630625825</v>
      </c>
      <c r="I2746" s="187" t="n">
        <f aca="true">INDIRECT("I" &amp; ROW()-1) + J2746 * ((G2745/1000) * $M$5)</f>
        <v>46109.1630625825</v>
      </c>
      <c r="J2746" s="188" t="n">
        <v>6.5</v>
      </c>
      <c r="K2746" s="189" t="n">
        <f aca="true">INDIRECT("H" &amp; ROW())</f>
        <v>46109.1630625825</v>
      </c>
      <c r="L2746" s="128" t="s">
        <v>7442</v>
      </c>
      <c r="M2746" s="133"/>
      <c r="N2746" s="133"/>
      <c r="O2746" s="133"/>
      <c r="P2746" s="133"/>
      <c r="Q2746" s="133"/>
      <c r="R2746" s="133"/>
      <c r="S2746" s="133"/>
      <c r="T2746" s="133"/>
      <c r="U2746" s="134"/>
      <c r="V2746" s="133"/>
      <c r="W2746" s="135" t="n">
        <f aca="false">I2746</f>
        <v>46109.1630625825</v>
      </c>
      <c r="X2746" s="153" t="s">
        <v>473</v>
      </c>
      <c r="Y2746" s="137" t="n">
        <f aca="false">IF(AND($X2746=$X2747, $X2746&lt;&gt;""), $W2747-$W2746, 0)</f>
        <v>0.00162499998842593</v>
      </c>
      <c r="Z2746" s="141"/>
      <c r="AA2746" s="0"/>
    </row>
    <row r="2747" customFormat="false" ht="22.05" hidden="false" customHeight="false" outlineLevel="0" collapsed="false">
      <c r="A2747" s="118" t="n">
        <v>2743</v>
      </c>
      <c r="B2747" s="181" t="s">
        <v>7361</v>
      </c>
      <c r="C2747" s="182" t="s">
        <v>7402</v>
      </c>
      <c r="D2747" s="183" t="s">
        <v>190</v>
      </c>
      <c r="E2747" s="184" t="s">
        <v>7443</v>
      </c>
      <c r="F2747" s="184" t="s">
        <v>7444</v>
      </c>
      <c r="G2747" s="185" t="n">
        <v>366</v>
      </c>
      <c r="H2747" s="186" t="n">
        <f aca="true">INDIRECT("I" &amp; ROW())</f>
        <v>46109.1646875825</v>
      </c>
      <c r="I2747" s="187" t="n">
        <f aca="true">INDIRECT("I" &amp; ROW()-1) + J2747 * ((G2746/1000) * $M$5)</f>
        <v>46109.1646875825</v>
      </c>
      <c r="J2747" s="188" t="n">
        <v>6.5</v>
      </c>
      <c r="K2747" s="189" t="n">
        <f aca="true">INDIRECT("H" &amp; ROW())</f>
        <v>46109.1646875825</v>
      </c>
      <c r="L2747" s="128" t="s">
        <v>7445</v>
      </c>
      <c r="M2747" s="133"/>
      <c r="N2747" s="133"/>
      <c r="O2747" s="133"/>
      <c r="P2747" s="133"/>
      <c r="Q2747" s="133"/>
      <c r="R2747" s="133"/>
      <c r="S2747" s="133"/>
      <c r="T2747" s="133"/>
      <c r="U2747" s="134"/>
      <c r="V2747" s="133"/>
      <c r="W2747" s="135" t="n">
        <f aca="false">I2747</f>
        <v>46109.1646875825</v>
      </c>
      <c r="X2747" s="153" t="s">
        <v>473</v>
      </c>
      <c r="Y2747" s="137" t="n">
        <f aca="false">IF(AND($X2747=$X2748, $X2747&lt;&gt;""), $W2748-$W2747, 0)</f>
        <v>0.00165208332175926</v>
      </c>
      <c r="Z2747" s="141"/>
      <c r="AA2747" s="0"/>
    </row>
    <row r="2748" customFormat="false" ht="22.05" hidden="false" customHeight="false" outlineLevel="0" collapsed="false">
      <c r="A2748" s="118" t="n">
        <v>2744</v>
      </c>
      <c r="B2748" s="181" t="s">
        <v>7361</v>
      </c>
      <c r="C2748" s="182" t="s">
        <v>7446</v>
      </c>
      <c r="D2748" s="183" t="s">
        <v>190</v>
      </c>
      <c r="E2748" s="184" t="s">
        <v>7443</v>
      </c>
      <c r="F2748" s="184" t="s">
        <v>7447</v>
      </c>
      <c r="G2748" s="185" t="n">
        <v>200</v>
      </c>
      <c r="H2748" s="186" t="n">
        <f aca="true">INDIRECT("I" &amp; ROW())</f>
        <v>46109.1663396659</v>
      </c>
      <c r="I2748" s="187" t="n">
        <f aca="true">INDIRECT("I" &amp; ROW()-1) + J2748 * ((G2747/1000) * $M$5)</f>
        <v>46109.1663396659</v>
      </c>
      <c r="J2748" s="188" t="n">
        <v>6.5</v>
      </c>
      <c r="K2748" s="189" t="n">
        <f aca="true">INDIRECT("H" &amp; ROW())</f>
        <v>46109.1663396659</v>
      </c>
      <c r="L2748" s="128" t="s">
        <v>7448</v>
      </c>
      <c r="M2748" s="133"/>
      <c r="N2748" s="133"/>
      <c r="O2748" s="133"/>
      <c r="P2748" s="133"/>
      <c r="Q2748" s="133"/>
      <c r="R2748" s="133"/>
      <c r="S2748" s="133"/>
      <c r="T2748" s="133"/>
      <c r="U2748" s="134"/>
      <c r="V2748" s="133"/>
      <c r="W2748" s="135" t="n">
        <f aca="false">I2748</f>
        <v>46109.1663396659</v>
      </c>
      <c r="X2748" s="153" t="s">
        <v>473</v>
      </c>
      <c r="Y2748" s="137" t="n">
        <f aca="false">IF(AND($X2748=$X2749, $X2748&lt;&gt;""), $W2749-$W2748, 0)</f>
        <v>0.000902777777777778</v>
      </c>
      <c r="Z2748" s="141"/>
      <c r="AA2748" s="0"/>
    </row>
    <row r="2749" customFormat="false" ht="22.05" hidden="false" customHeight="false" outlineLevel="0" collapsed="false">
      <c r="A2749" s="118" t="n">
        <v>2745</v>
      </c>
      <c r="B2749" s="181" t="s">
        <v>7361</v>
      </c>
      <c r="C2749" s="182" t="s">
        <v>7446</v>
      </c>
      <c r="D2749" s="183" t="s">
        <v>190</v>
      </c>
      <c r="E2749" s="184" t="s">
        <v>7449</v>
      </c>
      <c r="F2749" s="184" t="s">
        <v>7450</v>
      </c>
      <c r="G2749" s="185" t="n">
        <v>200</v>
      </c>
      <c r="H2749" s="186" t="n">
        <f aca="true">INDIRECT("I" &amp; ROW())</f>
        <v>46109.1672424436</v>
      </c>
      <c r="I2749" s="187" t="n">
        <f aca="true">INDIRECT("I" &amp; ROW()-1) + J2749 * ((G2748/1000) * $M$5)</f>
        <v>46109.1672424436</v>
      </c>
      <c r="J2749" s="188" t="n">
        <v>6.5</v>
      </c>
      <c r="K2749" s="189" t="n">
        <f aca="true">INDIRECT("H" &amp; ROW())</f>
        <v>46109.1672424436</v>
      </c>
      <c r="L2749" s="128" t="s">
        <v>7451</v>
      </c>
      <c r="M2749" s="133"/>
      <c r="N2749" s="133"/>
      <c r="O2749" s="133"/>
      <c r="P2749" s="133"/>
      <c r="Q2749" s="133"/>
      <c r="R2749" s="133"/>
      <c r="S2749" s="133"/>
      <c r="T2749" s="133"/>
      <c r="U2749" s="134"/>
      <c r="V2749" s="133"/>
      <c r="W2749" s="135" t="n">
        <f aca="false">I2749</f>
        <v>46109.1672424436</v>
      </c>
      <c r="X2749" s="153" t="s">
        <v>473</v>
      </c>
      <c r="Y2749" s="137" t="n">
        <f aca="false">IF(AND($X2749=$X2750, $X2749&lt;&gt;""), $W2750-$W2749, 0)</f>
        <v>0.000902777777777778</v>
      </c>
      <c r="Z2749" s="141"/>
      <c r="AA2749" s="0"/>
    </row>
    <row r="2750" customFormat="false" ht="22.05" hidden="false" customHeight="false" outlineLevel="0" collapsed="false">
      <c r="A2750" s="118" t="n">
        <v>2746</v>
      </c>
      <c r="B2750" s="181" t="s">
        <v>7361</v>
      </c>
      <c r="C2750" s="182" t="s">
        <v>7446</v>
      </c>
      <c r="D2750" s="183" t="s">
        <v>190</v>
      </c>
      <c r="E2750" s="184" t="s">
        <v>7449</v>
      </c>
      <c r="F2750" s="184" t="s">
        <v>7452</v>
      </c>
      <c r="G2750" s="185" t="n">
        <v>200</v>
      </c>
      <c r="H2750" s="186" t="n">
        <f aca="true">INDIRECT("I" &amp; ROW())</f>
        <v>46109.1681452214</v>
      </c>
      <c r="I2750" s="187" t="n">
        <f aca="true">INDIRECT("I" &amp; ROW()-1) + J2750 * ((G2749/1000) * $M$5)</f>
        <v>46109.1681452214</v>
      </c>
      <c r="J2750" s="188" t="n">
        <v>6.5</v>
      </c>
      <c r="K2750" s="189" t="n">
        <f aca="true">INDIRECT("H" &amp; ROW())</f>
        <v>46109.1681452214</v>
      </c>
      <c r="L2750" s="128" t="s">
        <v>7453</v>
      </c>
      <c r="M2750" s="133"/>
      <c r="N2750" s="133"/>
      <c r="O2750" s="133"/>
      <c r="P2750" s="133"/>
      <c r="Q2750" s="133"/>
      <c r="R2750" s="133"/>
      <c r="S2750" s="133"/>
      <c r="T2750" s="133"/>
      <c r="U2750" s="134"/>
      <c r="V2750" s="133"/>
      <c r="W2750" s="135" t="n">
        <f aca="false">I2750</f>
        <v>46109.1681452214</v>
      </c>
      <c r="X2750" s="153" t="s">
        <v>473</v>
      </c>
      <c r="Y2750" s="137" t="n">
        <f aca="false">IF(AND($X2750=$X2751, $X2750&lt;&gt;""), $W2751-$W2750, 0)</f>
        <v>0.000902777777777778</v>
      </c>
      <c r="Z2750" s="141"/>
      <c r="AA2750" s="0"/>
    </row>
    <row r="2751" customFormat="false" ht="22.05" hidden="false" customHeight="false" outlineLevel="0" collapsed="false">
      <c r="A2751" s="118" t="n">
        <v>2747</v>
      </c>
      <c r="B2751" s="181" t="s">
        <v>7361</v>
      </c>
      <c r="C2751" s="182" t="s">
        <v>7446</v>
      </c>
      <c r="D2751" s="183" t="s">
        <v>190</v>
      </c>
      <c r="E2751" s="184" t="s">
        <v>7449</v>
      </c>
      <c r="F2751" s="184" t="s">
        <v>7454</v>
      </c>
      <c r="G2751" s="185" t="n">
        <v>200</v>
      </c>
      <c r="H2751" s="186" t="n">
        <f aca="true">INDIRECT("I" &amp; ROW())</f>
        <v>46109.1690479992</v>
      </c>
      <c r="I2751" s="187" t="n">
        <f aca="true">INDIRECT("I" &amp; ROW()-1) + J2751 * ((G2750/1000) * $M$5)</f>
        <v>46109.1690479992</v>
      </c>
      <c r="J2751" s="188" t="n">
        <v>6.5</v>
      </c>
      <c r="K2751" s="189" t="n">
        <f aca="true">INDIRECT("H" &amp; ROW())</f>
        <v>46109.1690479992</v>
      </c>
      <c r="L2751" s="128" t="s">
        <v>7455</v>
      </c>
      <c r="M2751" s="133"/>
      <c r="N2751" s="133"/>
      <c r="O2751" s="133"/>
      <c r="P2751" s="133"/>
      <c r="Q2751" s="133"/>
      <c r="R2751" s="133"/>
      <c r="S2751" s="133"/>
      <c r="T2751" s="133"/>
      <c r="U2751" s="134"/>
      <c r="V2751" s="133"/>
      <c r="W2751" s="135" t="n">
        <f aca="false">I2751</f>
        <v>46109.1690479992</v>
      </c>
      <c r="X2751" s="153" t="s">
        <v>473</v>
      </c>
      <c r="Y2751" s="137" t="n">
        <f aca="false">IF(AND($X2751=$X2752, $X2751&lt;&gt;""), $W2752-$W2751, 0)</f>
        <v>0.000902777777777778</v>
      </c>
      <c r="Z2751" s="141"/>
      <c r="AA2751" s="0"/>
    </row>
    <row r="2752" customFormat="false" ht="22.05" hidden="false" customHeight="false" outlineLevel="0" collapsed="false">
      <c r="A2752" s="118" t="n">
        <v>2748</v>
      </c>
      <c r="B2752" s="181" t="s">
        <v>7361</v>
      </c>
      <c r="C2752" s="182" t="s">
        <v>7446</v>
      </c>
      <c r="D2752" s="183" t="s">
        <v>190</v>
      </c>
      <c r="E2752" s="184" t="s">
        <v>7449</v>
      </c>
      <c r="F2752" s="184" t="s">
        <v>7456</v>
      </c>
      <c r="G2752" s="185" t="n">
        <v>200</v>
      </c>
      <c r="H2752" s="186" t="n">
        <f aca="true">INDIRECT("I" &amp; ROW())</f>
        <v>46109.1699507769</v>
      </c>
      <c r="I2752" s="187" t="n">
        <f aca="true">INDIRECT("I" &amp; ROW()-1) + J2752 * ((G2751/1000) * $M$5)</f>
        <v>46109.1699507769</v>
      </c>
      <c r="J2752" s="188" t="n">
        <v>6.5</v>
      </c>
      <c r="K2752" s="189" t="n">
        <f aca="true">INDIRECT("H" &amp; ROW())</f>
        <v>46109.1699507769</v>
      </c>
      <c r="L2752" s="128" t="s">
        <v>7457</v>
      </c>
      <c r="M2752" s="133"/>
      <c r="N2752" s="133"/>
      <c r="O2752" s="133"/>
      <c r="P2752" s="133"/>
      <c r="Q2752" s="133"/>
      <c r="R2752" s="133"/>
      <c r="S2752" s="133"/>
      <c r="T2752" s="133"/>
      <c r="U2752" s="134"/>
      <c r="V2752" s="133"/>
      <c r="W2752" s="135" t="n">
        <f aca="false">I2752</f>
        <v>46109.1699507769</v>
      </c>
      <c r="X2752" s="153" t="s">
        <v>473</v>
      </c>
      <c r="Y2752" s="137" t="n">
        <f aca="false">IF(AND($X2752=$X2753, $X2752&lt;&gt;""), $W2753-$W2752, 0)</f>
        <v>0.000902777777777778</v>
      </c>
      <c r="Z2752" s="141"/>
      <c r="AA2752" s="0"/>
    </row>
    <row r="2753" customFormat="false" ht="22.05" hidden="false" customHeight="false" outlineLevel="0" collapsed="false">
      <c r="A2753" s="118" t="n">
        <v>2749</v>
      </c>
      <c r="B2753" s="181" t="s">
        <v>7361</v>
      </c>
      <c r="C2753" s="182" t="s">
        <v>7446</v>
      </c>
      <c r="D2753" s="183" t="s">
        <v>190</v>
      </c>
      <c r="E2753" s="184" t="s">
        <v>7449</v>
      </c>
      <c r="F2753" s="184" t="s">
        <v>7458</v>
      </c>
      <c r="G2753" s="185" t="n">
        <v>200</v>
      </c>
      <c r="H2753" s="186" t="n">
        <f aca="true">INDIRECT("I" &amp; ROW())</f>
        <v>46109.1708535547</v>
      </c>
      <c r="I2753" s="187" t="n">
        <f aca="true">INDIRECT("I" &amp; ROW()-1) + J2753 * ((G2752/1000) * $M$5)</f>
        <v>46109.1708535547</v>
      </c>
      <c r="J2753" s="188" t="n">
        <v>6.5</v>
      </c>
      <c r="K2753" s="189" t="n">
        <f aca="true">INDIRECT("H" &amp; ROW())</f>
        <v>46109.1708535547</v>
      </c>
      <c r="L2753" s="128" t="s">
        <v>7459</v>
      </c>
      <c r="M2753" s="133"/>
      <c r="N2753" s="133"/>
      <c r="O2753" s="133"/>
      <c r="P2753" s="133"/>
      <c r="Q2753" s="133"/>
      <c r="R2753" s="133"/>
      <c r="S2753" s="133"/>
      <c r="T2753" s="133"/>
      <c r="U2753" s="134"/>
      <c r="V2753" s="133"/>
      <c r="W2753" s="135" t="n">
        <f aca="false">I2753</f>
        <v>46109.1708535547</v>
      </c>
      <c r="X2753" s="153" t="s">
        <v>473</v>
      </c>
      <c r="Y2753" s="137" t="n">
        <f aca="false">IF(AND($X2753=$X2754, $X2753&lt;&gt;""), $W2754-$W2753, 0)</f>
        <v>0.000902777777777778</v>
      </c>
      <c r="Z2753" s="141"/>
      <c r="AA2753" s="0"/>
    </row>
    <row r="2754" customFormat="false" ht="22.05" hidden="false" customHeight="false" outlineLevel="0" collapsed="false">
      <c r="A2754" s="118" t="n">
        <v>2750</v>
      </c>
      <c r="B2754" s="181" t="s">
        <v>7361</v>
      </c>
      <c r="C2754" s="182" t="s">
        <v>7446</v>
      </c>
      <c r="D2754" s="183" t="s">
        <v>190</v>
      </c>
      <c r="E2754" s="184" t="s">
        <v>7449</v>
      </c>
      <c r="F2754" s="184" t="s">
        <v>7460</v>
      </c>
      <c r="G2754" s="185" t="n">
        <v>200</v>
      </c>
      <c r="H2754" s="186" t="n">
        <f aca="true">INDIRECT("I" &amp; ROW())</f>
        <v>46109.1717563325</v>
      </c>
      <c r="I2754" s="187" t="n">
        <f aca="true">INDIRECT("I" &amp; ROW()-1) + J2754 * ((G2753/1000) * $M$5)</f>
        <v>46109.1717563325</v>
      </c>
      <c r="J2754" s="188" t="n">
        <v>6.5</v>
      </c>
      <c r="K2754" s="189" t="n">
        <f aca="true">INDIRECT("H" &amp; ROW())</f>
        <v>46109.1717563325</v>
      </c>
      <c r="L2754" s="128" t="s">
        <v>7461</v>
      </c>
      <c r="M2754" s="133"/>
      <c r="N2754" s="133"/>
      <c r="O2754" s="133"/>
      <c r="P2754" s="133"/>
      <c r="Q2754" s="133"/>
      <c r="R2754" s="133"/>
      <c r="S2754" s="133"/>
      <c r="T2754" s="133"/>
      <c r="U2754" s="134"/>
      <c r="V2754" s="133"/>
      <c r="W2754" s="135" t="n">
        <f aca="false">I2754</f>
        <v>46109.1717563325</v>
      </c>
      <c r="X2754" s="153" t="s">
        <v>473</v>
      </c>
      <c r="Y2754" s="137" t="n">
        <f aca="false">IF(AND($X2754=$X2755, $X2754&lt;&gt;""), $W2755-$W2754, 0)</f>
        <v>0.000902777777777778</v>
      </c>
      <c r="Z2754" s="141"/>
      <c r="AA2754" s="0"/>
    </row>
    <row r="2755" customFormat="false" ht="22.05" hidden="false" customHeight="false" outlineLevel="0" collapsed="false">
      <c r="A2755" s="118" t="n">
        <v>2751</v>
      </c>
      <c r="B2755" s="181" t="s">
        <v>7361</v>
      </c>
      <c r="C2755" s="182" t="s">
        <v>7446</v>
      </c>
      <c r="D2755" s="183" t="s">
        <v>190</v>
      </c>
      <c r="E2755" s="184" t="s">
        <v>7462</v>
      </c>
      <c r="F2755" s="184" t="s">
        <v>7463</v>
      </c>
      <c r="G2755" s="185" t="n">
        <v>200</v>
      </c>
      <c r="H2755" s="186" t="n">
        <f aca="true">INDIRECT("I" &amp; ROW())</f>
        <v>46109.1726591103</v>
      </c>
      <c r="I2755" s="187" t="n">
        <f aca="true">INDIRECT("I" &amp; ROW()-1) + J2755 * ((G2754/1000) * $M$5)</f>
        <v>46109.1726591103</v>
      </c>
      <c r="J2755" s="188" t="n">
        <v>6.5</v>
      </c>
      <c r="K2755" s="189" t="n">
        <f aca="true">INDIRECT("H" &amp; ROW())</f>
        <v>46109.1726591103</v>
      </c>
      <c r="L2755" s="128" t="s">
        <v>7464</v>
      </c>
      <c r="M2755" s="133"/>
      <c r="N2755" s="133"/>
      <c r="O2755" s="133"/>
      <c r="P2755" s="133"/>
      <c r="Q2755" s="133"/>
      <c r="R2755" s="133"/>
      <c r="S2755" s="133"/>
      <c r="T2755" s="133"/>
      <c r="U2755" s="134"/>
      <c r="V2755" s="133"/>
      <c r="W2755" s="135" t="n">
        <f aca="false">I2755</f>
        <v>46109.1726591103</v>
      </c>
      <c r="X2755" s="153" t="s">
        <v>473</v>
      </c>
      <c r="Y2755" s="137" t="n">
        <f aca="false">IF(AND($X2755=$X2756, $X2755&lt;&gt;""), $W2756-$W2755, 0)</f>
        <v>0.000902777777777778</v>
      </c>
      <c r="Z2755" s="141"/>
      <c r="AA2755" s="0"/>
    </row>
    <row r="2756" customFormat="false" ht="22.05" hidden="false" customHeight="false" outlineLevel="0" collapsed="false">
      <c r="A2756" s="118" t="n">
        <v>2752</v>
      </c>
      <c r="B2756" s="181" t="s">
        <v>7361</v>
      </c>
      <c r="C2756" s="182" t="s">
        <v>7446</v>
      </c>
      <c r="D2756" s="183" t="s">
        <v>190</v>
      </c>
      <c r="E2756" s="184" t="s">
        <v>7465</v>
      </c>
      <c r="F2756" s="184" t="s">
        <v>7466</v>
      </c>
      <c r="G2756" s="185" t="n">
        <v>200</v>
      </c>
      <c r="H2756" s="186" t="n">
        <f aca="true">INDIRECT("I" &amp; ROW())</f>
        <v>46109.173561888</v>
      </c>
      <c r="I2756" s="187" t="n">
        <f aca="true">INDIRECT("I" &amp; ROW()-1) + J2756 * ((G2755/1000) * $M$5)</f>
        <v>46109.173561888</v>
      </c>
      <c r="J2756" s="188" t="n">
        <v>6.5</v>
      </c>
      <c r="K2756" s="189" t="n">
        <f aca="true">INDIRECT("H" &amp; ROW())</f>
        <v>46109.173561888</v>
      </c>
      <c r="L2756" s="128" t="s">
        <v>7467</v>
      </c>
      <c r="M2756" s="133"/>
      <c r="N2756" s="133"/>
      <c r="O2756" s="133"/>
      <c r="P2756" s="133"/>
      <c r="Q2756" s="133"/>
      <c r="R2756" s="133"/>
      <c r="S2756" s="133"/>
      <c r="T2756" s="133"/>
      <c r="U2756" s="134"/>
      <c r="V2756" s="133"/>
      <c r="W2756" s="135" t="n">
        <f aca="false">I2756</f>
        <v>46109.173561888</v>
      </c>
      <c r="X2756" s="153" t="s">
        <v>473</v>
      </c>
      <c r="Y2756" s="137" t="n">
        <f aca="false">IF(AND($X2756=$X2757, $X2756&lt;&gt;""), $W2757-$W2756, 0)</f>
        <v>0.000902777777777778</v>
      </c>
      <c r="Z2756" s="141"/>
      <c r="AA2756" s="0"/>
    </row>
    <row r="2757" customFormat="false" ht="22.05" hidden="false" customHeight="false" outlineLevel="0" collapsed="false">
      <c r="A2757" s="118" t="n">
        <v>2753</v>
      </c>
      <c r="B2757" s="181" t="s">
        <v>7361</v>
      </c>
      <c r="C2757" s="182" t="s">
        <v>7446</v>
      </c>
      <c r="D2757" s="183" t="s">
        <v>190</v>
      </c>
      <c r="E2757" s="184" t="s">
        <v>7468</v>
      </c>
      <c r="F2757" s="184" t="s">
        <v>7469</v>
      </c>
      <c r="G2757" s="185" t="n">
        <v>200</v>
      </c>
      <c r="H2757" s="186" t="n">
        <f aca="true">INDIRECT("I" &amp; ROW())</f>
        <v>46109.1744646658</v>
      </c>
      <c r="I2757" s="187" t="n">
        <f aca="true">INDIRECT("I" &amp; ROW()-1) + J2757 * ((G2756/1000) * $M$5)</f>
        <v>46109.1744646658</v>
      </c>
      <c r="J2757" s="188" t="n">
        <v>6.5</v>
      </c>
      <c r="K2757" s="189" t="n">
        <f aca="true">INDIRECT("H" &amp; ROW())</f>
        <v>46109.1744646658</v>
      </c>
      <c r="L2757" s="128" t="s">
        <v>7470</v>
      </c>
      <c r="M2757" s="133"/>
      <c r="N2757" s="133"/>
      <c r="O2757" s="133"/>
      <c r="P2757" s="133"/>
      <c r="Q2757" s="133"/>
      <c r="R2757" s="133"/>
      <c r="S2757" s="133"/>
      <c r="T2757" s="133"/>
      <c r="U2757" s="134"/>
      <c r="V2757" s="133"/>
      <c r="W2757" s="135" t="n">
        <f aca="false">I2757</f>
        <v>46109.1744646658</v>
      </c>
      <c r="X2757" s="153" t="s">
        <v>473</v>
      </c>
      <c r="Y2757" s="137" t="n">
        <f aca="false">IF(AND($X2757=$X2758, $X2757&lt;&gt;""), $W2758-$W2757, 0)</f>
        <v>0.000902777777777778</v>
      </c>
      <c r="Z2757" s="141"/>
      <c r="AA2757" s="0"/>
    </row>
    <row r="2758" customFormat="false" ht="22.05" hidden="false" customHeight="false" outlineLevel="0" collapsed="false">
      <c r="A2758" s="118" t="n">
        <v>2754</v>
      </c>
      <c r="B2758" s="181" t="s">
        <v>7361</v>
      </c>
      <c r="C2758" s="182" t="s">
        <v>7446</v>
      </c>
      <c r="D2758" s="183" t="s">
        <v>190</v>
      </c>
      <c r="E2758" s="184" t="s">
        <v>7471</v>
      </c>
      <c r="F2758" s="184" t="s">
        <v>7472</v>
      </c>
      <c r="G2758" s="185" t="n">
        <v>200</v>
      </c>
      <c r="H2758" s="186" t="n">
        <f aca="true">INDIRECT("I" &amp; ROW())</f>
        <v>46109.1753674436</v>
      </c>
      <c r="I2758" s="187" t="n">
        <f aca="true">INDIRECT("I" &amp; ROW()-1) + J2758 * ((G2757/1000) * $M$5)</f>
        <v>46109.1753674436</v>
      </c>
      <c r="J2758" s="188" t="n">
        <v>6.5</v>
      </c>
      <c r="K2758" s="189" t="n">
        <f aca="true">INDIRECT("H" &amp; ROW())</f>
        <v>46109.1753674436</v>
      </c>
      <c r="L2758" s="128" t="s">
        <v>7473</v>
      </c>
      <c r="M2758" s="133"/>
      <c r="N2758" s="133"/>
      <c r="O2758" s="133"/>
      <c r="P2758" s="133"/>
      <c r="Q2758" s="133"/>
      <c r="R2758" s="133"/>
      <c r="S2758" s="133"/>
      <c r="T2758" s="133"/>
      <c r="U2758" s="134"/>
      <c r="V2758" s="133"/>
      <c r="W2758" s="135" t="n">
        <f aca="false">I2758</f>
        <v>46109.1753674436</v>
      </c>
      <c r="X2758" s="153" t="s">
        <v>473</v>
      </c>
      <c r="Y2758" s="137" t="n">
        <f aca="false">IF(AND($X2758=$X2759, $X2758&lt;&gt;""), $W2759-$W2758, 0)</f>
        <v>0.000902777777777778</v>
      </c>
      <c r="Z2758" s="141"/>
      <c r="AA2758" s="0"/>
    </row>
    <row r="2759" customFormat="false" ht="22.05" hidden="false" customHeight="false" outlineLevel="0" collapsed="false">
      <c r="A2759" s="118" t="n">
        <v>2755</v>
      </c>
      <c r="B2759" s="181" t="s">
        <v>7361</v>
      </c>
      <c r="C2759" s="182" t="s">
        <v>7446</v>
      </c>
      <c r="D2759" s="183" t="s">
        <v>190</v>
      </c>
      <c r="E2759" s="184" t="s">
        <v>7474</v>
      </c>
      <c r="F2759" s="184" t="s">
        <v>7475</v>
      </c>
      <c r="G2759" s="185" t="n">
        <v>200</v>
      </c>
      <c r="H2759" s="186" t="n">
        <f aca="true">INDIRECT("I" &amp; ROW())</f>
        <v>46109.1762702213</v>
      </c>
      <c r="I2759" s="187" t="n">
        <f aca="true">INDIRECT("I" &amp; ROW()-1) + J2759 * ((G2758/1000) * $M$5)</f>
        <v>46109.1762702213</v>
      </c>
      <c r="J2759" s="188" t="n">
        <v>6.5</v>
      </c>
      <c r="K2759" s="189" t="n">
        <f aca="true">INDIRECT("H" &amp; ROW())</f>
        <v>46109.1762702213</v>
      </c>
      <c r="L2759" s="128" t="s">
        <v>7476</v>
      </c>
      <c r="M2759" s="133"/>
      <c r="N2759" s="133"/>
      <c r="O2759" s="133"/>
      <c r="P2759" s="133"/>
      <c r="Q2759" s="133"/>
      <c r="R2759" s="133"/>
      <c r="S2759" s="133"/>
      <c r="T2759" s="133"/>
      <c r="U2759" s="134"/>
      <c r="V2759" s="133"/>
      <c r="W2759" s="135" t="n">
        <f aca="false">I2759</f>
        <v>46109.1762702213</v>
      </c>
      <c r="X2759" s="153" t="s">
        <v>473</v>
      </c>
      <c r="Y2759" s="137" t="n">
        <f aca="false">IF(AND($X2759=$X2760, $X2759&lt;&gt;""), $W2760-$W2759, 0)</f>
        <v>0.000902777777777778</v>
      </c>
      <c r="Z2759" s="141"/>
      <c r="AA2759" s="0"/>
    </row>
    <row r="2760" customFormat="false" ht="22.05" hidden="false" customHeight="false" outlineLevel="0" collapsed="false">
      <c r="A2760" s="118" t="n">
        <v>2756</v>
      </c>
      <c r="B2760" s="181" t="s">
        <v>7361</v>
      </c>
      <c r="C2760" s="182" t="s">
        <v>7446</v>
      </c>
      <c r="D2760" s="183" t="s">
        <v>190</v>
      </c>
      <c r="E2760" s="184" t="s">
        <v>7474</v>
      </c>
      <c r="F2760" s="184" t="s">
        <v>7477</v>
      </c>
      <c r="G2760" s="185" t="n">
        <v>200</v>
      </c>
      <c r="H2760" s="186" t="n">
        <f aca="true">INDIRECT("I" &amp; ROW())</f>
        <v>46109.1771729991</v>
      </c>
      <c r="I2760" s="187" t="n">
        <f aca="true">INDIRECT("I" &amp; ROW()-1) + J2760 * ((G2759/1000) * $M$5)</f>
        <v>46109.1771729991</v>
      </c>
      <c r="J2760" s="188" t="n">
        <v>6.5</v>
      </c>
      <c r="K2760" s="189" t="n">
        <f aca="true">INDIRECT("H" &amp; ROW())</f>
        <v>46109.1771729991</v>
      </c>
      <c r="L2760" s="128" t="s">
        <v>7478</v>
      </c>
      <c r="M2760" s="133"/>
      <c r="N2760" s="133"/>
      <c r="O2760" s="133"/>
      <c r="P2760" s="133"/>
      <c r="Q2760" s="133"/>
      <c r="R2760" s="133"/>
      <c r="S2760" s="133"/>
      <c r="T2760" s="133"/>
      <c r="U2760" s="134"/>
      <c r="V2760" s="133"/>
      <c r="W2760" s="135" t="n">
        <f aca="false">I2760</f>
        <v>46109.1771729991</v>
      </c>
      <c r="X2760" s="153" t="s">
        <v>473</v>
      </c>
      <c r="Y2760" s="137" t="n">
        <f aca="false">IF(AND($X2760=$X2761, $X2760&lt;&gt;""), $W2761-$W2760, 0)</f>
        <v>0.000902777777777778</v>
      </c>
      <c r="Z2760" s="141"/>
      <c r="AA2760" s="0"/>
    </row>
    <row r="2761" customFormat="false" ht="22.05" hidden="false" customHeight="false" outlineLevel="0" collapsed="false">
      <c r="A2761" s="118" t="n">
        <v>2757</v>
      </c>
      <c r="B2761" s="181" t="s">
        <v>7361</v>
      </c>
      <c r="C2761" s="182" t="s">
        <v>7446</v>
      </c>
      <c r="D2761" s="183" t="s">
        <v>190</v>
      </c>
      <c r="E2761" s="184" t="s">
        <v>7479</v>
      </c>
      <c r="F2761" s="184" t="s">
        <v>7480</v>
      </c>
      <c r="G2761" s="185" t="n">
        <v>200</v>
      </c>
      <c r="H2761" s="186" t="n">
        <f aca="true">INDIRECT("I" &amp; ROW())</f>
        <v>46109.1780757769</v>
      </c>
      <c r="I2761" s="187" t="n">
        <f aca="true">INDIRECT("I" &amp; ROW()-1) + J2761 * ((G2760/1000) * $M$5)</f>
        <v>46109.1780757769</v>
      </c>
      <c r="J2761" s="188" t="n">
        <v>6.5</v>
      </c>
      <c r="K2761" s="189" t="n">
        <f aca="true">INDIRECT("H" &amp; ROW())</f>
        <v>46109.1780757769</v>
      </c>
      <c r="L2761" s="128" t="s">
        <v>7481</v>
      </c>
      <c r="M2761" s="133"/>
      <c r="N2761" s="133"/>
      <c r="O2761" s="133"/>
      <c r="P2761" s="133"/>
      <c r="Q2761" s="133"/>
      <c r="R2761" s="133"/>
      <c r="S2761" s="133"/>
      <c r="T2761" s="133"/>
      <c r="U2761" s="134"/>
      <c r="V2761" s="133"/>
      <c r="W2761" s="135" t="n">
        <f aca="false">I2761</f>
        <v>46109.1780757769</v>
      </c>
      <c r="X2761" s="153" t="s">
        <v>473</v>
      </c>
      <c r="Y2761" s="137" t="n">
        <f aca="false">IF(AND($X2761=$X2762, $X2761&lt;&gt;""), $W2762-$W2761, 0)</f>
        <v>0.000902777777777778</v>
      </c>
      <c r="Z2761" s="141"/>
      <c r="AA2761" s="0"/>
    </row>
    <row r="2762" customFormat="false" ht="22.05" hidden="false" customHeight="false" outlineLevel="0" collapsed="false">
      <c r="A2762" s="118" t="n">
        <v>2758</v>
      </c>
      <c r="B2762" s="181" t="s">
        <v>7361</v>
      </c>
      <c r="C2762" s="182" t="s">
        <v>7446</v>
      </c>
      <c r="D2762" s="183" t="s">
        <v>190</v>
      </c>
      <c r="E2762" s="184" t="s">
        <v>7482</v>
      </c>
      <c r="F2762" s="184" t="s">
        <v>7483</v>
      </c>
      <c r="G2762" s="185" t="n">
        <v>200</v>
      </c>
      <c r="H2762" s="186" t="n">
        <f aca="true">INDIRECT("I" &amp; ROW())</f>
        <v>46109.1789785546</v>
      </c>
      <c r="I2762" s="187" t="n">
        <f aca="true">INDIRECT("I" &amp; ROW()-1) + J2762 * ((G2761/1000) * $M$5)</f>
        <v>46109.1789785546</v>
      </c>
      <c r="J2762" s="188" t="n">
        <v>6.5</v>
      </c>
      <c r="K2762" s="189" t="n">
        <f aca="true">INDIRECT("H" &amp; ROW())</f>
        <v>46109.1789785546</v>
      </c>
      <c r="L2762" s="128" t="s">
        <v>7484</v>
      </c>
      <c r="M2762" s="133"/>
      <c r="N2762" s="133"/>
      <c r="O2762" s="133"/>
      <c r="P2762" s="133"/>
      <c r="Q2762" s="133"/>
      <c r="R2762" s="133"/>
      <c r="S2762" s="133"/>
      <c r="T2762" s="133"/>
      <c r="U2762" s="134"/>
      <c r="V2762" s="133"/>
      <c r="W2762" s="135" t="n">
        <f aca="false">I2762</f>
        <v>46109.1789785546</v>
      </c>
      <c r="X2762" s="153" t="s">
        <v>473</v>
      </c>
      <c r="Y2762" s="137" t="n">
        <f aca="false">IF(AND($X2762=$X2763, $X2762&lt;&gt;""), $W2763-$W2762, 0)</f>
        <v>0.000902777777777778</v>
      </c>
      <c r="Z2762" s="141"/>
      <c r="AA2762" s="0"/>
    </row>
    <row r="2763" customFormat="false" ht="22.05" hidden="false" customHeight="false" outlineLevel="0" collapsed="false">
      <c r="A2763" s="118" t="n">
        <v>2759</v>
      </c>
      <c r="B2763" s="181" t="s">
        <v>7361</v>
      </c>
      <c r="C2763" s="182" t="s">
        <v>7446</v>
      </c>
      <c r="D2763" s="183" t="s">
        <v>190</v>
      </c>
      <c r="E2763" s="184" t="s">
        <v>7485</v>
      </c>
      <c r="F2763" s="184" t="s">
        <v>7486</v>
      </c>
      <c r="G2763" s="185" t="n">
        <v>200</v>
      </c>
      <c r="H2763" s="186" t="n">
        <f aca="true">INDIRECT("I" &amp; ROW())</f>
        <v>46109.1798813324</v>
      </c>
      <c r="I2763" s="187" t="n">
        <f aca="true">INDIRECT("I" &amp; ROW()-1) + J2763 * ((G2762/1000) * $M$5)</f>
        <v>46109.1798813324</v>
      </c>
      <c r="J2763" s="188" t="n">
        <v>6.5</v>
      </c>
      <c r="K2763" s="189" t="n">
        <f aca="true">INDIRECT("H" &amp; ROW())</f>
        <v>46109.1798813324</v>
      </c>
      <c r="L2763" s="128" t="s">
        <v>7487</v>
      </c>
      <c r="M2763" s="133"/>
      <c r="N2763" s="133"/>
      <c r="O2763" s="133"/>
      <c r="P2763" s="133"/>
      <c r="Q2763" s="133"/>
      <c r="R2763" s="133"/>
      <c r="S2763" s="133"/>
      <c r="T2763" s="133"/>
      <c r="U2763" s="134"/>
      <c r="V2763" s="133"/>
      <c r="W2763" s="135" t="n">
        <f aca="false">I2763</f>
        <v>46109.1798813324</v>
      </c>
      <c r="X2763" s="153" t="s">
        <v>473</v>
      </c>
      <c r="Y2763" s="137" t="n">
        <f aca="false">IF(AND($X2763=$X2764, $X2763&lt;&gt;""), $W2764-$W2763, 0)</f>
        <v>0.000902777777777778</v>
      </c>
      <c r="Z2763" s="141"/>
      <c r="AA2763" s="0"/>
    </row>
    <row r="2764" customFormat="false" ht="22.05" hidden="false" customHeight="false" outlineLevel="0" collapsed="false">
      <c r="A2764" s="118" t="n">
        <v>2760</v>
      </c>
      <c r="B2764" s="181" t="s">
        <v>7361</v>
      </c>
      <c r="C2764" s="182" t="s">
        <v>7446</v>
      </c>
      <c r="D2764" s="183" t="s">
        <v>190</v>
      </c>
      <c r="E2764" s="184" t="s">
        <v>7488</v>
      </c>
      <c r="F2764" s="184" t="s">
        <v>7489</v>
      </c>
      <c r="G2764" s="185" t="n">
        <v>200</v>
      </c>
      <c r="H2764" s="186" t="n">
        <f aca="true">INDIRECT("I" &amp; ROW())</f>
        <v>46109.1807841102</v>
      </c>
      <c r="I2764" s="187" t="n">
        <f aca="true">INDIRECT("I" &amp; ROW()-1) + J2764 * ((G2763/1000) * $M$5)</f>
        <v>46109.1807841102</v>
      </c>
      <c r="J2764" s="188" t="n">
        <v>6.5</v>
      </c>
      <c r="K2764" s="189" t="n">
        <f aca="true">INDIRECT("H" &amp; ROW())</f>
        <v>46109.1807841102</v>
      </c>
      <c r="L2764" s="128" t="s">
        <v>7490</v>
      </c>
      <c r="M2764" s="133"/>
      <c r="N2764" s="133"/>
      <c r="O2764" s="133"/>
      <c r="P2764" s="133"/>
      <c r="Q2764" s="133"/>
      <c r="R2764" s="133"/>
      <c r="S2764" s="133"/>
      <c r="T2764" s="133"/>
      <c r="U2764" s="134"/>
      <c r="V2764" s="133"/>
      <c r="W2764" s="135" t="n">
        <f aca="false">I2764</f>
        <v>46109.1807841102</v>
      </c>
      <c r="X2764" s="153" t="s">
        <v>473</v>
      </c>
      <c r="Y2764" s="137" t="n">
        <f aca="false">IF(AND($X2764=$X2765, $X2764&lt;&gt;""), $W2765-$W2764, 0)</f>
        <v>0.000902777777777778</v>
      </c>
      <c r="Z2764" s="141"/>
      <c r="AA2764" s="0"/>
    </row>
    <row r="2765" customFormat="false" ht="22.05" hidden="false" customHeight="false" outlineLevel="0" collapsed="false">
      <c r="A2765" s="118" t="n">
        <v>2761</v>
      </c>
      <c r="B2765" s="181" t="s">
        <v>7361</v>
      </c>
      <c r="C2765" s="182" t="s">
        <v>7446</v>
      </c>
      <c r="D2765" s="183" t="s">
        <v>190</v>
      </c>
      <c r="E2765" s="184" t="s">
        <v>7491</v>
      </c>
      <c r="F2765" s="184" t="s">
        <v>7492</v>
      </c>
      <c r="G2765" s="185" t="n">
        <v>200</v>
      </c>
      <c r="H2765" s="186" t="n">
        <f aca="true">INDIRECT("I" &amp; ROW())</f>
        <v>46109.181686888</v>
      </c>
      <c r="I2765" s="187" t="n">
        <f aca="true">INDIRECT("I" &amp; ROW()-1) + J2765 * ((G2764/1000) * $M$5)</f>
        <v>46109.181686888</v>
      </c>
      <c r="J2765" s="188" t="n">
        <v>6.5</v>
      </c>
      <c r="K2765" s="189" t="n">
        <f aca="true">INDIRECT("H" &amp; ROW())</f>
        <v>46109.181686888</v>
      </c>
      <c r="L2765" s="128" t="s">
        <v>7493</v>
      </c>
      <c r="M2765" s="133"/>
      <c r="N2765" s="133"/>
      <c r="O2765" s="133"/>
      <c r="P2765" s="133"/>
      <c r="Q2765" s="133"/>
      <c r="R2765" s="133"/>
      <c r="S2765" s="133"/>
      <c r="T2765" s="133"/>
      <c r="U2765" s="134"/>
      <c r="V2765" s="133"/>
      <c r="W2765" s="135" t="n">
        <f aca="false">I2765</f>
        <v>46109.181686888</v>
      </c>
      <c r="X2765" s="153" t="s">
        <v>473</v>
      </c>
      <c r="Y2765" s="137" t="n">
        <f aca="false">IF(AND($X2765=$X2766, $X2765&lt;&gt;""), $W2766-$W2765, 0)</f>
        <v>0.000902777777777778</v>
      </c>
      <c r="Z2765" s="141"/>
      <c r="AA2765" s="0"/>
    </row>
    <row r="2766" customFormat="false" ht="22.05" hidden="false" customHeight="false" outlineLevel="0" collapsed="false">
      <c r="A2766" s="118" t="n">
        <v>2762</v>
      </c>
      <c r="B2766" s="181" t="s">
        <v>7361</v>
      </c>
      <c r="C2766" s="182" t="s">
        <v>7446</v>
      </c>
      <c r="D2766" s="183" t="s">
        <v>190</v>
      </c>
      <c r="E2766" s="184" t="s">
        <v>7494</v>
      </c>
      <c r="F2766" s="184" t="s">
        <v>7495</v>
      </c>
      <c r="G2766" s="185" t="n">
        <v>200</v>
      </c>
      <c r="H2766" s="186" t="n">
        <f aca="true">INDIRECT("I" &amp; ROW())</f>
        <v>46109.1825896657</v>
      </c>
      <c r="I2766" s="187" t="n">
        <f aca="true">INDIRECT("I" &amp; ROW()-1) + J2766 * ((G2765/1000) * $M$5)</f>
        <v>46109.1825896657</v>
      </c>
      <c r="J2766" s="188" t="n">
        <v>6.5</v>
      </c>
      <c r="K2766" s="189" t="n">
        <f aca="true">INDIRECT("H" &amp; ROW())</f>
        <v>46109.1825896657</v>
      </c>
      <c r="L2766" s="128" t="s">
        <v>7496</v>
      </c>
      <c r="M2766" s="133"/>
      <c r="N2766" s="133"/>
      <c r="O2766" s="133"/>
      <c r="P2766" s="133"/>
      <c r="Q2766" s="133"/>
      <c r="R2766" s="133"/>
      <c r="S2766" s="133"/>
      <c r="T2766" s="133"/>
      <c r="U2766" s="134"/>
      <c r="V2766" s="133"/>
      <c r="W2766" s="135" t="n">
        <f aca="false">I2766</f>
        <v>46109.1825896657</v>
      </c>
      <c r="X2766" s="153" t="s">
        <v>473</v>
      </c>
      <c r="Y2766" s="137" t="n">
        <f aca="false">IF(AND($X2766=$X2767, $X2766&lt;&gt;""), $W2767-$W2766, 0)</f>
        <v>0.000902777777777778</v>
      </c>
      <c r="Z2766" s="141"/>
      <c r="AA2766" s="0"/>
    </row>
    <row r="2767" customFormat="false" ht="22.05" hidden="false" customHeight="false" outlineLevel="0" collapsed="false">
      <c r="A2767" s="118" t="n">
        <v>2763</v>
      </c>
      <c r="B2767" s="181" t="s">
        <v>7361</v>
      </c>
      <c r="C2767" s="182" t="s">
        <v>7446</v>
      </c>
      <c r="D2767" s="183" t="s">
        <v>190</v>
      </c>
      <c r="E2767" s="184" t="s">
        <v>7497</v>
      </c>
      <c r="F2767" s="184" t="s">
        <v>7498</v>
      </c>
      <c r="G2767" s="185" t="n">
        <v>200</v>
      </c>
      <c r="H2767" s="186" t="n">
        <f aca="true">INDIRECT("I" &amp; ROW())</f>
        <v>46109.1834924435</v>
      </c>
      <c r="I2767" s="187" t="n">
        <f aca="true">INDIRECT("I" &amp; ROW()-1) + J2767 * ((G2766/1000) * $M$5)</f>
        <v>46109.1834924435</v>
      </c>
      <c r="J2767" s="188" t="n">
        <v>6.5</v>
      </c>
      <c r="K2767" s="189" t="n">
        <f aca="true">INDIRECT("H" &amp; ROW())</f>
        <v>46109.1834924435</v>
      </c>
      <c r="L2767" s="128" t="s">
        <v>7499</v>
      </c>
      <c r="M2767" s="133"/>
      <c r="N2767" s="133"/>
      <c r="O2767" s="133"/>
      <c r="P2767" s="133"/>
      <c r="Q2767" s="133"/>
      <c r="R2767" s="133"/>
      <c r="S2767" s="133"/>
      <c r="T2767" s="133"/>
      <c r="U2767" s="134"/>
      <c r="V2767" s="133"/>
      <c r="W2767" s="135" t="n">
        <f aca="false">I2767</f>
        <v>46109.1834924435</v>
      </c>
      <c r="X2767" s="153" t="s">
        <v>473</v>
      </c>
      <c r="Y2767" s="137" t="n">
        <f aca="false">IF(AND($X2767=$X2768, $X2767&lt;&gt;""), $W2768-$W2767, 0)</f>
        <v>0.000902777777777778</v>
      </c>
      <c r="Z2767" s="141"/>
      <c r="AA2767" s="0"/>
    </row>
    <row r="2768" customFormat="false" ht="22.05" hidden="false" customHeight="false" outlineLevel="0" collapsed="false">
      <c r="A2768" s="118" t="n">
        <v>2764</v>
      </c>
      <c r="B2768" s="181" t="s">
        <v>7361</v>
      </c>
      <c r="C2768" s="182" t="s">
        <v>7446</v>
      </c>
      <c r="D2768" s="183" t="s">
        <v>190</v>
      </c>
      <c r="E2768" s="184" t="s">
        <v>7500</v>
      </c>
      <c r="F2768" s="184" t="s">
        <v>7501</v>
      </c>
      <c r="G2768" s="185" t="n">
        <v>200</v>
      </c>
      <c r="H2768" s="186" t="n">
        <f aca="true">INDIRECT("I" &amp; ROW())</f>
        <v>46109.1843952213</v>
      </c>
      <c r="I2768" s="187" t="n">
        <f aca="true">INDIRECT("I" &amp; ROW()-1) + J2768 * ((G2767/1000) * $M$5)</f>
        <v>46109.1843952213</v>
      </c>
      <c r="J2768" s="188" t="n">
        <v>6.5</v>
      </c>
      <c r="K2768" s="189" t="n">
        <f aca="true">INDIRECT("H" &amp; ROW())</f>
        <v>46109.1843952213</v>
      </c>
      <c r="L2768" s="128" t="s">
        <v>7502</v>
      </c>
      <c r="M2768" s="133"/>
      <c r="N2768" s="133"/>
      <c r="O2768" s="133"/>
      <c r="P2768" s="133"/>
      <c r="Q2768" s="133"/>
      <c r="R2768" s="133"/>
      <c r="S2768" s="133"/>
      <c r="T2768" s="133"/>
      <c r="U2768" s="134"/>
      <c r="V2768" s="133"/>
      <c r="W2768" s="135" t="n">
        <f aca="false">I2768</f>
        <v>46109.1843952213</v>
      </c>
      <c r="X2768" s="153" t="s">
        <v>473</v>
      </c>
      <c r="Y2768" s="137" t="n">
        <f aca="false">IF(AND($X2768=$X2769, $X2768&lt;&gt;""), $W2769-$W2768, 0)</f>
        <v>0.000902777777777778</v>
      </c>
      <c r="Z2768" s="141"/>
      <c r="AA2768" s="0"/>
    </row>
    <row r="2769" customFormat="false" ht="22.05" hidden="false" customHeight="false" outlineLevel="0" collapsed="false">
      <c r="A2769" s="118" t="n">
        <v>2765</v>
      </c>
      <c r="B2769" s="181" t="s">
        <v>7361</v>
      </c>
      <c r="C2769" s="182" t="s">
        <v>7446</v>
      </c>
      <c r="D2769" s="183" t="s">
        <v>190</v>
      </c>
      <c r="E2769" s="184" t="s">
        <v>7503</v>
      </c>
      <c r="F2769" s="184" t="s">
        <v>7504</v>
      </c>
      <c r="G2769" s="185" t="n">
        <v>200</v>
      </c>
      <c r="H2769" s="186" t="n">
        <f aca="true">INDIRECT("I" &amp; ROW())</f>
        <v>46109.185297999</v>
      </c>
      <c r="I2769" s="187" t="n">
        <f aca="true">INDIRECT("I" &amp; ROW()-1) + J2769 * ((G2768/1000) * $M$5)</f>
        <v>46109.185297999</v>
      </c>
      <c r="J2769" s="188" t="n">
        <v>6.5</v>
      </c>
      <c r="K2769" s="189" t="n">
        <f aca="true">INDIRECT("H" &amp; ROW())</f>
        <v>46109.185297999</v>
      </c>
      <c r="L2769" s="128" t="s">
        <v>7505</v>
      </c>
      <c r="M2769" s="133"/>
      <c r="N2769" s="133"/>
      <c r="O2769" s="133"/>
      <c r="P2769" s="133"/>
      <c r="Q2769" s="133"/>
      <c r="R2769" s="133"/>
      <c r="S2769" s="133"/>
      <c r="T2769" s="133"/>
      <c r="U2769" s="134"/>
      <c r="V2769" s="133"/>
      <c r="W2769" s="135" t="n">
        <f aca="false">I2769</f>
        <v>46109.185297999</v>
      </c>
      <c r="X2769" s="153" t="s">
        <v>473</v>
      </c>
      <c r="Y2769" s="137" t="n">
        <f aca="false">IF(AND($X2769=$X2770, $X2769&lt;&gt;""), $W2770-$W2769, 0)</f>
        <v>0.000902777777777778</v>
      </c>
      <c r="Z2769" s="141"/>
      <c r="AA2769" s="0"/>
    </row>
    <row r="2770" customFormat="false" ht="22.05" hidden="false" customHeight="false" outlineLevel="0" collapsed="false">
      <c r="A2770" s="118" t="n">
        <v>2766</v>
      </c>
      <c r="B2770" s="181" t="s">
        <v>7361</v>
      </c>
      <c r="C2770" s="182" t="s">
        <v>7446</v>
      </c>
      <c r="D2770" s="183" t="s">
        <v>190</v>
      </c>
      <c r="E2770" s="184" t="s">
        <v>7506</v>
      </c>
      <c r="F2770" s="184" t="s">
        <v>7507</v>
      </c>
      <c r="G2770" s="185" t="n">
        <v>200</v>
      </c>
      <c r="H2770" s="186" t="n">
        <f aca="true">INDIRECT("I" &amp; ROW())</f>
        <v>46109.1862007768</v>
      </c>
      <c r="I2770" s="187" t="n">
        <f aca="true">INDIRECT("I" &amp; ROW()-1) + J2770 * ((G2769/1000) * $M$5)</f>
        <v>46109.1862007768</v>
      </c>
      <c r="J2770" s="188" t="n">
        <v>6.5</v>
      </c>
      <c r="K2770" s="189" t="n">
        <f aca="true">INDIRECT("H" &amp; ROW())</f>
        <v>46109.1862007768</v>
      </c>
      <c r="L2770" s="128" t="s">
        <v>7508</v>
      </c>
      <c r="M2770" s="133"/>
      <c r="N2770" s="133"/>
      <c r="O2770" s="133"/>
      <c r="P2770" s="133"/>
      <c r="Q2770" s="133"/>
      <c r="R2770" s="133"/>
      <c r="S2770" s="133"/>
      <c r="T2770" s="133"/>
      <c r="U2770" s="134"/>
      <c r="V2770" s="133"/>
      <c r="W2770" s="135" t="n">
        <f aca="false">I2770</f>
        <v>46109.1862007768</v>
      </c>
      <c r="X2770" s="153" t="s">
        <v>473</v>
      </c>
      <c r="Y2770" s="137" t="n">
        <f aca="false">IF(AND($X2770=$X2771, $X2770&lt;&gt;""), $W2771-$W2770, 0)</f>
        <v>0.000902777777777778</v>
      </c>
      <c r="Z2770" s="141"/>
      <c r="AA2770" s="0"/>
    </row>
    <row r="2771" customFormat="false" ht="22.05" hidden="false" customHeight="false" outlineLevel="0" collapsed="false">
      <c r="A2771" s="118" t="n">
        <v>2767</v>
      </c>
      <c r="B2771" s="181" t="s">
        <v>7361</v>
      </c>
      <c r="C2771" s="182" t="s">
        <v>7446</v>
      </c>
      <c r="D2771" s="183" t="s">
        <v>190</v>
      </c>
      <c r="E2771" s="184" t="s">
        <v>7509</v>
      </c>
      <c r="F2771" s="184" t="s">
        <v>7510</v>
      </c>
      <c r="G2771" s="185" t="n">
        <v>200</v>
      </c>
      <c r="H2771" s="186" t="n">
        <f aca="true">INDIRECT("I" &amp; ROW())</f>
        <v>46109.1871035546</v>
      </c>
      <c r="I2771" s="187" t="n">
        <f aca="true">INDIRECT("I" &amp; ROW()-1) + J2771 * ((G2770/1000) * $M$5)</f>
        <v>46109.1871035546</v>
      </c>
      <c r="J2771" s="188" t="n">
        <v>6.5</v>
      </c>
      <c r="K2771" s="189" t="n">
        <f aca="true">INDIRECT("H" &amp; ROW())</f>
        <v>46109.1871035546</v>
      </c>
      <c r="L2771" s="128" t="s">
        <v>7511</v>
      </c>
      <c r="M2771" s="133"/>
      <c r="N2771" s="133"/>
      <c r="O2771" s="133"/>
      <c r="P2771" s="133"/>
      <c r="Q2771" s="133"/>
      <c r="R2771" s="133"/>
      <c r="S2771" s="133"/>
      <c r="T2771" s="133"/>
      <c r="U2771" s="134"/>
      <c r="V2771" s="133"/>
      <c r="W2771" s="135" t="n">
        <f aca="false">I2771</f>
        <v>46109.1871035546</v>
      </c>
      <c r="X2771" s="153" t="s">
        <v>473</v>
      </c>
      <c r="Y2771" s="137" t="n">
        <f aca="false">IF(AND($X2771=$X2772, $X2771&lt;&gt;""), $W2772-$W2771, 0)</f>
        <v>0.000902777777777778</v>
      </c>
      <c r="Z2771" s="141"/>
      <c r="AA2771" s="0"/>
    </row>
    <row r="2772" customFormat="false" ht="22.05" hidden="false" customHeight="false" outlineLevel="0" collapsed="false">
      <c r="A2772" s="118" t="n">
        <v>2768</v>
      </c>
      <c r="B2772" s="181" t="s">
        <v>7361</v>
      </c>
      <c r="C2772" s="182" t="s">
        <v>7446</v>
      </c>
      <c r="D2772" s="183" t="s">
        <v>190</v>
      </c>
      <c r="E2772" s="184" t="s">
        <v>7512</v>
      </c>
      <c r="F2772" s="184" t="s">
        <v>7513</v>
      </c>
      <c r="G2772" s="185" t="n">
        <v>200</v>
      </c>
      <c r="H2772" s="186" t="n">
        <f aca="true">INDIRECT("I" &amp; ROW())</f>
        <v>46109.1880063324</v>
      </c>
      <c r="I2772" s="187" t="n">
        <f aca="true">INDIRECT("I" &amp; ROW()-1) + J2772 * ((G2771/1000) * $M$5)</f>
        <v>46109.1880063324</v>
      </c>
      <c r="J2772" s="188" t="n">
        <v>6.5</v>
      </c>
      <c r="K2772" s="189" t="n">
        <f aca="true">INDIRECT("H" &amp; ROW())</f>
        <v>46109.1880063324</v>
      </c>
      <c r="L2772" s="128" t="s">
        <v>7514</v>
      </c>
      <c r="M2772" s="133"/>
      <c r="N2772" s="133"/>
      <c r="O2772" s="133"/>
      <c r="P2772" s="133"/>
      <c r="Q2772" s="133"/>
      <c r="R2772" s="133"/>
      <c r="S2772" s="133"/>
      <c r="T2772" s="133"/>
      <c r="U2772" s="134"/>
      <c r="V2772" s="133"/>
      <c r="W2772" s="135" t="n">
        <f aca="false">I2772</f>
        <v>46109.1880063324</v>
      </c>
      <c r="X2772" s="153" t="s">
        <v>473</v>
      </c>
      <c r="Y2772" s="137" t="n">
        <f aca="false">IF(AND($X2772=$X2773, $X2772&lt;&gt;""), $W2773-$W2772, 0)</f>
        <v>0.000902777777777778</v>
      </c>
      <c r="Z2772" s="141"/>
      <c r="AA2772" s="0"/>
    </row>
    <row r="2773" customFormat="false" ht="22.05" hidden="false" customHeight="false" outlineLevel="0" collapsed="false">
      <c r="A2773" s="118" t="n">
        <v>2769</v>
      </c>
      <c r="B2773" s="181" t="s">
        <v>7361</v>
      </c>
      <c r="C2773" s="182" t="s">
        <v>7446</v>
      </c>
      <c r="D2773" s="183" t="s">
        <v>190</v>
      </c>
      <c r="E2773" s="184" t="s">
        <v>7515</v>
      </c>
      <c r="F2773" s="184" t="s">
        <v>7516</v>
      </c>
      <c r="G2773" s="185" t="n">
        <v>200</v>
      </c>
      <c r="H2773" s="186" t="n">
        <f aca="true">INDIRECT("I" &amp; ROW())</f>
        <v>46109.1889091101</v>
      </c>
      <c r="I2773" s="187" t="n">
        <f aca="true">INDIRECT("I" &amp; ROW()-1) + J2773 * ((G2772/1000) * $M$5)</f>
        <v>46109.1889091101</v>
      </c>
      <c r="J2773" s="188" t="n">
        <v>6.5</v>
      </c>
      <c r="K2773" s="189" t="n">
        <f aca="true">INDIRECT("H" &amp; ROW())</f>
        <v>46109.1889091101</v>
      </c>
      <c r="L2773" s="128" t="s">
        <v>7517</v>
      </c>
      <c r="M2773" s="133"/>
      <c r="N2773" s="133"/>
      <c r="O2773" s="133"/>
      <c r="P2773" s="133"/>
      <c r="Q2773" s="133"/>
      <c r="R2773" s="133"/>
      <c r="S2773" s="133"/>
      <c r="T2773" s="133"/>
      <c r="U2773" s="134"/>
      <c r="V2773" s="133"/>
      <c r="W2773" s="135" t="n">
        <f aca="false">I2773</f>
        <v>46109.1889091101</v>
      </c>
      <c r="X2773" s="153" t="s">
        <v>473</v>
      </c>
      <c r="Y2773" s="137" t="n">
        <f aca="false">IF(AND($X2773=$X2774, $X2773&lt;&gt;""), $W2774-$W2773, 0)</f>
        <v>0.000902777777777778</v>
      </c>
      <c r="Z2773" s="141"/>
      <c r="AA2773" s="0"/>
    </row>
    <row r="2774" customFormat="false" ht="22.05" hidden="false" customHeight="false" outlineLevel="0" collapsed="false">
      <c r="A2774" s="118" t="n">
        <v>2770</v>
      </c>
      <c r="B2774" s="181" t="s">
        <v>7361</v>
      </c>
      <c r="C2774" s="182" t="s">
        <v>7446</v>
      </c>
      <c r="D2774" s="183" t="s">
        <v>190</v>
      </c>
      <c r="E2774" s="184" t="s">
        <v>7518</v>
      </c>
      <c r="F2774" s="184" t="s">
        <v>7519</v>
      </c>
      <c r="G2774" s="185" t="n">
        <v>200</v>
      </c>
      <c r="H2774" s="186" t="n">
        <f aca="true">INDIRECT("I" &amp; ROW())</f>
        <v>46109.1898118879</v>
      </c>
      <c r="I2774" s="187" t="n">
        <f aca="true">INDIRECT("I" &amp; ROW()-1) + J2774 * ((G2773/1000) * $M$5)</f>
        <v>46109.1898118879</v>
      </c>
      <c r="J2774" s="188" t="n">
        <v>6.5</v>
      </c>
      <c r="K2774" s="189" t="n">
        <f aca="true">INDIRECT("H" &amp; ROW())</f>
        <v>46109.1898118879</v>
      </c>
      <c r="L2774" s="128" t="s">
        <v>7520</v>
      </c>
      <c r="M2774" s="133"/>
      <c r="N2774" s="133"/>
      <c r="O2774" s="133"/>
      <c r="P2774" s="133"/>
      <c r="Q2774" s="133"/>
      <c r="R2774" s="133"/>
      <c r="S2774" s="133"/>
      <c r="T2774" s="133"/>
      <c r="U2774" s="134"/>
      <c r="V2774" s="133"/>
      <c r="W2774" s="135" t="n">
        <f aca="false">I2774</f>
        <v>46109.1898118879</v>
      </c>
      <c r="X2774" s="153" t="s">
        <v>473</v>
      </c>
      <c r="Y2774" s="137" t="n">
        <f aca="false">IF(AND($X2774=$X2775, $X2774&lt;&gt;""), $W2775-$W2774, 0)</f>
        <v>0.000902777777777778</v>
      </c>
      <c r="Z2774" s="141"/>
      <c r="AA2774" s="0"/>
    </row>
    <row r="2775" customFormat="false" ht="22.05" hidden="false" customHeight="false" outlineLevel="0" collapsed="false">
      <c r="A2775" s="118" t="n">
        <v>2771</v>
      </c>
      <c r="B2775" s="181" t="s">
        <v>7361</v>
      </c>
      <c r="C2775" s="182" t="s">
        <v>7446</v>
      </c>
      <c r="D2775" s="183" t="s">
        <v>190</v>
      </c>
      <c r="E2775" s="184" t="s">
        <v>7518</v>
      </c>
      <c r="F2775" s="184" t="s">
        <v>7521</v>
      </c>
      <c r="G2775" s="185" t="n">
        <v>200</v>
      </c>
      <c r="H2775" s="186" t="n">
        <f aca="true">INDIRECT("I" &amp; ROW())</f>
        <v>46109.1907146657</v>
      </c>
      <c r="I2775" s="187" t="n">
        <f aca="true">INDIRECT("I" &amp; ROW()-1) + J2775 * ((G2774/1000) * $M$5)</f>
        <v>46109.1907146657</v>
      </c>
      <c r="J2775" s="188" t="n">
        <v>6.5</v>
      </c>
      <c r="K2775" s="189" t="n">
        <f aca="true">INDIRECT("H" &amp; ROW())</f>
        <v>46109.1907146657</v>
      </c>
      <c r="L2775" s="128" t="s">
        <v>7522</v>
      </c>
      <c r="M2775" s="133"/>
      <c r="N2775" s="133"/>
      <c r="O2775" s="133"/>
      <c r="P2775" s="133"/>
      <c r="Q2775" s="133"/>
      <c r="R2775" s="133"/>
      <c r="S2775" s="133"/>
      <c r="T2775" s="133"/>
      <c r="U2775" s="134"/>
      <c r="V2775" s="133"/>
      <c r="W2775" s="135" t="n">
        <f aca="false">I2775</f>
        <v>46109.1907146657</v>
      </c>
      <c r="X2775" s="153" t="s">
        <v>473</v>
      </c>
      <c r="Y2775" s="137" t="n">
        <f aca="false">IF(AND($X2775=$X2776, $X2775&lt;&gt;""), $W2776-$W2775, 0)</f>
        <v>0.000902777777777778</v>
      </c>
      <c r="Z2775" s="141"/>
      <c r="AA2775" s="0"/>
    </row>
    <row r="2776" customFormat="false" ht="22.05" hidden="false" customHeight="false" outlineLevel="0" collapsed="false">
      <c r="A2776" s="118" t="n">
        <v>2772</v>
      </c>
      <c r="B2776" s="181" t="s">
        <v>7361</v>
      </c>
      <c r="C2776" s="182" t="s">
        <v>7446</v>
      </c>
      <c r="D2776" s="183" t="s">
        <v>190</v>
      </c>
      <c r="E2776" s="184" t="s">
        <v>7515</v>
      </c>
      <c r="F2776" s="184" t="s">
        <v>7523</v>
      </c>
      <c r="G2776" s="185" t="n">
        <v>200</v>
      </c>
      <c r="H2776" s="186" t="n">
        <f aca="true">INDIRECT("I" &amp; ROW())</f>
        <v>46109.1916174434</v>
      </c>
      <c r="I2776" s="187" t="n">
        <f aca="true">INDIRECT("I" &amp; ROW()-1) + J2776 * ((G2775/1000) * $M$5)</f>
        <v>46109.1916174434</v>
      </c>
      <c r="J2776" s="188" t="n">
        <v>6.5</v>
      </c>
      <c r="K2776" s="189" t="n">
        <f aca="true">INDIRECT("H" &amp; ROW())</f>
        <v>46109.1916174434</v>
      </c>
      <c r="L2776" s="128" t="s">
        <v>7524</v>
      </c>
      <c r="M2776" s="133"/>
      <c r="N2776" s="133"/>
      <c r="O2776" s="133"/>
      <c r="P2776" s="133"/>
      <c r="Q2776" s="133"/>
      <c r="R2776" s="133"/>
      <c r="S2776" s="133"/>
      <c r="T2776" s="133"/>
      <c r="U2776" s="134"/>
      <c r="V2776" s="133"/>
      <c r="W2776" s="135" t="n">
        <f aca="false">I2776</f>
        <v>46109.1916174434</v>
      </c>
      <c r="X2776" s="153" t="s">
        <v>473</v>
      </c>
      <c r="Y2776" s="137" t="n">
        <f aca="false">IF(AND($X2776=$X2777, $X2776&lt;&gt;""), $W2777-$W2776, 0)</f>
        <v>0.000902777777777778</v>
      </c>
      <c r="Z2776" s="141"/>
      <c r="AA2776" s="0"/>
    </row>
    <row r="2777" customFormat="false" ht="22.05" hidden="false" customHeight="false" outlineLevel="0" collapsed="false">
      <c r="A2777" s="118" t="n">
        <v>2773</v>
      </c>
      <c r="B2777" s="181" t="s">
        <v>7361</v>
      </c>
      <c r="C2777" s="182" t="s">
        <v>7446</v>
      </c>
      <c r="D2777" s="183" t="s">
        <v>190</v>
      </c>
      <c r="E2777" s="184" t="s">
        <v>7525</v>
      </c>
      <c r="F2777" s="184" t="s">
        <v>7526</v>
      </c>
      <c r="G2777" s="185" t="n">
        <v>200</v>
      </c>
      <c r="H2777" s="186" t="n">
        <f aca="true">INDIRECT("I" &amp; ROW())</f>
        <v>46109.1925202212</v>
      </c>
      <c r="I2777" s="187" t="n">
        <f aca="true">INDIRECT("I" &amp; ROW()-1) + J2777 * ((G2776/1000) * $M$5)</f>
        <v>46109.1925202212</v>
      </c>
      <c r="J2777" s="188" t="n">
        <v>6.5</v>
      </c>
      <c r="K2777" s="189" t="n">
        <f aca="true">INDIRECT("H" &amp; ROW())</f>
        <v>46109.1925202212</v>
      </c>
      <c r="L2777" s="128" t="s">
        <v>7527</v>
      </c>
      <c r="M2777" s="133"/>
      <c r="N2777" s="133"/>
      <c r="O2777" s="133"/>
      <c r="P2777" s="133"/>
      <c r="Q2777" s="133"/>
      <c r="R2777" s="133"/>
      <c r="S2777" s="133"/>
      <c r="T2777" s="133"/>
      <c r="U2777" s="134"/>
      <c r="V2777" s="133"/>
      <c r="W2777" s="135" t="n">
        <f aca="false">I2777</f>
        <v>46109.1925202212</v>
      </c>
      <c r="X2777" s="153" t="s">
        <v>473</v>
      </c>
      <c r="Y2777" s="137" t="n">
        <f aca="false">IF(AND($X2777=$X2778, $X2777&lt;&gt;""), $W2778-$W2777, 0)</f>
        <v>0.000902777777777778</v>
      </c>
      <c r="Z2777" s="141"/>
      <c r="AA2777" s="0"/>
    </row>
    <row r="2778" customFormat="false" ht="22.05" hidden="false" customHeight="false" outlineLevel="0" collapsed="false">
      <c r="A2778" s="118" t="n">
        <v>2774</v>
      </c>
      <c r="B2778" s="181" t="s">
        <v>7361</v>
      </c>
      <c r="C2778" s="182" t="s">
        <v>7446</v>
      </c>
      <c r="D2778" s="183" t="s">
        <v>190</v>
      </c>
      <c r="E2778" s="184" t="s">
        <v>7525</v>
      </c>
      <c r="F2778" s="184" t="s">
        <v>7528</v>
      </c>
      <c r="G2778" s="185" t="n">
        <v>200</v>
      </c>
      <c r="H2778" s="186" t="n">
        <f aca="true">INDIRECT("I" &amp; ROW())</f>
        <v>46109.193422999</v>
      </c>
      <c r="I2778" s="187" t="n">
        <f aca="true">INDIRECT("I" &amp; ROW()-1) + J2778 * ((G2777/1000) * $M$5)</f>
        <v>46109.193422999</v>
      </c>
      <c r="J2778" s="188" t="n">
        <v>6.5</v>
      </c>
      <c r="K2778" s="189" t="n">
        <f aca="true">INDIRECT("H" &amp; ROW())</f>
        <v>46109.193422999</v>
      </c>
      <c r="L2778" s="128" t="s">
        <v>7529</v>
      </c>
      <c r="M2778" s="133"/>
      <c r="N2778" s="133"/>
      <c r="O2778" s="133"/>
      <c r="P2778" s="133"/>
      <c r="Q2778" s="133"/>
      <c r="R2778" s="133"/>
      <c r="S2778" s="133"/>
      <c r="T2778" s="133"/>
      <c r="U2778" s="134"/>
      <c r="V2778" s="133"/>
      <c r="W2778" s="135" t="n">
        <f aca="false">I2778</f>
        <v>46109.193422999</v>
      </c>
      <c r="X2778" s="153" t="s">
        <v>473</v>
      </c>
      <c r="Y2778" s="137" t="n">
        <f aca="false">IF(AND($X2778=$X2779, $X2778&lt;&gt;""), $W2779-$W2778, 0)</f>
        <v>0.000902777777777778</v>
      </c>
      <c r="Z2778" s="141"/>
      <c r="AA2778" s="0"/>
    </row>
    <row r="2779" customFormat="false" ht="22.05" hidden="false" customHeight="false" outlineLevel="0" collapsed="false">
      <c r="A2779" s="118" t="n">
        <v>2775</v>
      </c>
      <c r="B2779" s="181" t="s">
        <v>7361</v>
      </c>
      <c r="C2779" s="182" t="s">
        <v>7446</v>
      </c>
      <c r="D2779" s="183" t="s">
        <v>190</v>
      </c>
      <c r="E2779" s="184" t="s">
        <v>7525</v>
      </c>
      <c r="F2779" s="184" t="s">
        <v>7530</v>
      </c>
      <c r="G2779" s="185" t="n">
        <v>200</v>
      </c>
      <c r="H2779" s="186" t="n">
        <f aca="true">INDIRECT("I" &amp; ROW())</f>
        <v>46109.1943257767</v>
      </c>
      <c r="I2779" s="187" t="n">
        <f aca="true">INDIRECT("I" &amp; ROW()-1) + J2779 * ((G2778/1000) * $M$5)</f>
        <v>46109.1943257767</v>
      </c>
      <c r="J2779" s="188" t="n">
        <v>6.5</v>
      </c>
      <c r="K2779" s="189" t="n">
        <f aca="true">INDIRECT("H" &amp; ROW())</f>
        <v>46109.1943257767</v>
      </c>
      <c r="L2779" s="128" t="s">
        <v>7531</v>
      </c>
      <c r="M2779" s="133"/>
      <c r="N2779" s="133"/>
      <c r="O2779" s="133"/>
      <c r="P2779" s="133"/>
      <c r="Q2779" s="133"/>
      <c r="R2779" s="133"/>
      <c r="S2779" s="133"/>
      <c r="T2779" s="133"/>
      <c r="U2779" s="134"/>
      <c r="V2779" s="133"/>
      <c r="W2779" s="135" t="n">
        <f aca="false">I2779</f>
        <v>46109.1943257767</v>
      </c>
      <c r="X2779" s="153" t="s">
        <v>473</v>
      </c>
      <c r="Y2779" s="137" t="n">
        <f aca="false">IF(AND($X2779=$X2780, $X2779&lt;&gt;""), $W2780-$W2779, 0)</f>
        <v>0.000902777777777778</v>
      </c>
      <c r="Z2779" s="141"/>
      <c r="AA2779" s="0"/>
    </row>
    <row r="2780" customFormat="false" ht="22.05" hidden="false" customHeight="false" outlineLevel="0" collapsed="false">
      <c r="A2780" s="118" t="n">
        <v>2776</v>
      </c>
      <c r="B2780" s="181" t="s">
        <v>7361</v>
      </c>
      <c r="C2780" s="182" t="s">
        <v>7446</v>
      </c>
      <c r="D2780" s="183" t="s">
        <v>190</v>
      </c>
      <c r="E2780" s="184" t="s">
        <v>7532</v>
      </c>
      <c r="F2780" s="184" t="s">
        <v>7533</v>
      </c>
      <c r="G2780" s="185" t="n">
        <v>200</v>
      </c>
      <c r="H2780" s="186" t="n">
        <f aca="true">INDIRECT("I" &amp; ROW())</f>
        <v>46109.1952285545</v>
      </c>
      <c r="I2780" s="187" t="n">
        <f aca="true">INDIRECT("I" &amp; ROW()-1) + J2780 * ((G2779/1000) * $M$5)</f>
        <v>46109.1952285545</v>
      </c>
      <c r="J2780" s="188" t="n">
        <v>6.5</v>
      </c>
      <c r="K2780" s="189" t="n">
        <f aca="true">INDIRECT("H" &amp; ROW())</f>
        <v>46109.1952285545</v>
      </c>
      <c r="L2780" s="128" t="s">
        <v>7534</v>
      </c>
      <c r="M2780" s="133"/>
      <c r="N2780" s="133"/>
      <c r="O2780" s="133"/>
      <c r="P2780" s="133"/>
      <c r="Q2780" s="133"/>
      <c r="R2780" s="133"/>
      <c r="S2780" s="133"/>
      <c r="T2780" s="133"/>
      <c r="U2780" s="134"/>
      <c r="V2780" s="133"/>
      <c r="W2780" s="135" t="n">
        <f aca="false">I2780</f>
        <v>46109.1952285545</v>
      </c>
      <c r="X2780" s="153" t="s">
        <v>473</v>
      </c>
      <c r="Y2780" s="137" t="n">
        <f aca="false">IF(AND($X2780=$X2781, $X2780&lt;&gt;""), $W2781-$W2780, 0)</f>
        <v>0.000902777777777778</v>
      </c>
      <c r="Z2780" s="141"/>
      <c r="AA2780" s="0"/>
    </row>
    <row r="2781" customFormat="false" ht="22.05" hidden="false" customHeight="false" outlineLevel="0" collapsed="false">
      <c r="A2781" s="118" t="n">
        <v>2777</v>
      </c>
      <c r="B2781" s="181" t="s">
        <v>7361</v>
      </c>
      <c r="C2781" s="182" t="s">
        <v>7446</v>
      </c>
      <c r="D2781" s="183" t="s">
        <v>190</v>
      </c>
      <c r="E2781" s="184" t="s">
        <v>7532</v>
      </c>
      <c r="F2781" s="184" t="s">
        <v>7535</v>
      </c>
      <c r="G2781" s="185" t="n">
        <v>200</v>
      </c>
      <c r="H2781" s="186" t="n">
        <f aca="true">INDIRECT("I" &amp; ROW())</f>
        <v>46109.1961313323</v>
      </c>
      <c r="I2781" s="187" t="n">
        <f aca="true">INDIRECT("I" &amp; ROW()-1) + J2781 * ((G2780/1000) * $M$5)</f>
        <v>46109.1961313323</v>
      </c>
      <c r="J2781" s="188" t="n">
        <v>6.5</v>
      </c>
      <c r="K2781" s="189" t="n">
        <f aca="true">INDIRECT("H" &amp; ROW())</f>
        <v>46109.1961313323</v>
      </c>
      <c r="L2781" s="128" t="s">
        <v>7536</v>
      </c>
      <c r="M2781" s="133"/>
      <c r="N2781" s="133"/>
      <c r="O2781" s="133"/>
      <c r="P2781" s="133"/>
      <c r="Q2781" s="133"/>
      <c r="R2781" s="133"/>
      <c r="S2781" s="133"/>
      <c r="T2781" s="133"/>
      <c r="U2781" s="134"/>
      <c r="V2781" s="133"/>
      <c r="W2781" s="135" t="n">
        <f aca="false">I2781</f>
        <v>46109.1961313323</v>
      </c>
      <c r="X2781" s="153" t="s">
        <v>473</v>
      </c>
      <c r="Y2781" s="137" t="n">
        <f aca="false">IF(AND($X2781=$X2782, $X2781&lt;&gt;""), $W2782-$W2781, 0)</f>
        <v>0.000902777777777778</v>
      </c>
      <c r="Z2781" s="141"/>
      <c r="AA2781" s="0"/>
    </row>
    <row r="2782" customFormat="false" ht="22.05" hidden="false" customHeight="false" outlineLevel="0" collapsed="false">
      <c r="A2782" s="118" t="n">
        <v>2778</v>
      </c>
      <c r="B2782" s="181" t="s">
        <v>7361</v>
      </c>
      <c r="C2782" s="182" t="s">
        <v>7446</v>
      </c>
      <c r="D2782" s="183" t="s">
        <v>190</v>
      </c>
      <c r="E2782" s="184" t="s">
        <v>7525</v>
      </c>
      <c r="F2782" s="184" t="s">
        <v>7537</v>
      </c>
      <c r="G2782" s="185" t="n">
        <v>200</v>
      </c>
      <c r="H2782" s="186" t="n">
        <f aca="true">INDIRECT("I" &amp; ROW())</f>
        <v>46109.1970341101</v>
      </c>
      <c r="I2782" s="187" t="n">
        <f aca="true">INDIRECT("I" &amp; ROW()-1) + J2782 * ((G2781/1000) * $M$5)</f>
        <v>46109.1970341101</v>
      </c>
      <c r="J2782" s="188" t="n">
        <v>6.5</v>
      </c>
      <c r="K2782" s="189" t="n">
        <f aca="true">INDIRECT("H" &amp; ROW())</f>
        <v>46109.1970341101</v>
      </c>
      <c r="L2782" s="128" t="s">
        <v>7538</v>
      </c>
      <c r="M2782" s="133"/>
      <c r="N2782" s="133"/>
      <c r="O2782" s="133"/>
      <c r="P2782" s="133"/>
      <c r="Q2782" s="133"/>
      <c r="R2782" s="133"/>
      <c r="S2782" s="133"/>
      <c r="T2782" s="133"/>
      <c r="U2782" s="134"/>
      <c r="V2782" s="133"/>
      <c r="W2782" s="135" t="n">
        <f aca="false">I2782</f>
        <v>46109.1970341101</v>
      </c>
      <c r="X2782" s="153" t="s">
        <v>473</v>
      </c>
      <c r="Y2782" s="137" t="n">
        <f aca="false">IF(AND($X2782=$X2783, $X2782&lt;&gt;""), $W2783-$W2782, 0)</f>
        <v>0.000902777777777778</v>
      </c>
      <c r="Z2782" s="141"/>
      <c r="AA2782" s="0"/>
    </row>
    <row r="2783" customFormat="false" ht="22.05" hidden="false" customHeight="false" outlineLevel="0" collapsed="false">
      <c r="A2783" s="118" t="n">
        <v>2779</v>
      </c>
      <c r="B2783" s="181" t="s">
        <v>7361</v>
      </c>
      <c r="C2783" s="182" t="s">
        <v>7446</v>
      </c>
      <c r="D2783" s="183" t="s">
        <v>190</v>
      </c>
      <c r="E2783" s="184" t="s">
        <v>7525</v>
      </c>
      <c r="F2783" s="184" t="s">
        <v>7539</v>
      </c>
      <c r="G2783" s="185" t="n">
        <v>200</v>
      </c>
      <c r="H2783" s="186" t="n">
        <f aca="true">INDIRECT("I" &amp; ROW())</f>
        <v>46109.1979368878</v>
      </c>
      <c r="I2783" s="187" t="n">
        <f aca="true">INDIRECT("I" &amp; ROW()-1) + J2783 * ((G2782/1000) * $M$5)</f>
        <v>46109.1979368878</v>
      </c>
      <c r="J2783" s="188" t="n">
        <v>6.5</v>
      </c>
      <c r="K2783" s="189" t="n">
        <f aca="true">INDIRECT("H" &amp; ROW())</f>
        <v>46109.1979368878</v>
      </c>
      <c r="L2783" s="128" t="s">
        <v>7540</v>
      </c>
      <c r="M2783" s="133"/>
      <c r="N2783" s="133"/>
      <c r="O2783" s="133"/>
      <c r="P2783" s="133"/>
      <c r="Q2783" s="133"/>
      <c r="R2783" s="133"/>
      <c r="S2783" s="133"/>
      <c r="T2783" s="133"/>
      <c r="U2783" s="134"/>
      <c r="V2783" s="133"/>
      <c r="W2783" s="135" t="n">
        <f aca="false">I2783</f>
        <v>46109.1979368878</v>
      </c>
      <c r="X2783" s="153" t="s">
        <v>473</v>
      </c>
      <c r="Y2783" s="137" t="n">
        <f aca="false">IF(AND($X2783=$X2784, $X2783&lt;&gt;""), $W2784-$W2783, 0)</f>
        <v>0.000902777777777778</v>
      </c>
      <c r="Z2783" s="141"/>
      <c r="AA2783" s="0"/>
    </row>
    <row r="2784" customFormat="false" ht="22.05" hidden="false" customHeight="false" outlineLevel="0" collapsed="false">
      <c r="A2784" s="118" t="n">
        <v>2780</v>
      </c>
      <c r="B2784" s="181" t="s">
        <v>7361</v>
      </c>
      <c r="C2784" s="182" t="s">
        <v>7541</v>
      </c>
      <c r="D2784" s="183" t="s">
        <v>190</v>
      </c>
      <c r="E2784" s="184" t="s">
        <v>7542</v>
      </c>
      <c r="F2784" s="184" t="s">
        <v>7543</v>
      </c>
      <c r="G2784" s="185" t="n">
        <v>510</v>
      </c>
      <c r="H2784" s="186" t="n">
        <f aca="true">INDIRECT("I" &amp; ROW())</f>
        <v>46109.1988396656</v>
      </c>
      <c r="I2784" s="187" t="n">
        <f aca="true">INDIRECT("I" &amp; ROW()-1) + J2784 * ((G2783/1000) * $M$5)</f>
        <v>46109.1988396656</v>
      </c>
      <c r="J2784" s="188" t="n">
        <v>6.5</v>
      </c>
      <c r="K2784" s="189" t="n">
        <f aca="true">INDIRECT("H" &amp; ROW())</f>
        <v>46109.1988396656</v>
      </c>
      <c r="L2784" s="128" t="s">
        <v>7544</v>
      </c>
      <c r="M2784" s="133"/>
      <c r="N2784" s="133"/>
      <c r="O2784" s="133"/>
      <c r="P2784" s="133"/>
      <c r="Q2784" s="133"/>
      <c r="R2784" s="133"/>
      <c r="S2784" s="133"/>
      <c r="T2784" s="133"/>
      <c r="U2784" s="134"/>
      <c r="V2784" s="133"/>
      <c r="W2784" s="135" t="n">
        <f aca="false">I2784</f>
        <v>46109.1988396656</v>
      </c>
      <c r="X2784" s="153" t="s">
        <v>473</v>
      </c>
      <c r="Y2784" s="137" t="n">
        <f aca="false">IF(AND($X2784=$X2785, $X2784&lt;&gt;""), $W2785-$W2784, 0)</f>
        <v>0.00230208332175926</v>
      </c>
      <c r="Z2784" s="141"/>
      <c r="AA2784" s="0"/>
    </row>
    <row r="2785" customFormat="false" ht="22.05" hidden="false" customHeight="false" outlineLevel="0" collapsed="false">
      <c r="A2785" s="118" t="n">
        <v>2781</v>
      </c>
      <c r="B2785" s="181" t="s">
        <v>7361</v>
      </c>
      <c r="C2785" s="182" t="s">
        <v>7541</v>
      </c>
      <c r="D2785" s="183" t="s">
        <v>190</v>
      </c>
      <c r="E2785" s="184" t="s">
        <v>7542</v>
      </c>
      <c r="F2785" s="184" t="s">
        <v>7545</v>
      </c>
      <c r="G2785" s="185" t="n">
        <v>515</v>
      </c>
      <c r="H2785" s="186" t="n">
        <f aca="true">INDIRECT("I" &amp; ROW())</f>
        <v>46109.2011417489</v>
      </c>
      <c r="I2785" s="187" t="n">
        <f aca="true">INDIRECT("I" &amp; ROW()-1) + J2785 * ((G2784/1000) * $M$5)</f>
        <v>46109.2011417489</v>
      </c>
      <c r="J2785" s="188" t="n">
        <v>6.5</v>
      </c>
      <c r="K2785" s="189" t="n">
        <f aca="true">INDIRECT("H" &amp; ROW())</f>
        <v>46109.2011417489</v>
      </c>
      <c r="L2785" s="128" t="s">
        <v>7546</v>
      </c>
      <c r="M2785" s="133"/>
      <c r="N2785" s="133"/>
      <c r="O2785" s="133"/>
      <c r="P2785" s="133"/>
      <c r="Q2785" s="133"/>
      <c r="R2785" s="133"/>
      <c r="S2785" s="133"/>
      <c r="T2785" s="133"/>
      <c r="U2785" s="134"/>
      <c r="V2785" s="133"/>
      <c r="W2785" s="135" t="n">
        <f aca="false">I2785</f>
        <v>46109.2011417489</v>
      </c>
      <c r="X2785" s="153" t="s">
        <v>473</v>
      </c>
      <c r="Y2785" s="137" t="n">
        <f aca="false">IF(AND($X2785=$X2786, $X2785&lt;&gt;""), $W2786-$W2785, 0)</f>
        <v>0.0023246527662037</v>
      </c>
      <c r="Z2785" s="141"/>
      <c r="AA2785" s="0"/>
    </row>
    <row r="2786" customFormat="false" ht="22.05" hidden="false" customHeight="false" outlineLevel="0" collapsed="false">
      <c r="A2786" s="118" t="n">
        <v>2782</v>
      </c>
      <c r="B2786" s="181" t="s">
        <v>7361</v>
      </c>
      <c r="C2786" s="182" t="s">
        <v>7541</v>
      </c>
      <c r="D2786" s="183" t="s">
        <v>190</v>
      </c>
      <c r="E2786" s="184" t="s">
        <v>7542</v>
      </c>
      <c r="F2786" s="184" t="s">
        <v>7547</v>
      </c>
      <c r="G2786" s="185" t="n">
        <v>560</v>
      </c>
      <c r="H2786" s="186" t="n">
        <f aca="true">INDIRECT("I" &amp; ROW())</f>
        <v>46109.2034664017</v>
      </c>
      <c r="I2786" s="187" t="n">
        <f aca="true">INDIRECT("I" &amp; ROW()-1) + J2786 * ((G2785/1000) * $M$5)</f>
        <v>46109.2034664017</v>
      </c>
      <c r="J2786" s="188" t="n">
        <v>6.5</v>
      </c>
      <c r="K2786" s="189" t="n">
        <f aca="true">INDIRECT("H" &amp; ROW())</f>
        <v>46109.2034664017</v>
      </c>
      <c r="L2786" s="128" t="s">
        <v>7548</v>
      </c>
      <c r="M2786" s="133"/>
      <c r="N2786" s="133"/>
      <c r="O2786" s="133"/>
      <c r="P2786" s="133"/>
      <c r="Q2786" s="133"/>
      <c r="R2786" s="133"/>
      <c r="S2786" s="133"/>
      <c r="T2786" s="133"/>
      <c r="U2786" s="134"/>
      <c r="V2786" s="133"/>
      <c r="W2786" s="135" t="n">
        <f aca="false">I2786</f>
        <v>46109.2034664017</v>
      </c>
      <c r="X2786" s="153" t="s">
        <v>473</v>
      </c>
      <c r="Y2786" s="137" t="n">
        <f aca="false">IF(AND($X2786=$X2787, $X2786&lt;&gt;""), $W2787-$W2786, 0)</f>
        <v>0.00252777775462963</v>
      </c>
      <c r="Z2786" s="141"/>
      <c r="AA2786" s="0"/>
    </row>
    <row r="2787" customFormat="false" ht="22.05" hidden="false" customHeight="false" outlineLevel="0" collapsed="false">
      <c r="A2787" s="118" t="n">
        <v>2783</v>
      </c>
      <c r="B2787" s="181" t="s">
        <v>7361</v>
      </c>
      <c r="C2787" s="182" t="s">
        <v>7541</v>
      </c>
      <c r="D2787" s="183" t="s">
        <v>190</v>
      </c>
      <c r="E2787" s="184" t="s">
        <v>7542</v>
      </c>
      <c r="F2787" s="184" t="s">
        <v>7549</v>
      </c>
      <c r="G2787" s="185" t="n">
        <v>550</v>
      </c>
      <c r="H2787" s="186" t="n">
        <f aca="true">INDIRECT("I" &amp; ROW())</f>
        <v>46109.2059941794</v>
      </c>
      <c r="I2787" s="187" t="n">
        <f aca="true">INDIRECT("I" &amp; ROW()-1) + J2787 * ((G2786/1000) * $M$5)</f>
        <v>46109.2059941794</v>
      </c>
      <c r="J2787" s="188" t="n">
        <v>6.5</v>
      </c>
      <c r="K2787" s="189" t="n">
        <f aca="true">INDIRECT("H" &amp; ROW())</f>
        <v>46109.2059941794</v>
      </c>
      <c r="L2787" s="128" t="s">
        <v>7550</v>
      </c>
      <c r="M2787" s="133"/>
      <c r="N2787" s="133"/>
      <c r="O2787" s="133"/>
      <c r="P2787" s="133"/>
      <c r="Q2787" s="133"/>
      <c r="R2787" s="133"/>
      <c r="S2787" s="133"/>
      <c r="T2787" s="133"/>
      <c r="U2787" s="134"/>
      <c r="V2787" s="133"/>
      <c r="W2787" s="135" t="n">
        <f aca="false">I2787</f>
        <v>46109.2059941794</v>
      </c>
      <c r="X2787" s="153" t="s">
        <v>473</v>
      </c>
      <c r="Y2787" s="137" t="n">
        <f aca="false">IF(AND($X2787=$X2788, $X2787&lt;&gt;""), $W2788-$W2787, 0)</f>
        <v>0.00248263886574074</v>
      </c>
      <c r="Z2787" s="141"/>
      <c r="AA2787" s="0"/>
    </row>
    <row r="2788" customFormat="false" ht="22.05" hidden="false" customHeight="false" outlineLevel="0" collapsed="false">
      <c r="A2788" s="118" t="n">
        <v>2784</v>
      </c>
      <c r="B2788" s="181" t="s">
        <v>7361</v>
      </c>
      <c r="C2788" s="182" t="s">
        <v>7541</v>
      </c>
      <c r="D2788" s="183" t="s">
        <v>190</v>
      </c>
      <c r="E2788" s="184" t="s">
        <v>7542</v>
      </c>
      <c r="F2788" s="184" t="s">
        <v>7551</v>
      </c>
      <c r="G2788" s="185" t="n">
        <v>510</v>
      </c>
      <c r="H2788" s="186" t="n">
        <f aca="true">INDIRECT("I" &amp; ROW())</f>
        <v>46109.2084768183</v>
      </c>
      <c r="I2788" s="187" t="n">
        <f aca="true">INDIRECT("I" &amp; ROW()-1) + J2788 * ((G2787/1000) * $M$5)</f>
        <v>46109.2084768183</v>
      </c>
      <c r="J2788" s="188" t="n">
        <v>6.5</v>
      </c>
      <c r="K2788" s="189" t="n">
        <f aca="true">INDIRECT("H" &amp; ROW())</f>
        <v>46109.2084768183</v>
      </c>
      <c r="L2788" s="128" t="s">
        <v>7552</v>
      </c>
      <c r="M2788" s="133"/>
      <c r="N2788" s="133"/>
      <c r="O2788" s="133"/>
      <c r="P2788" s="133"/>
      <c r="Q2788" s="133"/>
      <c r="R2788" s="133"/>
      <c r="S2788" s="133"/>
      <c r="T2788" s="133"/>
      <c r="U2788" s="134"/>
      <c r="V2788" s="133"/>
      <c r="W2788" s="135" t="n">
        <f aca="false">I2788</f>
        <v>46109.2084768183</v>
      </c>
      <c r="X2788" s="153" t="s">
        <v>473</v>
      </c>
      <c r="Y2788" s="137" t="n">
        <f aca="false">IF(AND($X2788=$X2789, $X2788&lt;&gt;""), $W2789-$W2788, 0)</f>
        <v>0.00230208332175926</v>
      </c>
      <c r="Z2788" s="141"/>
      <c r="AA2788" s="0"/>
    </row>
    <row r="2789" customFormat="false" ht="22.05" hidden="false" customHeight="false" outlineLevel="0" collapsed="false">
      <c r="A2789" s="118" t="n">
        <v>2785</v>
      </c>
      <c r="B2789" s="181" t="s">
        <v>7361</v>
      </c>
      <c r="C2789" s="182" t="s">
        <v>7541</v>
      </c>
      <c r="D2789" s="183" t="s">
        <v>190</v>
      </c>
      <c r="E2789" s="184" t="s">
        <v>7542</v>
      </c>
      <c r="F2789" s="184" t="s">
        <v>7553</v>
      </c>
      <c r="G2789" s="185" t="n">
        <v>510</v>
      </c>
      <c r="H2789" s="186" t="n">
        <f aca="true">INDIRECT("I" &amp; ROW())</f>
        <v>46109.2107789016</v>
      </c>
      <c r="I2789" s="187" t="n">
        <f aca="true">INDIRECT("I" &amp; ROW()-1) + J2789 * ((G2788/1000) * $M$5)</f>
        <v>46109.2107789016</v>
      </c>
      <c r="J2789" s="188" t="n">
        <v>6.5</v>
      </c>
      <c r="K2789" s="189" t="n">
        <f aca="true">INDIRECT("H" &amp; ROW())</f>
        <v>46109.2107789016</v>
      </c>
      <c r="L2789" s="128" t="s">
        <v>7554</v>
      </c>
      <c r="M2789" s="133"/>
      <c r="N2789" s="133"/>
      <c r="O2789" s="133"/>
      <c r="P2789" s="133"/>
      <c r="Q2789" s="133"/>
      <c r="R2789" s="133"/>
      <c r="S2789" s="133"/>
      <c r="T2789" s="133"/>
      <c r="U2789" s="134"/>
      <c r="V2789" s="133"/>
      <c r="W2789" s="135" t="n">
        <f aca="false">I2789</f>
        <v>46109.2107789016</v>
      </c>
      <c r="X2789" s="153" t="s">
        <v>473</v>
      </c>
      <c r="Y2789" s="137" t="n">
        <f aca="false">IF(AND($X2789=$X2790, $X2789&lt;&gt;""), $W2790-$W2789, 0)</f>
        <v>0.00230208332175926</v>
      </c>
      <c r="Z2789" s="141"/>
      <c r="AA2789" s="0"/>
    </row>
    <row r="2790" customFormat="false" ht="22.05" hidden="false" customHeight="false" outlineLevel="0" collapsed="false">
      <c r="A2790" s="118" t="n">
        <v>2786</v>
      </c>
      <c r="B2790" s="181" t="s">
        <v>7361</v>
      </c>
      <c r="C2790" s="182" t="s">
        <v>7541</v>
      </c>
      <c r="D2790" s="183" t="s">
        <v>190</v>
      </c>
      <c r="E2790" s="184" t="s">
        <v>7542</v>
      </c>
      <c r="F2790" s="184" t="s">
        <v>7555</v>
      </c>
      <c r="G2790" s="185" t="n">
        <v>570</v>
      </c>
      <c r="H2790" s="186" t="n">
        <f aca="true">INDIRECT("I" &amp; ROW())</f>
        <v>46109.2130809849</v>
      </c>
      <c r="I2790" s="187" t="n">
        <f aca="true">INDIRECT("I" &amp; ROW()-1) + J2790 * ((G2789/1000) * $M$5)</f>
        <v>46109.2130809849</v>
      </c>
      <c r="J2790" s="188" t="n">
        <v>6.5</v>
      </c>
      <c r="K2790" s="189" t="n">
        <f aca="true">INDIRECT("H" &amp; ROW())</f>
        <v>46109.2130809849</v>
      </c>
      <c r="L2790" s="128" t="s">
        <v>7556</v>
      </c>
      <c r="M2790" s="133"/>
      <c r="N2790" s="133"/>
      <c r="O2790" s="133"/>
      <c r="P2790" s="133"/>
      <c r="Q2790" s="133"/>
      <c r="R2790" s="133"/>
      <c r="S2790" s="133"/>
      <c r="T2790" s="133"/>
      <c r="U2790" s="134"/>
      <c r="V2790" s="133"/>
      <c r="W2790" s="135" t="n">
        <f aca="false">I2790</f>
        <v>46109.2130809849</v>
      </c>
      <c r="X2790" s="153" t="s">
        <v>473</v>
      </c>
      <c r="Y2790" s="137" t="n">
        <f aca="false">IF(AND($X2790=$X2791, $X2790&lt;&gt;""), $W2791-$W2790, 0)</f>
        <v>0.00257291664351852</v>
      </c>
      <c r="Z2790" s="141"/>
      <c r="AA2790" s="0"/>
    </row>
    <row r="2791" customFormat="false" ht="22.05" hidden="false" customHeight="false" outlineLevel="0" collapsed="false">
      <c r="A2791" s="118" t="n">
        <v>2787</v>
      </c>
      <c r="B2791" s="181" t="s">
        <v>7361</v>
      </c>
      <c r="C2791" s="182" t="s">
        <v>7541</v>
      </c>
      <c r="D2791" s="183" t="s">
        <v>190</v>
      </c>
      <c r="E2791" s="184" t="s">
        <v>7542</v>
      </c>
      <c r="F2791" s="184" t="s">
        <v>7557</v>
      </c>
      <c r="G2791" s="185" t="n">
        <v>510</v>
      </c>
      <c r="H2791" s="186" t="n">
        <f aca="true">INDIRECT("I" &amp; ROW())</f>
        <v>46109.2156539016</v>
      </c>
      <c r="I2791" s="187" t="n">
        <f aca="true">INDIRECT("I" &amp; ROW()-1) + J2791 * ((G2790/1000) * $M$5)</f>
        <v>46109.2156539016</v>
      </c>
      <c r="J2791" s="188" t="n">
        <v>6.5</v>
      </c>
      <c r="K2791" s="189" t="n">
        <f aca="true">INDIRECT("H" &amp; ROW())</f>
        <v>46109.2156539016</v>
      </c>
      <c r="L2791" s="128" t="s">
        <v>7558</v>
      </c>
      <c r="M2791" s="133"/>
      <c r="N2791" s="133"/>
      <c r="O2791" s="133"/>
      <c r="P2791" s="133"/>
      <c r="Q2791" s="133"/>
      <c r="R2791" s="133"/>
      <c r="S2791" s="133"/>
      <c r="T2791" s="133"/>
      <c r="U2791" s="134"/>
      <c r="V2791" s="133"/>
      <c r="W2791" s="135" t="n">
        <f aca="false">I2791</f>
        <v>46109.2156539016</v>
      </c>
      <c r="X2791" s="153" t="s">
        <v>473</v>
      </c>
      <c r="Y2791" s="137" t="n">
        <f aca="false">IF(AND($X2791=$X2792, $X2791&lt;&gt;""), $W2792-$W2791, 0)</f>
        <v>0.00230208332175926</v>
      </c>
      <c r="Z2791" s="141"/>
      <c r="AA2791" s="0"/>
    </row>
    <row r="2792" customFormat="false" ht="22.05" hidden="false" customHeight="false" outlineLevel="0" collapsed="false">
      <c r="A2792" s="118" t="n">
        <v>2788</v>
      </c>
      <c r="B2792" s="181" t="s">
        <v>7361</v>
      </c>
      <c r="C2792" s="182" t="s">
        <v>7541</v>
      </c>
      <c r="D2792" s="183" t="s">
        <v>190</v>
      </c>
      <c r="E2792" s="184" t="s">
        <v>7542</v>
      </c>
      <c r="F2792" s="184" t="s">
        <v>7559</v>
      </c>
      <c r="G2792" s="185" t="n">
        <v>510</v>
      </c>
      <c r="H2792" s="186" t="n">
        <f aca="true">INDIRECT("I" &amp; ROW())</f>
        <v>46109.2179559849</v>
      </c>
      <c r="I2792" s="187" t="n">
        <f aca="true">INDIRECT("I" &amp; ROW()-1) + J2792 * ((G2791/1000) * $M$5)</f>
        <v>46109.2179559849</v>
      </c>
      <c r="J2792" s="188" t="n">
        <v>6.5</v>
      </c>
      <c r="K2792" s="189" t="n">
        <f aca="true">INDIRECT("H" &amp; ROW())</f>
        <v>46109.2179559849</v>
      </c>
      <c r="L2792" s="128" t="s">
        <v>7560</v>
      </c>
      <c r="M2792" s="133"/>
      <c r="N2792" s="133"/>
      <c r="O2792" s="133"/>
      <c r="P2792" s="133"/>
      <c r="Q2792" s="133"/>
      <c r="R2792" s="133"/>
      <c r="S2792" s="133"/>
      <c r="T2792" s="133"/>
      <c r="U2792" s="134"/>
      <c r="V2792" s="133"/>
      <c r="W2792" s="135" t="n">
        <f aca="false">I2792</f>
        <v>46109.2179559849</v>
      </c>
      <c r="X2792" s="153" t="s">
        <v>473</v>
      </c>
      <c r="Y2792" s="137" t="n">
        <f aca="false">IF(AND($X2792=$X2793, $X2792&lt;&gt;""), $W2793-$W2792, 0)</f>
        <v>0.00230208332175926</v>
      </c>
      <c r="Z2792" s="141"/>
      <c r="AA2792" s="0"/>
    </row>
    <row r="2793" customFormat="false" ht="22.05" hidden="false" customHeight="false" outlineLevel="0" collapsed="false">
      <c r="A2793" s="118" t="n">
        <v>2789</v>
      </c>
      <c r="B2793" s="181" t="s">
        <v>7361</v>
      </c>
      <c r="C2793" s="182" t="s">
        <v>7541</v>
      </c>
      <c r="D2793" s="183" t="s">
        <v>190</v>
      </c>
      <c r="E2793" s="184" t="s">
        <v>7542</v>
      </c>
      <c r="F2793" s="184" t="s">
        <v>7561</v>
      </c>
      <c r="G2793" s="185" t="n">
        <v>520</v>
      </c>
      <c r="H2793" s="186" t="n">
        <f aca="true">INDIRECT("I" &amp; ROW())</f>
        <v>46109.2202580682</v>
      </c>
      <c r="I2793" s="187" t="n">
        <f aca="true">INDIRECT("I" &amp; ROW()-1) + J2793 * ((G2792/1000) * $M$5)</f>
        <v>46109.2202580682</v>
      </c>
      <c r="J2793" s="188" t="n">
        <v>6.5</v>
      </c>
      <c r="K2793" s="189" t="n">
        <f aca="true">INDIRECT("H" &amp; ROW())</f>
        <v>46109.2202580682</v>
      </c>
      <c r="L2793" s="128" t="s">
        <v>7562</v>
      </c>
      <c r="M2793" s="133"/>
      <c r="N2793" s="133"/>
      <c r="O2793" s="133"/>
      <c r="P2793" s="133"/>
      <c r="Q2793" s="133"/>
      <c r="R2793" s="133"/>
      <c r="S2793" s="133"/>
      <c r="T2793" s="133"/>
      <c r="U2793" s="134"/>
      <c r="V2793" s="133"/>
      <c r="W2793" s="135" t="n">
        <f aca="false">I2793</f>
        <v>46109.2202580682</v>
      </c>
      <c r="X2793" s="153" t="s">
        <v>473</v>
      </c>
      <c r="Y2793" s="137" t="n">
        <f aca="false">IF(AND($X2793=$X2794, $X2793&lt;&gt;""), $W2794-$W2793, 0)</f>
        <v>0.00234722219907407</v>
      </c>
      <c r="Z2793" s="141"/>
      <c r="AA2793" s="0"/>
    </row>
    <row r="2794" customFormat="false" ht="22.05" hidden="false" customHeight="false" outlineLevel="0" collapsed="false">
      <c r="A2794" s="118" t="n">
        <v>2790</v>
      </c>
      <c r="B2794" s="181" t="s">
        <v>7361</v>
      </c>
      <c r="C2794" s="182" t="s">
        <v>7541</v>
      </c>
      <c r="D2794" s="183" t="s">
        <v>190</v>
      </c>
      <c r="E2794" s="184" t="s">
        <v>7542</v>
      </c>
      <c r="F2794" s="184" t="s">
        <v>7563</v>
      </c>
      <c r="G2794" s="185" t="n">
        <v>510</v>
      </c>
      <c r="H2794" s="186" t="n">
        <f aca="true">INDIRECT("I" &amp; ROW())</f>
        <v>46109.2226052904</v>
      </c>
      <c r="I2794" s="187" t="n">
        <f aca="true">INDIRECT("I" &amp; ROW()-1) + J2794 * ((G2793/1000) * $M$5)</f>
        <v>46109.2226052904</v>
      </c>
      <c r="J2794" s="188" t="n">
        <v>6.5</v>
      </c>
      <c r="K2794" s="189" t="n">
        <f aca="true">INDIRECT("H" &amp; ROW())</f>
        <v>46109.2226052904</v>
      </c>
      <c r="L2794" s="128" t="s">
        <v>7564</v>
      </c>
      <c r="M2794" s="133"/>
      <c r="N2794" s="133"/>
      <c r="O2794" s="133"/>
      <c r="P2794" s="133"/>
      <c r="Q2794" s="133"/>
      <c r="R2794" s="133"/>
      <c r="S2794" s="133"/>
      <c r="T2794" s="133"/>
      <c r="U2794" s="134"/>
      <c r="V2794" s="133"/>
      <c r="W2794" s="135" t="n">
        <f aca="false">I2794</f>
        <v>46109.2226052904</v>
      </c>
      <c r="X2794" s="153" t="s">
        <v>473</v>
      </c>
      <c r="Y2794" s="137" t="n">
        <f aca="false">IF(AND($X2794=$X2795, $X2794&lt;&gt;""), $W2795-$W2794, 0)</f>
        <v>0.00230208332175926</v>
      </c>
      <c r="Z2794" s="141"/>
      <c r="AA2794" s="0"/>
    </row>
    <row r="2795" customFormat="false" ht="22.05" hidden="false" customHeight="false" outlineLevel="0" collapsed="false">
      <c r="A2795" s="118" t="n">
        <v>2791</v>
      </c>
      <c r="B2795" s="181" t="s">
        <v>7361</v>
      </c>
      <c r="C2795" s="182" t="s">
        <v>7541</v>
      </c>
      <c r="D2795" s="183" t="s">
        <v>190</v>
      </c>
      <c r="E2795" s="184" t="s">
        <v>7542</v>
      </c>
      <c r="F2795" s="184" t="s">
        <v>7565</v>
      </c>
      <c r="G2795" s="185" t="n">
        <v>510</v>
      </c>
      <c r="H2795" s="186" t="n">
        <f aca="true">INDIRECT("I" &amp; ROW())</f>
        <v>46109.2249073737</v>
      </c>
      <c r="I2795" s="187" t="n">
        <f aca="true">INDIRECT("I" &amp; ROW()-1) + J2795 * ((G2794/1000) * $M$5)</f>
        <v>46109.2249073737</v>
      </c>
      <c r="J2795" s="188" t="n">
        <v>6.5</v>
      </c>
      <c r="K2795" s="189" t="n">
        <f aca="true">INDIRECT("H" &amp; ROW())</f>
        <v>46109.2249073737</v>
      </c>
      <c r="L2795" s="128" t="s">
        <v>7566</v>
      </c>
      <c r="M2795" s="133"/>
      <c r="N2795" s="133"/>
      <c r="O2795" s="133"/>
      <c r="P2795" s="133"/>
      <c r="Q2795" s="133"/>
      <c r="R2795" s="133"/>
      <c r="S2795" s="133"/>
      <c r="T2795" s="133"/>
      <c r="U2795" s="134"/>
      <c r="V2795" s="133"/>
      <c r="W2795" s="135" t="n">
        <f aca="false">I2795</f>
        <v>46109.2249073737</v>
      </c>
      <c r="X2795" s="153" t="s">
        <v>473</v>
      </c>
      <c r="Y2795" s="137" t="n">
        <f aca="false">IF(AND($X2795=$X2796, $X2795&lt;&gt;""), $W2796-$W2795, 0)</f>
        <v>0.00230208332175926</v>
      </c>
      <c r="Z2795" s="141"/>
      <c r="AA2795" s="0"/>
    </row>
    <row r="2796" customFormat="false" ht="22.05" hidden="false" customHeight="false" outlineLevel="0" collapsed="false">
      <c r="A2796" s="118" t="n">
        <v>2792</v>
      </c>
      <c r="B2796" s="181" t="s">
        <v>7361</v>
      </c>
      <c r="C2796" s="182" t="s">
        <v>7541</v>
      </c>
      <c r="D2796" s="183" t="s">
        <v>190</v>
      </c>
      <c r="E2796" s="184" t="s">
        <v>7542</v>
      </c>
      <c r="F2796" s="184" t="s">
        <v>7567</v>
      </c>
      <c r="G2796" s="185" t="n">
        <v>520</v>
      </c>
      <c r="H2796" s="186" t="n">
        <f aca="true">INDIRECT("I" &amp; ROW())</f>
        <v>46109.2272094571</v>
      </c>
      <c r="I2796" s="187" t="n">
        <f aca="true">INDIRECT("I" &amp; ROW()-1) + J2796 * ((G2795/1000) * $M$5)</f>
        <v>46109.2272094571</v>
      </c>
      <c r="J2796" s="188" t="n">
        <v>6.5</v>
      </c>
      <c r="K2796" s="189" t="n">
        <f aca="true">INDIRECT("H" &amp; ROW())</f>
        <v>46109.2272094571</v>
      </c>
      <c r="L2796" s="128" t="s">
        <v>7568</v>
      </c>
      <c r="M2796" s="133"/>
      <c r="N2796" s="133"/>
      <c r="O2796" s="133"/>
      <c r="P2796" s="133"/>
      <c r="Q2796" s="133"/>
      <c r="R2796" s="133"/>
      <c r="S2796" s="133"/>
      <c r="T2796" s="133"/>
      <c r="U2796" s="134"/>
      <c r="V2796" s="133"/>
      <c r="W2796" s="135" t="n">
        <f aca="false">I2796</f>
        <v>46109.2272094571</v>
      </c>
      <c r="X2796" s="153" t="s">
        <v>473</v>
      </c>
      <c r="Y2796" s="137" t="n">
        <f aca="false">IF(AND($X2796=$X2797, $X2796&lt;&gt;""), $W2797-$W2796, 0)</f>
        <v>0.00234722219907407</v>
      </c>
      <c r="Z2796" s="141"/>
      <c r="AA2796" s="0"/>
    </row>
    <row r="2797" customFormat="false" ht="22.05" hidden="false" customHeight="false" outlineLevel="0" collapsed="false">
      <c r="A2797" s="118" t="n">
        <v>2793</v>
      </c>
      <c r="B2797" s="181" t="s">
        <v>7361</v>
      </c>
      <c r="C2797" s="182" t="s">
        <v>7541</v>
      </c>
      <c r="D2797" s="183" t="s">
        <v>190</v>
      </c>
      <c r="E2797" s="184" t="s">
        <v>7542</v>
      </c>
      <c r="F2797" s="184" t="s">
        <v>7569</v>
      </c>
      <c r="G2797" s="185" t="n">
        <v>270</v>
      </c>
      <c r="H2797" s="186" t="n">
        <f aca="true">INDIRECT("I" &amp; ROW())</f>
        <v>46109.2295566793</v>
      </c>
      <c r="I2797" s="187" t="n">
        <f aca="true">INDIRECT("I" &amp; ROW()-1) + J2797 * ((G2796/1000) * $M$5)</f>
        <v>46109.2295566793</v>
      </c>
      <c r="J2797" s="188" t="n">
        <v>6.5</v>
      </c>
      <c r="K2797" s="189" t="n">
        <f aca="true">INDIRECT("H" &amp; ROW())</f>
        <v>46109.2295566793</v>
      </c>
      <c r="L2797" s="128" t="s">
        <v>7570</v>
      </c>
      <c r="M2797" s="133"/>
      <c r="N2797" s="133"/>
      <c r="O2797" s="133"/>
      <c r="P2797" s="133"/>
      <c r="Q2797" s="133"/>
      <c r="R2797" s="133"/>
      <c r="S2797" s="133"/>
      <c r="T2797" s="133"/>
      <c r="U2797" s="134"/>
      <c r="V2797" s="133"/>
      <c r="W2797" s="135" t="n">
        <f aca="false">I2797</f>
        <v>46109.2295566793</v>
      </c>
      <c r="X2797" s="153" t="s">
        <v>473</v>
      </c>
      <c r="Y2797" s="137" t="n">
        <f aca="false">IF(AND($X2797=$X2798, $X2797&lt;&gt;""), $W2798-$W2797, 0)</f>
        <v>0.00121874998842593</v>
      </c>
      <c r="Z2797" s="141"/>
      <c r="AA2797" s="0"/>
    </row>
    <row r="2798" customFormat="false" ht="22.05" hidden="false" customHeight="false" outlineLevel="0" collapsed="false">
      <c r="A2798" s="118" t="n">
        <v>2794</v>
      </c>
      <c r="B2798" s="181" t="s">
        <v>7361</v>
      </c>
      <c r="C2798" s="182" t="s">
        <v>7541</v>
      </c>
      <c r="D2798" s="183" t="s">
        <v>190</v>
      </c>
      <c r="E2798" s="184" t="s">
        <v>7542</v>
      </c>
      <c r="F2798" s="184" t="s">
        <v>7571</v>
      </c>
      <c r="G2798" s="185" t="n">
        <v>380</v>
      </c>
      <c r="H2798" s="186" t="n">
        <f aca="true">INDIRECT("I" &amp; ROW())</f>
        <v>46109.2307754293</v>
      </c>
      <c r="I2798" s="187" t="n">
        <f aca="true">INDIRECT("I" &amp; ROW()-1) + J2798 * ((G2797/1000) * $M$5)</f>
        <v>46109.2307754293</v>
      </c>
      <c r="J2798" s="188" t="n">
        <v>6.5</v>
      </c>
      <c r="K2798" s="189" t="n">
        <f aca="true">INDIRECT("H" &amp; ROW())</f>
        <v>46109.2307754293</v>
      </c>
      <c r="L2798" s="128" t="s">
        <v>7572</v>
      </c>
      <c r="M2798" s="133"/>
      <c r="N2798" s="133"/>
      <c r="O2798" s="133"/>
      <c r="P2798" s="133"/>
      <c r="Q2798" s="133"/>
      <c r="R2798" s="133"/>
      <c r="S2798" s="133"/>
      <c r="T2798" s="133"/>
      <c r="U2798" s="134"/>
      <c r="V2798" s="133"/>
      <c r="W2798" s="135" t="n">
        <f aca="false">I2798</f>
        <v>46109.2307754293</v>
      </c>
      <c r="X2798" s="153" t="s">
        <v>473</v>
      </c>
      <c r="Y2798" s="137" t="n">
        <f aca="false">IF(AND($X2798=$X2799, $X2798&lt;&gt;""), $W2799-$W2798, 0)</f>
        <v>0.0017152777662037</v>
      </c>
      <c r="Z2798" s="141"/>
      <c r="AA2798" s="0"/>
    </row>
    <row r="2799" customFormat="false" ht="22.05" hidden="false" customHeight="false" outlineLevel="0" collapsed="false">
      <c r="A2799" s="118" t="n">
        <v>2795</v>
      </c>
      <c r="B2799" s="181" t="s">
        <v>7361</v>
      </c>
      <c r="C2799" s="182" t="s">
        <v>7541</v>
      </c>
      <c r="D2799" s="183" t="s">
        <v>190</v>
      </c>
      <c r="E2799" s="184" t="s">
        <v>7542</v>
      </c>
      <c r="F2799" s="184" t="s">
        <v>7573</v>
      </c>
      <c r="G2799" s="185" t="n">
        <v>500</v>
      </c>
      <c r="H2799" s="186" t="n">
        <f aca="true">INDIRECT("I" &amp; ROW())</f>
        <v>46109.232490707</v>
      </c>
      <c r="I2799" s="187" t="n">
        <f aca="true">INDIRECT("I" &amp; ROW()-1) + J2799 * ((G2798/1000) * $M$5)</f>
        <v>46109.232490707</v>
      </c>
      <c r="J2799" s="188" t="n">
        <v>6.5</v>
      </c>
      <c r="K2799" s="189" t="n">
        <f aca="true">INDIRECT("H" &amp; ROW())</f>
        <v>46109.232490707</v>
      </c>
      <c r="L2799" s="128" t="s">
        <v>7574</v>
      </c>
      <c r="M2799" s="133"/>
      <c r="N2799" s="133"/>
      <c r="O2799" s="133"/>
      <c r="P2799" s="133"/>
      <c r="Q2799" s="133"/>
      <c r="R2799" s="133"/>
      <c r="S2799" s="133"/>
      <c r="T2799" s="133"/>
      <c r="U2799" s="134"/>
      <c r="V2799" s="133"/>
      <c r="W2799" s="135" t="n">
        <f aca="false">I2799</f>
        <v>46109.232490707</v>
      </c>
      <c r="X2799" s="153" t="s">
        <v>473</v>
      </c>
      <c r="Y2799" s="137" t="n">
        <f aca="false">IF(AND($X2799=$X2800, $X2799&lt;&gt;""), $W2800-$W2799, 0)</f>
        <v>0.0022569444212963</v>
      </c>
      <c r="Z2799" s="141"/>
      <c r="AA2799" s="0"/>
    </row>
    <row r="2800" customFormat="false" ht="22.05" hidden="false" customHeight="false" outlineLevel="0" collapsed="false">
      <c r="A2800" s="118" t="n">
        <v>2796</v>
      </c>
      <c r="B2800" s="181" t="s">
        <v>7361</v>
      </c>
      <c r="C2800" s="182" t="s">
        <v>7541</v>
      </c>
      <c r="D2800" s="183" t="s">
        <v>190</v>
      </c>
      <c r="E2800" s="184" t="s">
        <v>7542</v>
      </c>
      <c r="F2800" s="184" t="s">
        <v>7575</v>
      </c>
      <c r="G2800" s="185" t="n">
        <v>580</v>
      </c>
      <c r="H2800" s="186" t="n">
        <f aca="true">INDIRECT("I" &amp; ROW())</f>
        <v>46109.2347476514</v>
      </c>
      <c r="I2800" s="187" t="n">
        <f aca="true">INDIRECT("I" &amp; ROW()-1) + J2800 * ((G2799/1000) * $M$5)</f>
        <v>46109.2347476514</v>
      </c>
      <c r="J2800" s="188" t="n">
        <v>6.5</v>
      </c>
      <c r="K2800" s="189" t="n">
        <f aca="true">INDIRECT("H" &amp; ROW())</f>
        <v>46109.2347476514</v>
      </c>
      <c r="L2800" s="128" t="s">
        <v>7576</v>
      </c>
      <c r="M2800" s="133"/>
      <c r="N2800" s="133"/>
      <c r="O2800" s="133"/>
      <c r="P2800" s="133"/>
      <c r="Q2800" s="133"/>
      <c r="R2800" s="133"/>
      <c r="S2800" s="133"/>
      <c r="T2800" s="133"/>
      <c r="U2800" s="134"/>
      <c r="V2800" s="133"/>
      <c r="W2800" s="135" t="n">
        <f aca="false">I2800</f>
        <v>46109.2347476514</v>
      </c>
      <c r="X2800" s="153" t="s">
        <v>473</v>
      </c>
      <c r="Y2800" s="137" t="n">
        <f aca="false">IF(AND($X2800=$X2801, $X2800&lt;&gt;""), $W2801-$W2800, 0)</f>
        <v>0.00261805553240741</v>
      </c>
      <c r="Z2800" s="141"/>
      <c r="AA2800" s="0"/>
    </row>
    <row r="2801" customFormat="false" ht="22.05" hidden="false" customHeight="false" outlineLevel="0" collapsed="false">
      <c r="A2801" s="118" t="n">
        <v>2797</v>
      </c>
      <c r="B2801" s="181" t="s">
        <v>7361</v>
      </c>
      <c r="C2801" s="182" t="s">
        <v>7541</v>
      </c>
      <c r="D2801" s="183" t="s">
        <v>190</v>
      </c>
      <c r="E2801" s="184" t="s">
        <v>7542</v>
      </c>
      <c r="F2801" s="184" t="s">
        <v>7577</v>
      </c>
      <c r="G2801" s="185" t="n">
        <v>590</v>
      </c>
      <c r="H2801" s="186" t="n">
        <f aca="true">INDIRECT("I" &amp; ROW())</f>
        <v>46109.237365707</v>
      </c>
      <c r="I2801" s="187" t="n">
        <f aca="true">INDIRECT("I" &amp; ROW()-1) + J2801 * ((G2800/1000) * $M$5)</f>
        <v>46109.237365707</v>
      </c>
      <c r="J2801" s="188" t="n">
        <v>6.5</v>
      </c>
      <c r="K2801" s="189" t="n">
        <f aca="true">INDIRECT("H" &amp; ROW())</f>
        <v>46109.237365707</v>
      </c>
      <c r="L2801" s="128" t="s">
        <v>7578</v>
      </c>
      <c r="M2801" s="133"/>
      <c r="N2801" s="133"/>
      <c r="O2801" s="133"/>
      <c r="P2801" s="133"/>
      <c r="Q2801" s="133"/>
      <c r="R2801" s="133"/>
      <c r="S2801" s="133"/>
      <c r="T2801" s="133"/>
      <c r="U2801" s="134"/>
      <c r="V2801" s="133"/>
      <c r="W2801" s="135" t="n">
        <f aca="false">I2801</f>
        <v>46109.237365707</v>
      </c>
      <c r="X2801" s="153" t="s">
        <v>473</v>
      </c>
      <c r="Y2801" s="137" t="n">
        <f aca="false">IF(AND($X2801=$X2802, $X2801&lt;&gt;""), $W2802-$W2801, 0)</f>
        <v>0.00266319443287037</v>
      </c>
      <c r="Z2801" s="141"/>
      <c r="AA2801" s="0"/>
    </row>
    <row r="2802" customFormat="false" ht="22.05" hidden="false" customHeight="false" outlineLevel="0" collapsed="false">
      <c r="A2802" s="118" t="n">
        <v>2798</v>
      </c>
      <c r="B2802" s="181" t="s">
        <v>7361</v>
      </c>
      <c r="C2802" s="182" t="s">
        <v>7541</v>
      </c>
      <c r="D2802" s="183" t="s">
        <v>190</v>
      </c>
      <c r="E2802" s="184" t="s">
        <v>7542</v>
      </c>
      <c r="F2802" s="184" t="s">
        <v>7579</v>
      </c>
      <c r="G2802" s="185" t="n">
        <v>500</v>
      </c>
      <c r="H2802" s="186" t="n">
        <f aca="true">INDIRECT("I" &amp; ROW())</f>
        <v>46109.2400289014</v>
      </c>
      <c r="I2802" s="187" t="n">
        <f aca="true">INDIRECT("I" &amp; ROW()-1) + J2802 * ((G2801/1000) * $M$5)</f>
        <v>46109.2400289014</v>
      </c>
      <c r="J2802" s="188" t="n">
        <v>6.5</v>
      </c>
      <c r="K2802" s="189" t="n">
        <f aca="true">INDIRECT("H" &amp; ROW())</f>
        <v>46109.2400289014</v>
      </c>
      <c r="L2802" s="128" t="s">
        <v>7580</v>
      </c>
      <c r="M2802" s="133"/>
      <c r="N2802" s="133"/>
      <c r="O2802" s="133"/>
      <c r="P2802" s="133"/>
      <c r="Q2802" s="133"/>
      <c r="R2802" s="133"/>
      <c r="S2802" s="133"/>
      <c r="T2802" s="133"/>
      <c r="U2802" s="134"/>
      <c r="V2802" s="133"/>
      <c r="W2802" s="135" t="n">
        <f aca="false">I2802</f>
        <v>46109.2400289014</v>
      </c>
      <c r="X2802" s="153" t="s">
        <v>473</v>
      </c>
      <c r="Y2802" s="137" t="n">
        <f aca="false">IF(AND($X2802=$X2803, $X2802&lt;&gt;""), $W2803-$W2802, 0)</f>
        <v>0.0022569444212963</v>
      </c>
      <c r="Z2802" s="141"/>
      <c r="AA2802" s="0"/>
    </row>
    <row r="2803" customFormat="false" ht="22.05" hidden="false" customHeight="false" outlineLevel="0" collapsed="false">
      <c r="A2803" s="118" t="n">
        <v>2799</v>
      </c>
      <c r="B2803" s="181" t="s">
        <v>7361</v>
      </c>
      <c r="C2803" s="182" t="s">
        <v>7541</v>
      </c>
      <c r="D2803" s="183" t="s">
        <v>190</v>
      </c>
      <c r="E2803" s="184" t="s">
        <v>7542</v>
      </c>
      <c r="F2803" s="184" t="s">
        <v>7581</v>
      </c>
      <c r="G2803" s="185" t="n">
        <v>570</v>
      </c>
      <c r="H2803" s="186" t="n">
        <f aca="true">INDIRECT("I" &amp; ROW())</f>
        <v>46109.2422858458</v>
      </c>
      <c r="I2803" s="187" t="n">
        <f aca="true">INDIRECT("I" &amp; ROW()-1) + J2803 * ((G2802/1000) * $M$5)</f>
        <v>46109.2422858458</v>
      </c>
      <c r="J2803" s="188" t="n">
        <v>6.5</v>
      </c>
      <c r="K2803" s="189" t="n">
        <f aca="true">INDIRECT("H" &amp; ROW())</f>
        <v>46109.2422858458</v>
      </c>
      <c r="L2803" s="128" t="s">
        <v>7582</v>
      </c>
      <c r="M2803" s="133"/>
      <c r="N2803" s="133"/>
      <c r="O2803" s="133"/>
      <c r="P2803" s="133"/>
      <c r="Q2803" s="133"/>
      <c r="R2803" s="133"/>
      <c r="S2803" s="133"/>
      <c r="T2803" s="133"/>
      <c r="U2803" s="134"/>
      <c r="V2803" s="133"/>
      <c r="W2803" s="135" t="n">
        <f aca="false">I2803</f>
        <v>46109.2422858458</v>
      </c>
      <c r="X2803" s="153" t="s">
        <v>473</v>
      </c>
      <c r="Y2803" s="137" t="n">
        <f aca="false">IF(AND($X2803=$X2804, $X2803&lt;&gt;""), $W2804-$W2803, 0)</f>
        <v>0.00257291664351852</v>
      </c>
      <c r="Z2803" s="141"/>
      <c r="AA2803" s="0"/>
    </row>
    <row r="2804" customFormat="false" ht="22.05" hidden="false" customHeight="false" outlineLevel="0" collapsed="false">
      <c r="A2804" s="118" t="n">
        <v>2800</v>
      </c>
      <c r="B2804" s="181" t="s">
        <v>7361</v>
      </c>
      <c r="C2804" s="182" t="s">
        <v>7541</v>
      </c>
      <c r="D2804" s="183" t="s">
        <v>190</v>
      </c>
      <c r="E2804" s="184" t="s">
        <v>7542</v>
      </c>
      <c r="F2804" s="184" t="s">
        <v>7583</v>
      </c>
      <c r="G2804" s="185" t="n">
        <v>560</v>
      </c>
      <c r="H2804" s="186" t="n">
        <f aca="true">INDIRECT("I" &amp; ROW())</f>
        <v>46109.2448587625</v>
      </c>
      <c r="I2804" s="187" t="n">
        <f aca="true">INDIRECT("I" &amp; ROW()-1) + J2804 * ((G2803/1000) * $M$5)</f>
        <v>46109.2448587625</v>
      </c>
      <c r="J2804" s="188" t="n">
        <v>6.5</v>
      </c>
      <c r="K2804" s="189" t="n">
        <f aca="true">INDIRECT("H" &amp; ROW())</f>
        <v>46109.2448587625</v>
      </c>
      <c r="L2804" s="128" t="s">
        <v>7584</v>
      </c>
      <c r="M2804" s="133"/>
      <c r="N2804" s="133"/>
      <c r="O2804" s="133"/>
      <c r="P2804" s="133"/>
      <c r="Q2804" s="133"/>
      <c r="R2804" s="133"/>
      <c r="S2804" s="133"/>
      <c r="T2804" s="133"/>
      <c r="U2804" s="134"/>
      <c r="V2804" s="133"/>
      <c r="W2804" s="135" t="n">
        <f aca="false">I2804</f>
        <v>46109.2448587625</v>
      </c>
      <c r="X2804" s="153" t="s">
        <v>473</v>
      </c>
      <c r="Y2804" s="137" t="n">
        <f aca="false">IF(AND($X2804=$X2805, $X2804&lt;&gt;""), $W2805-$W2804, 0)</f>
        <v>0.00252777775462963</v>
      </c>
      <c r="Z2804" s="141"/>
      <c r="AA2804" s="0"/>
    </row>
    <row r="2805" customFormat="false" ht="22.05" hidden="false" customHeight="false" outlineLevel="0" collapsed="false">
      <c r="A2805" s="118" t="n">
        <v>2801</v>
      </c>
      <c r="B2805" s="181" t="s">
        <v>7361</v>
      </c>
      <c r="C2805" s="182" t="s">
        <v>7541</v>
      </c>
      <c r="D2805" s="183" t="s">
        <v>190</v>
      </c>
      <c r="E2805" s="184" t="s">
        <v>7542</v>
      </c>
      <c r="F2805" s="184" t="s">
        <v>7585</v>
      </c>
      <c r="G2805" s="185" t="n">
        <v>560</v>
      </c>
      <c r="H2805" s="186" t="n">
        <f aca="true">INDIRECT("I" &amp; ROW())</f>
        <v>46109.2473865402</v>
      </c>
      <c r="I2805" s="187" t="n">
        <f aca="true">INDIRECT("I" &amp; ROW()-1) + J2805 * ((G2804/1000) * $M$5)</f>
        <v>46109.2473865402</v>
      </c>
      <c r="J2805" s="188" t="n">
        <v>6.5</v>
      </c>
      <c r="K2805" s="189" t="n">
        <f aca="true">INDIRECT("H" &amp; ROW())</f>
        <v>46109.2473865402</v>
      </c>
      <c r="L2805" s="128" t="s">
        <v>7586</v>
      </c>
      <c r="M2805" s="133"/>
      <c r="N2805" s="133"/>
      <c r="O2805" s="133"/>
      <c r="P2805" s="133"/>
      <c r="Q2805" s="133"/>
      <c r="R2805" s="133"/>
      <c r="S2805" s="133"/>
      <c r="T2805" s="133"/>
      <c r="U2805" s="134"/>
      <c r="V2805" s="133"/>
      <c r="W2805" s="135" t="n">
        <f aca="false">I2805</f>
        <v>46109.2473865402</v>
      </c>
      <c r="X2805" s="153" t="s">
        <v>473</v>
      </c>
      <c r="Y2805" s="137" t="n">
        <f aca="false">IF(AND($X2805=$X2806, $X2805&lt;&gt;""), $W2806-$W2805, 0)</f>
        <v>0.00252777775462963</v>
      </c>
      <c r="Z2805" s="141"/>
      <c r="AA2805" s="0"/>
    </row>
    <row r="2806" customFormat="false" ht="22.05" hidden="false" customHeight="false" outlineLevel="0" collapsed="false">
      <c r="A2806" s="118" t="n">
        <v>2802</v>
      </c>
      <c r="B2806" s="181" t="s">
        <v>7361</v>
      </c>
      <c r="C2806" s="182" t="s">
        <v>7541</v>
      </c>
      <c r="D2806" s="183" t="s">
        <v>190</v>
      </c>
      <c r="E2806" s="184" t="s">
        <v>7542</v>
      </c>
      <c r="F2806" s="184" t="s">
        <v>7587</v>
      </c>
      <c r="G2806" s="185" t="n">
        <v>500</v>
      </c>
      <c r="H2806" s="186" t="n">
        <f aca="true">INDIRECT("I" &amp; ROW())</f>
        <v>46109.249914318</v>
      </c>
      <c r="I2806" s="187" t="n">
        <f aca="true">INDIRECT("I" &amp; ROW()-1) + J2806 * ((G2805/1000) * $M$5)</f>
        <v>46109.249914318</v>
      </c>
      <c r="J2806" s="188" t="n">
        <v>6.5</v>
      </c>
      <c r="K2806" s="189" t="n">
        <f aca="true">INDIRECT("H" &amp; ROW())</f>
        <v>46109.249914318</v>
      </c>
      <c r="L2806" s="128" t="s">
        <v>7588</v>
      </c>
      <c r="M2806" s="133"/>
      <c r="N2806" s="133"/>
      <c r="O2806" s="133"/>
      <c r="P2806" s="133"/>
      <c r="Q2806" s="133"/>
      <c r="R2806" s="133"/>
      <c r="S2806" s="133"/>
      <c r="T2806" s="133"/>
      <c r="U2806" s="134"/>
      <c r="V2806" s="133"/>
      <c r="W2806" s="135" t="n">
        <f aca="false">I2806</f>
        <v>46109.249914318</v>
      </c>
      <c r="X2806" s="153" t="s">
        <v>473</v>
      </c>
      <c r="Y2806" s="137" t="n">
        <f aca="false">IF(AND($X2806=$X2807, $X2806&lt;&gt;""), $W2807-$W2806, 0)</f>
        <v>0.0022569444212963</v>
      </c>
      <c r="Z2806" s="141"/>
      <c r="AA2806" s="0"/>
    </row>
    <row r="2807" customFormat="false" ht="22.05" hidden="false" customHeight="false" outlineLevel="0" collapsed="false">
      <c r="A2807" s="118" t="n">
        <v>2803</v>
      </c>
      <c r="B2807" s="181" t="s">
        <v>7361</v>
      </c>
      <c r="C2807" s="182" t="s">
        <v>7541</v>
      </c>
      <c r="D2807" s="183" t="s">
        <v>190</v>
      </c>
      <c r="E2807" s="184" t="s">
        <v>7542</v>
      </c>
      <c r="F2807" s="184" t="s">
        <v>7589</v>
      </c>
      <c r="G2807" s="185" t="n">
        <v>500</v>
      </c>
      <c r="H2807" s="186" t="n">
        <f aca="true">INDIRECT("I" &amp; ROW())</f>
        <v>46109.2521712624</v>
      </c>
      <c r="I2807" s="187" t="n">
        <f aca="true">INDIRECT("I" &amp; ROW()-1) + J2807 * ((G2806/1000) * $M$5)</f>
        <v>46109.2521712624</v>
      </c>
      <c r="J2807" s="188" t="n">
        <v>6.5</v>
      </c>
      <c r="K2807" s="189" t="n">
        <f aca="true">INDIRECT("H" &amp; ROW())</f>
        <v>46109.2521712624</v>
      </c>
      <c r="L2807" s="128" t="s">
        <v>7590</v>
      </c>
      <c r="M2807" s="133"/>
      <c r="N2807" s="133"/>
      <c r="O2807" s="133"/>
      <c r="P2807" s="133"/>
      <c r="Q2807" s="133"/>
      <c r="R2807" s="133"/>
      <c r="S2807" s="133"/>
      <c r="T2807" s="133"/>
      <c r="U2807" s="134"/>
      <c r="V2807" s="133"/>
      <c r="W2807" s="135" t="n">
        <f aca="false">I2807</f>
        <v>46109.2521712624</v>
      </c>
      <c r="X2807" s="153" t="s">
        <v>473</v>
      </c>
      <c r="Y2807" s="137" t="n">
        <f aca="false">IF(AND($X2807=$X2808, $X2807&lt;&gt;""), $W2808-$W2807, 0)</f>
        <v>0.0022569444212963</v>
      </c>
      <c r="Z2807" s="141"/>
      <c r="AA2807" s="0"/>
    </row>
    <row r="2808" customFormat="false" ht="22.05" hidden="false" customHeight="false" outlineLevel="0" collapsed="false">
      <c r="A2808" s="118" t="n">
        <v>2804</v>
      </c>
      <c r="B2808" s="181" t="s">
        <v>7361</v>
      </c>
      <c r="C2808" s="182" t="s">
        <v>7541</v>
      </c>
      <c r="D2808" s="183" t="s">
        <v>190</v>
      </c>
      <c r="E2808" s="184" t="s">
        <v>7542</v>
      </c>
      <c r="F2808" s="184" t="s">
        <v>7591</v>
      </c>
      <c r="G2808" s="185" t="n">
        <v>500</v>
      </c>
      <c r="H2808" s="186" t="n">
        <f aca="true">INDIRECT("I" &amp; ROW())</f>
        <v>46109.2544282069</v>
      </c>
      <c r="I2808" s="187" t="n">
        <f aca="true">INDIRECT("I" &amp; ROW()-1) + J2808 * ((G2807/1000) * $M$5)</f>
        <v>46109.2544282069</v>
      </c>
      <c r="J2808" s="188" t="n">
        <v>6.5</v>
      </c>
      <c r="K2808" s="189" t="n">
        <f aca="true">INDIRECT("H" &amp; ROW())</f>
        <v>46109.2544282069</v>
      </c>
      <c r="L2808" s="128" t="s">
        <v>7592</v>
      </c>
      <c r="M2808" s="133"/>
      <c r="N2808" s="133"/>
      <c r="O2808" s="133"/>
      <c r="P2808" s="133"/>
      <c r="Q2808" s="133"/>
      <c r="R2808" s="133"/>
      <c r="S2808" s="133"/>
      <c r="T2808" s="133"/>
      <c r="U2808" s="134"/>
      <c r="V2808" s="133"/>
      <c r="W2808" s="135" t="n">
        <f aca="false">I2808</f>
        <v>46109.2544282069</v>
      </c>
      <c r="X2808" s="153" t="s">
        <v>473</v>
      </c>
      <c r="Y2808" s="137" t="n">
        <f aca="false">IF(AND($X2808=$X2809, $X2808&lt;&gt;""), $W2809-$W2808, 0)</f>
        <v>0.0022569444212963</v>
      </c>
      <c r="Z2808" s="141"/>
      <c r="AA2808" s="0"/>
    </row>
    <row r="2809" customFormat="false" ht="22.05" hidden="false" customHeight="false" outlineLevel="0" collapsed="false">
      <c r="A2809" s="118" t="n">
        <v>2805</v>
      </c>
      <c r="B2809" s="181" t="s">
        <v>7361</v>
      </c>
      <c r="C2809" s="182" t="s">
        <v>7541</v>
      </c>
      <c r="D2809" s="183" t="s">
        <v>190</v>
      </c>
      <c r="E2809" s="184" t="s">
        <v>7542</v>
      </c>
      <c r="F2809" s="184" t="s">
        <v>7593</v>
      </c>
      <c r="G2809" s="185" t="n">
        <v>500</v>
      </c>
      <c r="H2809" s="186" t="n">
        <f aca="true">INDIRECT("I" &amp; ROW())</f>
        <v>46109.2566851513</v>
      </c>
      <c r="I2809" s="187" t="n">
        <f aca="true">INDIRECT("I" &amp; ROW()-1) + J2809 * ((G2808/1000) * $M$5)</f>
        <v>46109.2566851513</v>
      </c>
      <c r="J2809" s="188" t="n">
        <v>6.5</v>
      </c>
      <c r="K2809" s="189" t="n">
        <f aca="true">INDIRECT("H" &amp; ROW())</f>
        <v>46109.2566851513</v>
      </c>
      <c r="L2809" s="128" t="s">
        <v>7594</v>
      </c>
      <c r="M2809" s="133"/>
      <c r="N2809" s="133"/>
      <c r="O2809" s="133"/>
      <c r="P2809" s="133"/>
      <c r="Q2809" s="133"/>
      <c r="R2809" s="133"/>
      <c r="S2809" s="133"/>
      <c r="T2809" s="133"/>
      <c r="U2809" s="134"/>
      <c r="V2809" s="133"/>
      <c r="W2809" s="135" t="n">
        <f aca="false">I2809</f>
        <v>46109.2566851513</v>
      </c>
      <c r="X2809" s="153" t="s">
        <v>473</v>
      </c>
      <c r="Y2809" s="137" t="n">
        <f aca="false">IF(AND($X2809=$X2810, $X2809&lt;&gt;""), $W2810-$W2809, 0)</f>
        <v>0.0022569444212963</v>
      </c>
      <c r="Z2809" s="141"/>
      <c r="AA2809" s="0"/>
    </row>
    <row r="2810" customFormat="false" ht="22.05" hidden="false" customHeight="false" outlineLevel="0" collapsed="false">
      <c r="A2810" s="118" t="n">
        <v>2806</v>
      </c>
      <c r="B2810" s="181" t="s">
        <v>7361</v>
      </c>
      <c r="C2810" s="182" t="s">
        <v>7541</v>
      </c>
      <c r="D2810" s="183" t="s">
        <v>190</v>
      </c>
      <c r="E2810" s="184" t="s">
        <v>7542</v>
      </c>
      <c r="F2810" s="184" t="s">
        <v>7595</v>
      </c>
      <c r="G2810" s="185" t="n">
        <v>500</v>
      </c>
      <c r="H2810" s="186" t="n">
        <f aca="true">INDIRECT("I" &amp; ROW())</f>
        <v>46109.2589420957</v>
      </c>
      <c r="I2810" s="187" t="n">
        <f aca="true">INDIRECT("I" &amp; ROW()-1) + J2810 * ((G2809/1000) * $M$5)</f>
        <v>46109.2589420957</v>
      </c>
      <c r="J2810" s="188" t="n">
        <v>6.5</v>
      </c>
      <c r="K2810" s="189" t="n">
        <f aca="true">INDIRECT("H" &amp; ROW())</f>
        <v>46109.2589420957</v>
      </c>
      <c r="L2810" s="128" t="s">
        <v>7596</v>
      </c>
      <c r="M2810" s="133"/>
      <c r="N2810" s="133"/>
      <c r="O2810" s="133"/>
      <c r="P2810" s="133"/>
      <c r="Q2810" s="133"/>
      <c r="R2810" s="133"/>
      <c r="S2810" s="133"/>
      <c r="T2810" s="133"/>
      <c r="U2810" s="134"/>
      <c r="V2810" s="133"/>
      <c r="W2810" s="135" t="n">
        <f aca="false">I2810</f>
        <v>46109.2589420957</v>
      </c>
      <c r="X2810" s="153" t="s">
        <v>473</v>
      </c>
      <c r="Y2810" s="137" t="n">
        <f aca="false">IF(AND($X2810=$X2811, $X2810&lt;&gt;""), $W2811-$W2810, 0)</f>
        <v>0.0022569444212963</v>
      </c>
      <c r="Z2810" s="141"/>
      <c r="AA2810" s="0"/>
    </row>
    <row r="2811" customFormat="false" ht="22.05" hidden="false" customHeight="false" outlineLevel="0" collapsed="false">
      <c r="A2811" s="118" t="n">
        <v>2807</v>
      </c>
      <c r="B2811" s="181" t="s">
        <v>7361</v>
      </c>
      <c r="C2811" s="182" t="s">
        <v>7541</v>
      </c>
      <c r="D2811" s="183" t="s">
        <v>190</v>
      </c>
      <c r="E2811" s="184" t="s">
        <v>7542</v>
      </c>
      <c r="F2811" s="184" t="s">
        <v>7597</v>
      </c>
      <c r="G2811" s="185" t="n">
        <v>500</v>
      </c>
      <c r="H2811" s="186" t="n">
        <f aca="true">INDIRECT("I" &amp; ROW())</f>
        <v>46109.2611990401</v>
      </c>
      <c r="I2811" s="187" t="n">
        <f aca="true">INDIRECT("I" &amp; ROW()-1) + J2811 * ((G2810/1000) * $M$5)</f>
        <v>46109.2611990401</v>
      </c>
      <c r="J2811" s="188" t="n">
        <v>6.5</v>
      </c>
      <c r="K2811" s="189" t="n">
        <f aca="true">INDIRECT("H" &amp; ROW())</f>
        <v>46109.2611990401</v>
      </c>
      <c r="L2811" s="128" t="s">
        <v>7598</v>
      </c>
      <c r="M2811" s="133"/>
      <c r="N2811" s="133"/>
      <c r="O2811" s="133"/>
      <c r="P2811" s="133"/>
      <c r="Q2811" s="133"/>
      <c r="R2811" s="133"/>
      <c r="S2811" s="133"/>
      <c r="T2811" s="133"/>
      <c r="U2811" s="134"/>
      <c r="V2811" s="133"/>
      <c r="W2811" s="135" t="n">
        <f aca="false">I2811</f>
        <v>46109.2611990401</v>
      </c>
      <c r="X2811" s="153" t="s">
        <v>473</v>
      </c>
      <c r="Y2811" s="137" t="n">
        <f aca="false">IF(AND($X2811=$X2812, $X2811&lt;&gt;""), $W2812-$W2811, 0)</f>
        <v>0.0022569444212963</v>
      </c>
      <c r="Z2811" s="141"/>
      <c r="AA2811" s="0"/>
    </row>
    <row r="2812" customFormat="false" ht="22.05" hidden="false" customHeight="false" outlineLevel="0" collapsed="false">
      <c r="A2812" s="118" t="n">
        <v>2808</v>
      </c>
      <c r="B2812" s="181" t="s">
        <v>7361</v>
      </c>
      <c r="C2812" s="182" t="s">
        <v>7599</v>
      </c>
      <c r="D2812" s="183" t="s">
        <v>190</v>
      </c>
      <c r="E2812" s="184" t="s">
        <v>7542</v>
      </c>
      <c r="F2812" s="184" t="s">
        <v>7600</v>
      </c>
      <c r="G2812" s="185" t="n">
        <v>1000</v>
      </c>
      <c r="H2812" s="186" t="n">
        <f aca="true">INDIRECT("I" &amp; ROW())</f>
        <v>46109.2634559846</v>
      </c>
      <c r="I2812" s="187" t="n">
        <f aca="true">INDIRECT("I" &amp; ROW()-1) + J2812 * ((G2811/1000) * $M$5)</f>
        <v>46109.2634559846</v>
      </c>
      <c r="J2812" s="188" t="n">
        <v>6.5</v>
      </c>
      <c r="K2812" s="189" t="n">
        <f aca="true">INDIRECT("H" &amp; ROW())</f>
        <v>46109.2634559846</v>
      </c>
      <c r="L2812" s="128" t="s">
        <v>7601</v>
      </c>
      <c r="M2812" s="133"/>
      <c r="N2812" s="133"/>
      <c r="O2812" s="133"/>
      <c r="P2812" s="133"/>
      <c r="Q2812" s="133"/>
      <c r="R2812" s="133"/>
      <c r="S2812" s="133"/>
      <c r="T2812" s="133"/>
      <c r="U2812" s="134"/>
      <c r="V2812" s="133"/>
      <c r="W2812" s="135" t="n">
        <f aca="false">I2812</f>
        <v>46109.2634559846</v>
      </c>
      <c r="X2812" s="153" t="s">
        <v>473</v>
      </c>
      <c r="Y2812" s="137" t="n">
        <f aca="false">IF(AND($X2812=$X2813, $X2812&lt;&gt;""), $W2813-$W2812, 0)</f>
        <v>0.00451388885416667</v>
      </c>
      <c r="Z2812" s="141"/>
      <c r="AA2812" s="0"/>
    </row>
    <row r="2813" customFormat="false" ht="22.05" hidden="false" customHeight="false" outlineLevel="0" collapsed="false">
      <c r="A2813" s="118" t="n">
        <v>2809</v>
      </c>
      <c r="B2813" s="181" t="s">
        <v>7361</v>
      </c>
      <c r="C2813" s="182" t="s">
        <v>7599</v>
      </c>
      <c r="D2813" s="183" t="s">
        <v>190</v>
      </c>
      <c r="E2813" s="184" t="s">
        <v>7399</v>
      </c>
      <c r="F2813" s="184" t="s">
        <v>7602</v>
      </c>
      <c r="G2813" s="185" t="n">
        <v>500</v>
      </c>
      <c r="H2813" s="186" t="n">
        <f aca="true">INDIRECT("I" &amp; ROW())</f>
        <v>46109.2679698734</v>
      </c>
      <c r="I2813" s="187" t="n">
        <f aca="true">INDIRECT("I" &amp; ROW()-1) + J2813 * ((G2812/1000) * $M$5)</f>
        <v>46109.2679698734</v>
      </c>
      <c r="J2813" s="188" t="n">
        <v>6.5</v>
      </c>
      <c r="K2813" s="189" t="n">
        <f aca="true">INDIRECT("H" &amp; ROW())</f>
        <v>46109.2679698734</v>
      </c>
      <c r="L2813" s="128" t="s">
        <v>7603</v>
      </c>
      <c r="M2813" s="133"/>
      <c r="N2813" s="133"/>
      <c r="O2813" s="133"/>
      <c r="P2813" s="133"/>
      <c r="Q2813" s="133"/>
      <c r="R2813" s="133"/>
      <c r="S2813" s="133"/>
      <c r="T2813" s="133"/>
      <c r="U2813" s="134"/>
      <c r="V2813" s="133"/>
      <c r="W2813" s="135" t="n">
        <f aca="false">I2813</f>
        <v>46109.2679698734</v>
      </c>
      <c r="X2813" s="153" t="s">
        <v>473</v>
      </c>
      <c r="Y2813" s="137" t="n">
        <f aca="false">IF(AND($X2813=$X2814, $X2813&lt;&gt;""), $W2814-$W2813, 0)</f>
        <v>0.0022569444212963</v>
      </c>
      <c r="Z2813" s="141"/>
      <c r="AA2813" s="0"/>
    </row>
    <row r="2814" customFormat="false" ht="22.05" hidden="false" customHeight="false" outlineLevel="0" collapsed="false">
      <c r="A2814" s="118" t="n">
        <v>2810</v>
      </c>
      <c r="B2814" s="181" t="s">
        <v>7361</v>
      </c>
      <c r="C2814" s="182" t="s">
        <v>7599</v>
      </c>
      <c r="D2814" s="183" t="s">
        <v>190</v>
      </c>
      <c r="E2814" s="184" t="s">
        <v>7399</v>
      </c>
      <c r="F2814" s="184" t="s">
        <v>7604</v>
      </c>
      <c r="G2814" s="185" t="n">
        <v>500</v>
      </c>
      <c r="H2814" s="186" t="n">
        <f aca="true">INDIRECT("I" &amp; ROW())</f>
        <v>46109.2702268178</v>
      </c>
      <c r="I2814" s="187" t="n">
        <f aca="true">INDIRECT("I" &amp; ROW()-1) + J2814 * ((G2813/1000) * $M$5)</f>
        <v>46109.2702268178</v>
      </c>
      <c r="J2814" s="188" t="n">
        <v>6.5</v>
      </c>
      <c r="K2814" s="189" t="n">
        <f aca="true">INDIRECT("H" &amp; ROW())</f>
        <v>46109.2702268178</v>
      </c>
      <c r="L2814" s="128" t="s">
        <v>7605</v>
      </c>
      <c r="M2814" s="133"/>
      <c r="N2814" s="133"/>
      <c r="O2814" s="133"/>
      <c r="P2814" s="133"/>
      <c r="Q2814" s="133"/>
      <c r="R2814" s="133"/>
      <c r="S2814" s="133"/>
      <c r="T2814" s="133"/>
      <c r="U2814" s="134"/>
      <c r="V2814" s="133"/>
      <c r="W2814" s="135" t="n">
        <f aca="false">I2814</f>
        <v>46109.2702268178</v>
      </c>
      <c r="X2814" s="153" t="s">
        <v>473</v>
      </c>
      <c r="Y2814" s="137" t="n">
        <f aca="false">IF(AND($X2814=$X2815, $X2814&lt;&gt;""), $W2815-$W2814, 0)</f>
        <v>0.0022569444212963</v>
      </c>
      <c r="Z2814" s="141"/>
      <c r="AA2814" s="0"/>
    </row>
    <row r="2815" customFormat="false" ht="22.05" hidden="false" customHeight="false" outlineLevel="0" collapsed="false">
      <c r="A2815" s="118" t="n">
        <v>2811</v>
      </c>
      <c r="B2815" s="181" t="s">
        <v>7361</v>
      </c>
      <c r="C2815" s="182" t="s">
        <v>7599</v>
      </c>
      <c r="D2815" s="183" t="s">
        <v>190</v>
      </c>
      <c r="E2815" s="184" t="s">
        <v>7399</v>
      </c>
      <c r="F2815" s="199" t="s">
        <v>7606</v>
      </c>
      <c r="G2815" s="185" t="n">
        <v>500</v>
      </c>
      <c r="H2815" s="186" t="n">
        <f aca="true">INDIRECT("I" &amp; ROW())</f>
        <v>46109.2724837623</v>
      </c>
      <c r="I2815" s="187" t="n">
        <f aca="true">INDIRECT("I" &amp; ROW()-1) + J2815 * ((G2814/1000) * $M$5)</f>
        <v>46109.2724837623</v>
      </c>
      <c r="J2815" s="188" t="n">
        <v>6.5</v>
      </c>
      <c r="K2815" s="189" t="n">
        <f aca="true">INDIRECT("H" &amp; ROW())</f>
        <v>46109.2724837623</v>
      </c>
      <c r="L2815" s="128" t="s">
        <v>7607</v>
      </c>
      <c r="M2815" s="133"/>
      <c r="N2815" s="133"/>
      <c r="O2815" s="133"/>
      <c r="P2815" s="133"/>
      <c r="Q2815" s="133"/>
      <c r="R2815" s="133"/>
      <c r="S2815" s="133"/>
      <c r="T2815" s="133"/>
      <c r="U2815" s="134"/>
      <c r="V2815" s="133"/>
      <c r="W2815" s="135" t="n">
        <f aca="false">I2815</f>
        <v>46109.2724837623</v>
      </c>
      <c r="X2815" s="153" t="s">
        <v>473</v>
      </c>
      <c r="Y2815" s="137" t="n">
        <f aca="false">IF(AND($X2815=$X2816, $X2815&lt;&gt;""), $W2816-$W2815, 0)</f>
        <v>0.0022569444212963</v>
      </c>
      <c r="Z2815" s="141"/>
      <c r="AA2815" s="0"/>
    </row>
    <row r="2816" customFormat="false" ht="22.05" hidden="false" customHeight="false" outlineLevel="0" collapsed="false">
      <c r="A2816" s="118" t="n">
        <v>2812</v>
      </c>
      <c r="B2816" s="181" t="s">
        <v>7361</v>
      </c>
      <c r="C2816" s="182" t="s">
        <v>7599</v>
      </c>
      <c r="D2816" s="183" t="s">
        <v>190</v>
      </c>
      <c r="E2816" s="184" t="s">
        <v>7399</v>
      </c>
      <c r="F2816" s="199" t="s">
        <v>7608</v>
      </c>
      <c r="G2816" s="185" t="n">
        <v>500</v>
      </c>
      <c r="H2816" s="186" t="n">
        <f aca="true">INDIRECT("I" &amp; ROW())</f>
        <v>46109.2747407067</v>
      </c>
      <c r="I2816" s="187" t="n">
        <f aca="true">INDIRECT("I" &amp; ROW()-1) + J2816 * ((G2815/1000) * $M$5)</f>
        <v>46109.2747407067</v>
      </c>
      <c r="J2816" s="188" t="n">
        <v>6.5</v>
      </c>
      <c r="K2816" s="189" t="n">
        <f aca="true">INDIRECT("H" &amp; ROW())</f>
        <v>46109.2747407067</v>
      </c>
      <c r="L2816" s="128" t="s">
        <v>7609</v>
      </c>
      <c r="M2816" s="133"/>
      <c r="N2816" s="133"/>
      <c r="O2816" s="133"/>
      <c r="P2816" s="133"/>
      <c r="Q2816" s="133"/>
      <c r="R2816" s="133"/>
      <c r="S2816" s="133"/>
      <c r="T2816" s="133"/>
      <c r="U2816" s="134"/>
      <c r="V2816" s="133"/>
      <c r="W2816" s="135" t="n">
        <f aca="false">I2816</f>
        <v>46109.2747407067</v>
      </c>
      <c r="X2816" s="153" t="s">
        <v>473</v>
      </c>
      <c r="Y2816" s="137" t="n">
        <f aca="false">IF(AND($X2816=$X2817, $X2816&lt;&gt;""), $W2817-$W2816, 0)</f>
        <v>0.0022569444212963</v>
      </c>
      <c r="Z2816" s="141"/>
      <c r="AA2816" s="0"/>
    </row>
    <row r="2817" customFormat="false" ht="22.05" hidden="false" customHeight="false" outlineLevel="0" collapsed="false">
      <c r="A2817" s="118" t="n">
        <v>2813</v>
      </c>
      <c r="B2817" s="181" t="s">
        <v>7361</v>
      </c>
      <c r="C2817" s="182" t="s">
        <v>7599</v>
      </c>
      <c r="D2817" s="183" t="s">
        <v>190</v>
      </c>
      <c r="E2817" s="184" t="s">
        <v>7610</v>
      </c>
      <c r="F2817" s="184" t="s">
        <v>7611</v>
      </c>
      <c r="G2817" s="185" t="n">
        <v>250</v>
      </c>
      <c r="H2817" s="186" t="n">
        <f aca="true">INDIRECT("I" &amp; ROW())</f>
        <v>46109.2769976511</v>
      </c>
      <c r="I2817" s="187" t="n">
        <f aca="true">INDIRECT("I" &amp; ROW()-1) + J2817 * ((G2816/1000) * $M$5)</f>
        <v>46109.2769976511</v>
      </c>
      <c r="J2817" s="188" t="n">
        <v>6.5</v>
      </c>
      <c r="K2817" s="189" t="n">
        <f aca="true">INDIRECT("H" &amp; ROW())</f>
        <v>46109.2769976511</v>
      </c>
      <c r="L2817" s="128" t="s">
        <v>7612</v>
      </c>
      <c r="M2817" s="133"/>
      <c r="N2817" s="133"/>
      <c r="O2817" s="133"/>
      <c r="P2817" s="133"/>
      <c r="Q2817" s="133"/>
      <c r="R2817" s="133"/>
      <c r="S2817" s="133"/>
      <c r="T2817" s="133"/>
      <c r="U2817" s="134"/>
      <c r="V2817" s="133"/>
      <c r="W2817" s="135" t="n">
        <f aca="false">I2817</f>
        <v>46109.2769976511</v>
      </c>
      <c r="X2817" s="153" t="s">
        <v>473</v>
      </c>
      <c r="Y2817" s="137" t="n">
        <f aca="false">IF(AND($X2817=$X2818, $X2817&lt;&gt;""), $W2818-$W2817, 0)</f>
        <v>0.00112847221064815</v>
      </c>
      <c r="Z2817" s="141"/>
      <c r="AA2817" s="0"/>
    </row>
    <row r="2818" customFormat="false" ht="22.05" hidden="false" customHeight="false" outlineLevel="0" collapsed="false">
      <c r="A2818" s="118" t="n">
        <v>2814</v>
      </c>
      <c r="B2818" s="181" t="s">
        <v>7361</v>
      </c>
      <c r="C2818" s="182" t="s">
        <v>7599</v>
      </c>
      <c r="D2818" s="183" t="s">
        <v>190</v>
      </c>
      <c r="E2818" s="184" t="s">
        <v>7610</v>
      </c>
      <c r="F2818" s="191" t="s">
        <v>7613</v>
      </c>
      <c r="G2818" s="185" t="n">
        <v>250</v>
      </c>
      <c r="H2818" s="186" t="n">
        <f aca="true">INDIRECT("I" &amp; ROW())</f>
        <v>46109.2781261233</v>
      </c>
      <c r="I2818" s="187" t="n">
        <f aca="true">INDIRECT("I" &amp; ROW()-1) + J2818 * ((G2817/1000) * $M$5)</f>
        <v>46109.2781261233</v>
      </c>
      <c r="J2818" s="188" t="n">
        <v>6.5</v>
      </c>
      <c r="K2818" s="189" t="n">
        <f aca="true">INDIRECT("H" &amp; ROW())</f>
        <v>46109.2781261233</v>
      </c>
      <c r="L2818" s="128" t="s">
        <v>7614</v>
      </c>
      <c r="M2818" s="133"/>
      <c r="N2818" s="133"/>
      <c r="O2818" s="133"/>
      <c r="P2818" s="133"/>
      <c r="Q2818" s="133"/>
      <c r="R2818" s="133"/>
      <c r="S2818" s="133"/>
      <c r="T2818" s="133"/>
      <c r="U2818" s="134"/>
      <c r="V2818" s="133"/>
      <c r="W2818" s="135" t="n">
        <f aca="false">I2818</f>
        <v>46109.2781261233</v>
      </c>
      <c r="X2818" s="153" t="s">
        <v>473</v>
      </c>
      <c r="Y2818" s="137" t="n">
        <f aca="false">IF(AND($X2818=$X2819, $X2818&lt;&gt;""), $W2819-$W2818, 0)</f>
        <v>0.00112847221064815</v>
      </c>
      <c r="Z2818" s="141"/>
      <c r="AA2818" s="0"/>
    </row>
    <row r="2819" customFormat="false" ht="22.05" hidden="false" customHeight="false" outlineLevel="0" collapsed="false">
      <c r="A2819" s="118" t="n">
        <v>2815</v>
      </c>
      <c r="B2819" s="181" t="s">
        <v>7361</v>
      </c>
      <c r="C2819" s="182" t="s">
        <v>7599</v>
      </c>
      <c r="D2819" s="183" t="s">
        <v>190</v>
      </c>
      <c r="E2819" s="184" t="s">
        <v>7615</v>
      </c>
      <c r="F2819" s="184" t="s">
        <v>7616</v>
      </c>
      <c r="G2819" s="185" t="n">
        <v>250</v>
      </c>
      <c r="H2819" s="186" t="n">
        <f aca="true">INDIRECT("I" &amp; ROW())</f>
        <v>46109.2792545955</v>
      </c>
      <c r="I2819" s="187" t="n">
        <f aca="true">INDIRECT("I" &amp; ROW()-1) + J2819 * ((G2818/1000) * $M$5)</f>
        <v>46109.2792545955</v>
      </c>
      <c r="J2819" s="188" t="n">
        <v>6.5</v>
      </c>
      <c r="K2819" s="189" t="n">
        <f aca="true">INDIRECT("H" &amp; ROW())</f>
        <v>46109.2792545955</v>
      </c>
      <c r="L2819" s="128" t="s">
        <v>7617</v>
      </c>
      <c r="M2819" s="133"/>
      <c r="N2819" s="133"/>
      <c r="O2819" s="133"/>
      <c r="P2819" s="133"/>
      <c r="Q2819" s="133"/>
      <c r="R2819" s="133"/>
      <c r="S2819" s="133"/>
      <c r="T2819" s="133"/>
      <c r="U2819" s="134"/>
      <c r="V2819" s="133"/>
      <c r="W2819" s="135" t="n">
        <f aca="false">I2819</f>
        <v>46109.2792545955</v>
      </c>
      <c r="X2819" s="153" t="s">
        <v>473</v>
      </c>
      <c r="Y2819" s="137" t="n">
        <f aca="false">IF(AND($X2819=$X2820, $X2819&lt;&gt;""), $W2820-$W2819, 0)</f>
        <v>0.00112847221064815</v>
      </c>
      <c r="Z2819" s="141"/>
      <c r="AA2819" s="0"/>
    </row>
    <row r="2820" customFormat="false" ht="22.05" hidden="false" customHeight="false" outlineLevel="0" collapsed="false">
      <c r="A2820" s="118" t="n">
        <v>2816</v>
      </c>
      <c r="B2820" s="181" t="s">
        <v>7361</v>
      </c>
      <c r="C2820" s="182" t="s">
        <v>7599</v>
      </c>
      <c r="D2820" s="183" t="s">
        <v>190</v>
      </c>
      <c r="E2820" s="184" t="s">
        <v>7618</v>
      </c>
      <c r="F2820" s="184" t="s">
        <v>7619</v>
      </c>
      <c r="G2820" s="185" t="n">
        <v>250</v>
      </c>
      <c r="H2820" s="186" t="n">
        <f aca="true">INDIRECT("I" &amp; ROW())</f>
        <v>46109.2803830678</v>
      </c>
      <c r="I2820" s="187" t="n">
        <f aca="true">INDIRECT("I" &amp; ROW()-1) + J2820 * ((G2819/1000) * $M$5)</f>
        <v>46109.2803830678</v>
      </c>
      <c r="J2820" s="188" t="n">
        <v>6.5</v>
      </c>
      <c r="K2820" s="189" t="n">
        <f aca="true">INDIRECT("H" &amp; ROW())</f>
        <v>46109.2803830678</v>
      </c>
      <c r="L2820" s="128" t="s">
        <v>7620</v>
      </c>
      <c r="M2820" s="133"/>
      <c r="N2820" s="133"/>
      <c r="O2820" s="133"/>
      <c r="P2820" s="133"/>
      <c r="Q2820" s="133"/>
      <c r="R2820" s="133"/>
      <c r="S2820" s="133"/>
      <c r="T2820" s="133"/>
      <c r="U2820" s="134"/>
      <c r="V2820" s="133"/>
      <c r="W2820" s="135" t="n">
        <f aca="false">I2820</f>
        <v>46109.2803830678</v>
      </c>
      <c r="X2820" s="153" t="s">
        <v>473</v>
      </c>
      <c r="Y2820" s="137" t="n">
        <f aca="false">IF(AND($X2820=$X2821, $X2820&lt;&gt;""), $W2821-$W2820, 0)</f>
        <v>0.00112847221064815</v>
      </c>
      <c r="Z2820" s="141"/>
      <c r="AA2820" s="0"/>
    </row>
    <row r="2821" customFormat="false" ht="22.05" hidden="false" customHeight="false" outlineLevel="0" collapsed="false">
      <c r="A2821" s="118" t="n">
        <v>2817</v>
      </c>
      <c r="B2821" s="181" t="s">
        <v>7361</v>
      </c>
      <c r="C2821" s="182" t="s">
        <v>7599</v>
      </c>
      <c r="D2821" s="183" t="s">
        <v>190</v>
      </c>
      <c r="E2821" s="184" t="s">
        <v>7621</v>
      </c>
      <c r="F2821" s="184" t="s">
        <v>7622</v>
      </c>
      <c r="G2821" s="185" t="n">
        <v>250</v>
      </c>
      <c r="H2821" s="186" t="n">
        <f aca="true">INDIRECT("I" &amp; ROW())</f>
        <v>46109.28151154</v>
      </c>
      <c r="I2821" s="187" t="n">
        <f aca="true">INDIRECT("I" &amp; ROW()-1) + J2821 * ((G2820/1000) * $M$5)</f>
        <v>46109.28151154</v>
      </c>
      <c r="J2821" s="188" t="n">
        <v>6.5</v>
      </c>
      <c r="K2821" s="189" t="n">
        <f aca="true">INDIRECT("H" &amp; ROW())</f>
        <v>46109.28151154</v>
      </c>
      <c r="L2821" s="128" t="s">
        <v>7623</v>
      </c>
      <c r="M2821" s="133"/>
      <c r="N2821" s="133"/>
      <c r="O2821" s="133"/>
      <c r="P2821" s="133"/>
      <c r="Q2821" s="133"/>
      <c r="R2821" s="133"/>
      <c r="S2821" s="133"/>
      <c r="T2821" s="133"/>
      <c r="U2821" s="134"/>
      <c r="V2821" s="133"/>
      <c r="W2821" s="135" t="n">
        <f aca="false">I2821</f>
        <v>46109.28151154</v>
      </c>
      <c r="X2821" s="153" t="s">
        <v>473</v>
      </c>
      <c r="Y2821" s="137" t="n">
        <f aca="false">IF(AND($X2821=$X2822, $X2821&lt;&gt;""), $W2822-$W2821, 0)</f>
        <v>0.00112847221064815</v>
      </c>
      <c r="Z2821" s="141"/>
      <c r="AA2821" s="0"/>
    </row>
    <row r="2822" customFormat="false" ht="22.05" hidden="false" customHeight="false" outlineLevel="0" collapsed="false">
      <c r="A2822" s="118" t="n">
        <v>2818</v>
      </c>
      <c r="B2822" s="181" t="s">
        <v>7361</v>
      </c>
      <c r="C2822" s="182" t="s">
        <v>7599</v>
      </c>
      <c r="D2822" s="183" t="s">
        <v>190</v>
      </c>
      <c r="E2822" s="184" t="s">
        <v>7624</v>
      </c>
      <c r="F2822" s="184" t="s">
        <v>7625</v>
      </c>
      <c r="G2822" s="185" t="n">
        <v>250</v>
      </c>
      <c r="H2822" s="186" t="n">
        <f aca="true">INDIRECT("I" &amp; ROW())</f>
        <v>46109.2826400122</v>
      </c>
      <c r="I2822" s="187" t="n">
        <f aca="true">INDIRECT("I" &amp; ROW()-1) + J2822 * ((G2821/1000) * $M$5)</f>
        <v>46109.2826400122</v>
      </c>
      <c r="J2822" s="188" t="n">
        <v>6.5</v>
      </c>
      <c r="K2822" s="189" t="n">
        <f aca="true">INDIRECT("H" &amp; ROW())</f>
        <v>46109.2826400122</v>
      </c>
      <c r="L2822" s="128" t="s">
        <v>7626</v>
      </c>
      <c r="M2822" s="133"/>
      <c r="N2822" s="133"/>
      <c r="O2822" s="133"/>
      <c r="P2822" s="133"/>
      <c r="Q2822" s="133"/>
      <c r="R2822" s="133"/>
      <c r="S2822" s="133"/>
      <c r="T2822" s="133"/>
      <c r="U2822" s="134"/>
      <c r="V2822" s="133"/>
      <c r="W2822" s="135" t="n">
        <f aca="false">I2822</f>
        <v>46109.2826400122</v>
      </c>
      <c r="X2822" s="153" t="s">
        <v>473</v>
      </c>
      <c r="Y2822" s="137" t="n">
        <f aca="false">IF(AND($X2822=$X2823, $X2822&lt;&gt;""), $W2823-$W2822, 0)</f>
        <v>0.00112847221064815</v>
      </c>
      <c r="Z2822" s="141"/>
      <c r="AA2822" s="0"/>
    </row>
    <row r="2823" customFormat="false" ht="22.05" hidden="false" customHeight="false" outlineLevel="0" collapsed="false">
      <c r="A2823" s="118" t="n">
        <v>2819</v>
      </c>
      <c r="B2823" s="181" t="s">
        <v>7361</v>
      </c>
      <c r="C2823" s="182" t="s">
        <v>7599</v>
      </c>
      <c r="D2823" s="183" t="s">
        <v>190</v>
      </c>
      <c r="E2823" s="184" t="s">
        <v>7627</v>
      </c>
      <c r="F2823" s="184" t="s">
        <v>7628</v>
      </c>
      <c r="G2823" s="185" t="n">
        <v>250</v>
      </c>
      <c r="H2823" s="186" t="n">
        <f aca="true">INDIRECT("I" &amp; ROW())</f>
        <v>46109.2837684844</v>
      </c>
      <c r="I2823" s="187" t="n">
        <f aca="true">INDIRECT("I" &amp; ROW()-1) + J2823 * ((G2822/1000) * $M$5)</f>
        <v>46109.2837684844</v>
      </c>
      <c r="J2823" s="188" t="n">
        <v>6.5</v>
      </c>
      <c r="K2823" s="189" t="n">
        <f aca="true">INDIRECT("H" &amp; ROW())</f>
        <v>46109.2837684844</v>
      </c>
      <c r="L2823" s="128" t="s">
        <v>7629</v>
      </c>
      <c r="M2823" s="133"/>
      <c r="N2823" s="133"/>
      <c r="O2823" s="133"/>
      <c r="P2823" s="133"/>
      <c r="Q2823" s="133"/>
      <c r="R2823" s="133"/>
      <c r="S2823" s="133"/>
      <c r="T2823" s="133"/>
      <c r="U2823" s="134"/>
      <c r="V2823" s="133"/>
      <c r="W2823" s="135" t="n">
        <f aca="false">I2823</f>
        <v>46109.2837684844</v>
      </c>
      <c r="X2823" s="153" t="s">
        <v>473</v>
      </c>
      <c r="Y2823" s="137" t="n">
        <f aca="false">IF(AND($X2823=$X2824, $X2823&lt;&gt;""), $W2824-$W2823, 0)</f>
        <v>0.00112847221064815</v>
      </c>
      <c r="Z2823" s="141"/>
      <c r="AA2823" s="0"/>
    </row>
    <row r="2824" customFormat="false" ht="22.05" hidden="false" customHeight="false" outlineLevel="0" collapsed="false">
      <c r="A2824" s="118" t="n">
        <v>2820</v>
      </c>
      <c r="B2824" s="181" t="s">
        <v>7361</v>
      </c>
      <c r="C2824" s="182" t="s">
        <v>7599</v>
      </c>
      <c r="D2824" s="183" t="s">
        <v>190</v>
      </c>
      <c r="E2824" s="184" t="s">
        <v>7630</v>
      </c>
      <c r="F2824" s="184" t="s">
        <v>7631</v>
      </c>
      <c r="G2824" s="185" t="n">
        <v>200</v>
      </c>
      <c r="H2824" s="186" t="n">
        <f aca="true">INDIRECT("I" &amp; ROW())</f>
        <v>46109.2848969566</v>
      </c>
      <c r="I2824" s="187" t="n">
        <f aca="true">INDIRECT("I" &amp; ROW()-1) + J2824 * ((G2823/1000) * $M$5)</f>
        <v>46109.2848969566</v>
      </c>
      <c r="J2824" s="188" t="n">
        <v>6.5</v>
      </c>
      <c r="K2824" s="189" t="n">
        <f aca="true">INDIRECT("H" &amp; ROW())</f>
        <v>46109.2848969566</v>
      </c>
      <c r="L2824" s="128" t="s">
        <v>7632</v>
      </c>
      <c r="M2824" s="133"/>
      <c r="N2824" s="133"/>
      <c r="O2824" s="133"/>
      <c r="P2824" s="133"/>
      <c r="Q2824" s="133"/>
      <c r="R2824" s="133"/>
      <c r="S2824" s="133"/>
      <c r="T2824" s="133"/>
      <c r="U2824" s="134"/>
      <c r="V2824" s="133"/>
      <c r="W2824" s="135" t="n">
        <f aca="false">I2824</f>
        <v>46109.2848969566</v>
      </c>
      <c r="X2824" s="153" t="s">
        <v>473</v>
      </c>
      <c r="Y2824" s="137" t="n">
        <f aca="false">IF(AND($X2824=$X2825, $X2824&lt;&gt;""), $W2825-$W2824, 0)</f>
        <v>0.000902777777777778</v>
      </c>
      <c r="Z2824" s="141"/>
      <c r="AA2824" s="0"/>
    </row>
    <row r="2825" customFormat="false" ht="22.05" hidden="false" customHeight="false" outlineLevel="0" collapsed="false">
      <c r="A2825" s="118" t="n">
        <v>2821</v>
      </c>
      <c r="B2825" s="181" t="s">
        <v>7361</v>
      </c>
      <c r="C2825" s="182" t="s">
        <v>7599</v>
      </c>
      <c r="D2825" s="183" t="s">
        <v>190</v>
      </c>
      <c r="E2825" s="184" t="s">
        <v>7633</v>
      </c>
      <c r="F2825" s="184" t="s">
        <v>7634</v>
      </c>
      <c r="G2825" s="185" t="n">
        <v>200</v>
      </c>
      <c r="H2825" s="186" t="n">
        <f aca="true">INDIRECT("I" &amp; ROW())</f>
        <v>46109.2857997344</v>
      </c>
      <c r="I2825" s="187" t="n">
        <f aca="true">INDIRECT("I" &amp; ROW()-1) + J2825 * ((G2824/1000) * $M$5)</f>
        <v>46109.2857997344</v>
      </c>
      <c r="J2825" s="188" t="n">
        <v>6.5</v>
      </c>
      <c r="K2825" s="189" t="n">
        <f aca="true">INDIRECT("H" &amp; ROW())</f>
        <v>46109.2857997344</v>
      </c>
      <c r="L2825" s="128" t="s">
        <v>7635</v>
      </c>
      <c r="M2825" s="133"/>
      <c r="N2825" s="133"/>
      <c r="O2825" s="133"/>
      <c r="P2825" s="133"/>
      <c r="Q2825" s="133"/>
      <c r="R2825" s="133"/>
      <c r="S2825" s="133"/>
      <c r="T2825" s="133"/>
      <c r="U2825" s="134"/>
      <c r="V2825" s="133"/>
      <c r="W2825" s="135" t="n">
        <f aca="false">I2825</f>
        <v>46109.2857997344</v>
      </c>
      <c r="X2825" s="153" t="s">
        <v>473</v>
      </c>
      <c r="Y2825" s="137" t="n">
        <f aca="false">IF(AND($X2825=$X2826, $X2825&lt;&gt;""), $W2826-$W2825, 0)</f>
        <v>0.000902777777777778</v>
      </c>
      <c r="Z2825" s="141"/>
      <c r="AA2825" s="0"/>
    </row>
    <row r="2826" customFormat="false" ht="22.05" hidden="false" customHeight="false" outlineLevel="0" collapsed="false">
      <c r="A2826" s="118" t="n">
        <v>2822</v>
      </c>
      <c r="B2826" s="181" t="s">
        <v>7361</v>
      </c>
      <c r="C2826" s="182" t="s">
        <v>7599</v>
      </c>
      <c r="D2826" s="183" t="s">
        <v>190</v>
      </c>
      <c r="E2826" s="184" t="s">
        <v>7636</v>
      </c>
      <c r="F2826" s="184" t="s">
        <v>7637</v>
      </c>
      <c r="G2826" s="185" t="n">
        <v>250</v>
      </c>
      <c r="H2826" s="186" t="n">
        <f aca="true">INDIRECT("I" &amp; ROW())</f>
        <v>46109.2867025121</v>
      </c>
      <c r="I2826" s="187" t="n">
        <f aca="true">INDIRECT("I" &amp; ROW()-1) + J2826 * ((G2825/1000) * $M$5)</f>
        <v>46109.2867025121</v>
      </c>
      <c r="J2826" s="188" t="n">
        <v>6.5</v>
      </c>
      <c r="K2826" s="189" t="n">
        <f aca="true">INDIRECT("H" &amp; ROW())</f>
        <v>46109.2867025121</v>
      </c>
      <c r="L2826" s="128" t="s">
        <v>7638</v>
      </c>
      <c r="M2826" s="133"/>
      <c r="N2826" s="133"/>
      <c r="O2826" s="133"/>
      <c r="P2826" s="133"/>
      <c r="Q2826" s="133"/>
      <c r="R2826" s="133"/>
      <c r="S2826" s="133"/>
      <c r="T2826" s="133"/>
      <c r="U2826" s="134"/>
      <c r="V2826" s="133"/>
      <c r="W2826" s="135" t="n">
        <f aca="false">I2826</f>
        <v>46109.2867025121</v>
      </c>
      <c r="X2826" s="153" t="s">
        <v>473</v>
      </c>
      <c r="Y2826" s="137" t="n">
        <f aca="false">IF(AND($X2826=$X2827, $X2826&lt;&gt;""), $W2827-$W2826, 0)</f>
        <v>0.00112847221064815</v>
      </c>
      <c r="Z2826" s="141"/>
      <c r="AA2826" s="0"/>
    </row>
    <row r="2827" customFormat="false" ht="22.05" hidden="false" customHeight="false" outlineLevel="0" collapsed="false">
      <c r="A2827" s="118" t="n">
        <v>2823</v>
      </c>
      <c r="B2827" s="181" t="s">
        <v>7361</v>
      </c>
      <c r="C2827" s="182" t="s">
        <v>7599</v>
      </c>
      <c r="D2827" s="183" t="s">
        <v>190</v>
      </c>
      <c r="E2827" s="184" t="s">
        <v>7639</v>
      </c>
      <c r="F2827" s="184" t="s">
        <v>7640</v>
      </c>
      <c r="G2827" s="185" t="n">
        <v>200</v>
      </c>
      <c r="H2827" s="186" t="n">
        <f aca="true">INDIRECT("I" &amp; ROW())</f>
        <v>46109.2878309844</v>
      </c>
      <c r="I2827" s="187" t="n">
        <f aca="true">INDIRECT("I" &amp; ROW()-1) + J2827 * ((G2826/1000) * $M$5)</f>
        <v>46109.2878309844</v>
      </c>
      <c r="J2827" s="188" t="n">
        <v>6.5</v>
      </c>
      <c r="K2827" s="189" t="n">
        <f aca="true">INDIRECT("H" &amp; ROW())</f>
        <v>46109.2878309844</v>
      </c>
      <c r="L2827" s="128" t="s">
        <v>7641</v>
      </c>
      <c r="M2827" s="133"/>
      <c r="N2827" s="133"/>
      <c r="O2827" s="133"/>
      <c r="P2827" s="133"/>
      <c r="Q2827" s="133"/>
      <c r="R2827" s="133"/>
      <c r="S2827" s="133"/>
      <c r="T2827" s="133"/>
      <c r="U2827" s="134"/>
      <c r="V2827" s="133"/>
      <c r="W2827" s="135" t="n">
        <f aca="false">I2827</f>
        <v>46109.2878309844</v>
      </c>
      <c r="X2827" s="153" t="s">
        <v>473</v>
      </c>
      <c r="Y2827" s="137" t="n">
        <f aca="false">IF(AND($X2827=$X2828, $X2827&lt;&gt;""), $W2828-$W2827, 0)</f>
        <v>0.000902777777777778</v>
      </c>
      <c r="Z2827" s="141"/>
      <c r="AA2827" s="0"/>
    </row>
    <row r="2828" customFormat="false" ht="22.05" hidden="false" customHeight="false" outlineLevel="0" collapsed="false">
      <c r="A2828" s="118" t="n">
        <v>2824</v>
      </c>
      <c r="B2828" s="181" t="s">
        <v>7361</v>
      </c>
      <c r="C2828" s="182" t="s">
        <v>7599</v>
      </c>
      <c r="D2828" s="183" t="s">
        <v>190</v>
      </c>
      <c r="E2828" s="184" t="s">
        <v>7642</v>
      </c>
      <c r="F2828" s="184" t="s">
        <v>7643</v>
      </c>
      <c r="G2828" s="185" t="n">
        <v>200</v>
      </c>
      <c r="H2828" s="186" t="n">
        <f aca="true">INDIRECT("I" &amp; ROW())</f>
        <v>46109.2887337621</v>
      </c>
      <c r="I2828" s="187" t="n">
        <f aca="true">INDIRECT("I" &amp; ROW()-1) + J2828 * ((G2827/1000) * $M$5)</f>
        <v>46109.2887337621</v>
      </c>
      <c r="J2828" s="188" t="n">
        <v>6.5</v>
      </c>
      <c r="K2828" s="189" t="n">
        <f aca="true">INDIRECT("H" &amp; ROW())</f>
        <v>46109.2887337621</v>
      </c>
      <c r="L2828" s="128" t="s">
        <v>7644</v>
      </c>
      <c r="M2828" s="133"/>
      <c r="N2828" s="133"/>
      <c r="O2828" s="133"/>
      <c r="P2828" s="133"/>
      <c r="Q2828" s="133"/>
      <c r="R2828" s="133"/>
      <c r="S2828" s="133"/>
      <c r="T2828" s="133"/>
      <c r="U2828" s="134"/>
      <c r="V2828" s="133"/>
      <c r="W2828" s="135" t="n">
        <f aca="false">I2828</f>
        <v>46109.2887337621</v>
      </c>
      <c r="X2828" s="153" t="s">
        <v>473</v>
      </c>
      <c r="Y2828" s="137" t="n">
        <f aca="false">IF(AND($X2828=$X2829, $X2828&lt;&gt;""), $W2829-$W2828, 0)</f>
        <v>0.000902777777777778</v>
      </c>
      <c r="Z2828" s="141"/>
      <c r="AA2828" s="0"/>
    </row>
    <row r="2829" customFormat="false" ht="22.05" hidden="false" customHeight="false" outlineLevel="0" collapsed="false">
      <c r="A2829" s="118" t="n">
        <v>2825</v>
      </c>
      <c r="B2829" s="181" t="s">
        <v>7361</v>
      </c>
      <c r="C2829" s="182" t="s">
        <v>7599</v>
      </c>
      <c r="D2829" s="183" t="s">
        <v>190</v>
      </c>
      <c r="E2829" s="184" t="s">
        <v>7645</v>
      </c>
      <c r="F2829" s="184"/>
      <c r="G2829" s="185" t="n">
        <v>200</v>
      </c>
      <c r="H2829" s="186" t="n">
        <f aca="true">INDIRECT("I" &amp; ROW())</f>
        <v>46109.2896365399</v>
      </c>
      <c r="I2829" s="187" t="n">
        <f aca="true">INDIRECT("I" &amp; ROW()-1) + J2829 * ((G2828/1000) * $M$5)</f>
        <v>46109.2896365399</v>
      </c>
      <c r="J2829" s="188" t="n">
        <v>6.5</v>
      </c>
      <c r="K2829" s="189" t="n">
        <f aca="true">INDIRECT("H" &amp; ROW())</f>
        <v>46109.2896365399</v>
      </c>
      <c r="L2829" s="128" t="s">
        <v>7646</v>
      </c>
      <c r="M2829" s="133"/>
      <c r="N2829" s="133"/>
      <c r="O2829" s="133"/>
      <c r="P2829" s="133"/>
      <c r="Q2829" s="133"/>
      <c r="R2829" s="133"/>
      <c r="S2829" s="133"/>
      <c r="T2829" s="133"/>
      <c r="U2829" s="134"/>
      <c r="V2829" s="133"/>
      <c r="W2829" s="135" t="n">
        <f aca="false">I2829</f>
        <v>46109.2896365399</v>
      </c>
      <c r="X2829" s="153" t="s">
        <v>473</v>
      </c>
      <c r="Y2829" s="137" t="n">
        <f aca="false">IF(AND($X2829=$X2830, $X2829&lt;&gt;""), $W2830-$W2829, 0)</f>
        <v>0.000902777777777778</v>
      </c>
      <c r="Z2829" s="141"/>
      <c r="AA2829" s="0"/>
    </row>
    <row r="2830" customFormat="false" ht="22.05" hidden="false" customHeight="false" outlineLevel="0" collapsed="false">
      <c r="A2830" s="118" t="n">
        <v>2826</v>
      </c>
      <c r="B2830" s="181" t="s">
        <v>7361</v>
      </c>
      <c r="C2830" s="182" t="s">
        <v>7599</v>
      </c>
      <c r="D2830" s="183" t="s">
        <v>190</v>
      </c>
      <c r="E2830" s="184" t="s">
        <v>7647</v>
      </c>
      <c r="F2830" s="184" t="s">
        <v>7648</v>
      </c>
      <c r="G2830" s="185" t="n">
        <v>200</v>
      </c>
      <c r="H2830" s="186" t="n">
        <f aca="true">INDIRECT("I" &amp; ROW())</f>
        <v>46109.2905393177</v>
      </c>
      <c r="I2830" s="187" t="n">
        <f aca="true">INDIRECT("I" &amp; ROW()-1) + J2830 * ((G2829/1000) * $M$5)</f>
        <v>46109.2905393177</v>
      </c>
      <c r="J2830" s="188" t="n">
        <v>6.5</v>
      </c>
      <c r="K2830" s="189" t="n">
        <f aca="true">INDIRECT("H" &amp; ROW())</f>
        <v>46109.2905393177</v>
      </c>
      <c r="L2830" s="128" t="s">
        <v>7649</v>
      </c>
      <c r="M2830" s="133"/>
      <c r="N2830" s="133"/>
      <c r="O2830" s="133"/>
      <c r="P2830" s="133"/>
      <c r="Q2830" s="133"/>
      <c r="R2830" s="133"/>
      <c r="S2830" s="133"/>
      <c r="T2830" s="133"/>
      <c r="U2830" s="134"/>
      <c r="V2830" s="133"/>
      <c r="W2830" s="135" t="n">
        <f aca="false">I2830</f>
        <v>46109.2905393177</v>
      </c>
      <c r="X2830" s="153" t="s">
        <v>473</v>
      </c>
      <c r="Y2830" s="137" t="n">
        <f aca="false">IF(AND($X2830=$X2831, $X2830&lt;&gt;""), $W2831-$W2830, 0)</f>
        <v>0.000902777777777778</v>
      </c>
      <c r="Z2830" s="141"/>
      <c r="AA2830" s="0"/>
    </row>
    <row r="2831" customFormat="false" ht="22.05" hidden="false" customHeight="false" outlineLevel="0" collapsed="false">
      <c r="A2831" s="118" t="n">
        <v>2827</v>
      </c>
      <c r="B2831" s="181" t="s">
        <v>7361</v>
      </c>
      <c r="C2831" s="182" t="s">
        <v>7599</v>
      </c>
      <c r="D2831" s="183" t="s">
        <v>190</v>
      </c>
      <c r="E2831" s="184" t="s">
        <v>7650</v>
      </c>
      <c r="F2831" s="184" t="s">
        <v>7651</v>
      </c>
      <c r="G2831" s="185" t="n">
        <v>250</v>
      </c>
      <c r="H2831" s="186" t="n">
        <f aca="true">INDIRECT("I" &amp; ROW())</f>
        <v>46109.2914420954</v>
      </c>
      <c r="I2831" s="187" t="n">
        <f aca="true">INDIRECT("I" &amp; ROW()-1) + J2831 * ((G2830/1000) * $M$5)</f>
        <v>46109.2914420954</v>
      </c>
      <c r="J2831" s="188" t="n">
        <v>6.5</v>
      </c>
      <c r="K2831" s="189" t="n">
        <f aca="true">INDIRECT("H" &amp; ROW())</f>
        <v>46109.2914420954</v>
      </c>
      <c r="L2831" s="128" t="s">
        <v>7652</v>
      </c>
      <c r="M2831" s="133"/>
      <c r="N2831" s="133"/>
      <c r="O2831" s="133"/>
      <c r="P2831" s="133"/>
      <c r="Q2831" s="133"/>
      <c r="R2831" s="133"/>
      <c r="S2831" s="133"/>
      <c r="T2831" s="133"/>
      <c r="U2831" s="134"/>
      <c r="V2831" s="133"/>
      <c r="W2831" s="135" t="n">
        <f aca="false">I2831</f>
        <v>46109.2914420954</v>
      </c>
      <c r="X2831" s="153" t="s">
        <v>473</v>
      </c>
      <c r="Y2831" s="137" t="n">
        <f aca="false">IF(AND($X2831=$X2832, $X2831&lt;&gt;""), $W2832-$W2831, 0)</f>
        <v>0.00112847221064815</v>
      </c>
      <c r="Z2831" s="141"/>
      <c r="AA2831" s="0"/>
    </row>
    <row r="2832" customFormat="false" ht="22.05" hidden="false" customHeight="false" outlineLevel="0" collapsed="false">
      <c r="A2832" s="118" t="n">
        <v>2828</v>
      </c>
      <c r="B2832" s="181" t="s">
        <v>7361</v>
      </c>
      <c r="C2832" s="182" t="s">
        <v>7599</v>
      </c>
      <c r="D2832" s="183" t="s">
        <v>190</v>
      </c>
      <c r="E2832" s="184" t="s">
        <v>7653</v>
      </c>
      <c r="F2832" s="184" t="s">
        <v>7654</v>
      </c>
      <c r="G2832" s="185" t="n">
        <v>250</v>
      </c>
      <c r="H2832" s="186" t="n">
        <f aca="true">INDIRECT("I" &amp; ROW())</f>
        <v>46109.2925705677</v>
      </c>
      <c r="I2832" s="187" t="n">
        <f aca="true">INDIRECT("I" &amp; ROW()-1) + J2832 * ((G2831/1000) * $M$5)</f>
        <v>46109.2925705677</v>
      </c>
      <c r="J2832" s="188" t="n">
        <v>6.5</v>
      </c>
      <c r="K2832" s="189" t="n">
        <f aca="true">INDIRECT("H" &amp; ROW())</f>
        <v>46109.2925705677</v>
      </c>
      <c r="L2832" s="128" t="s">
        <v>7655</v>
      </c>
      <c r="M2832" s="133"/>
      <c r="N2832" s="133"/>
      <c r="O2832" s="133"/>
      <c r="P2832" s="133"/>
      <c r="Q2832" s="133"/>
      <c r="R2832" s="133"/>
      <c r="S2832" s="133"/>
      <c r="T2832" s="133"/>
      <c r="U2832" s="134"/>
      <c r="V2832" s="133"/>
      <c r="W2832" s="135" t="n">
        <f aca="false">I2832</f>
        <v>46109.2925705677</v>
      </c>
      <c r="X2832" s="153" t="s">
        <v>473</v>
      </c>
      <c r="Y2832" s="137" t="n">
        <f aca="false">IF(AND($X2832=$X2833, $X2832&lt;&gt;""), $W2833-$W2832, 0)</f>
        <v>0.00112847221064815</v>
      </c>
      <c r="Z2832" s="141"/>
      <c r="AA2832" s="0"/>
    </row>
    <row r="2833" customFormat="false" ht="22.05" hidden="false" customHeight="false" outlineLevel="0" collapsed="false">
      <c r="A2833" s="118" t="n">
        <v>2829</v>
      </c>
      <c r="B2833" s="181" t="s">
        <v>7361</v>
      </c>
      <c r="C2833" s="182" t="s">
        <v>7599</v>
      </c>
      <c r="D2833" s="183" t="s">
        <v>190</v>
      </c>
      <c r="E2833" s="184" t="s">
        <v>7656</v>
      </c>
      <c r="F2833" s="184" t="s">
        <v>7657</v>
      </c>
      <c r="G2833" s="185" t="n">
        <v>250</v>
      </c>
      <c r="H2833" s="186" t="n">
        <f aca="true">INDIRECT("I" &amp; ROW())</f>
        <v>46109.2936990399</v>
      </c>
      <c r="I2833" s="187" t="n">
        <f aca="true">INDIRECT("I" &amp; ROW()-1) + J2833 * ((G2832/1000) * $M$5)</f>
        <v>46109.2936990399</v>
      </c>
      <c r="J2833" s="188" t="n">
        <v>6.5</v>
      </c>
      <c r="K2833" s="189" t="n">
        <f aca="true">INDIRECT("H" &amp; ROW())</f>
        <v>46109.2936990399</v>
      </c>
      <c r="L2833" s="128" t="s">
        <v>7658</v>
      </c>
      <c r="M2833" s="133"/>
      <c r="N2833" s="133"/>
      <c r="O2833" s="133"/>
      <c r="P2833" s="133"/>
      <c r="Q2833" s="133"/>
      <c r="R2833" s="133"/>
      <c r="S2833" s="133"/>
      <c r="T2833" s="133"/>
      <c r="U2833" s="134"/>
      <c r="V2833" s="133"/>
      <c r="W2833" s="135" t="n">
        <f aca="false">I2833</f>
        <v>46109.2936990399</v>
      </c>
      <c r="X2833" s="153" t="s">
        <v>473</v>
      </c>
      <c r="Y2833" s="137" t="n">
        <f aca="false">IF(AND($X2833=$X2834, $X2833&lt;&gt;""), $W2834-$W2833, 0)</f>
        <v>0.00112847221064815</v>
      </c>
      <c r="Z2833" s="141"/>
      <c r="AA2833" s="0"/>
    </row>
    <row r="2834" customFormat="false" ht="22.05" hidden="false" customHeight="false" outlineLevel="0" collapsed="false">
      <c r="A2834" s="118" t="n">
        <v>2830</v>
      </c>
      <c r="B2834" s="181" t="s">
        <v>7361</v>
      </c>
      <c r="C2834" s="182" t="s">
        <v>7599</v>
      </c>
      <c r="D2834" s="183" t="s">
        <v>190</v>
      </c>
      <c r="E2834" s="184" t="s">
        <v>7659</v>
      </c>
      <c r="F2834" s="184" t="s">
        <v>7660</v>
      </c>
      <c r="G2834" s="185" t="n">
        <v>250</v>
      </c>
      <c r="H2834" s="186" t="n">
        <f aca="true">INDIRECT("I" &amp; ROW())</f>
        <v>46109.2948275121</v>
      </c>
      <c r="I2834" s="187" t="n">
        <f aca="true">INDIRECT("I" &amp; ROW()-1) + J2834 * ((G2833/1000) * $M$5)</f>
        <v>46109.2948275121</v>
      </c>
      <c r="J2834" s="188" t="n">
        <v>6.5</v>
      </c>
      <c r="K2834" s="189" t="n">
        <f aca="true">INDIRECT("H" &amp; ROW())</f>
        <v>46109.2948275121</v>
      </c>
      <c r="L2834" s="128" t="s">
        <v>7661</v>
      </c>
      <c r="M2834" s="133"/>
      <c r="N2834" s="133"/>
      <c r="O2834" s="133"/>
      <c r="P2834" s="133"/>
      <c r="Q2834" s="133"/>
      <c r="R2834" s="133"/>
      <c r="S2834" s="133"/>
      <c r="T2834" s="133"/>
      <c r="U2834" s="134"/>
      <c r="V2834" s="133"/>
      <c r="W2834" s="135" t="n">
        <f aca="false">I2834</f>
        <v>46109.2948275121</v>
      </c>
      <c r="X2834" s="153" t="s">
        <v>473</v>
      </c>
      <c r="Y2834" s="137" t="n">
        <f aca="false">IF(AND($X2834=$X2835, $X2834&lt;&gt;""), $W2835-$W2834, 0)</f>
        <v>0.00112847221064815</v>
      </c>
      <c r="Z2834" s="141"/>
      <c r="AA2834" s="0"/>
    </row>
    <row r="2835" customFormat="false" ht="22.05" hidden="false" customHeight="false" outlineLevel="0" collapsed="false">
      <c r="A2835" s="118" t="n">
        <v>2831</v>
      </c>
      <c r="B2835" s="181" t="s">
        <v>7361</v>
      </c>
      <c r="C2835" s="182" t="s">
        <v>7599</v>
      </c>
      <c r="D2835" s="183" t="s">
        <v>190</v>
      </c>
      <c r="E2835" s="184" t="s">
        <v>7662</v>
      </c>
      <c r="F2835" s="184" t="s">
        <v>7663</v>
      </c>
      <c r="G2835" s="185" t="n">
        <v>250</v>
      </c>
      <c r="H2835" s="186" t="n">
        <f aca="true">INDIRECT("I" &amp; ROW())</f>
        <v>46109.2959559843</v>
      </c>
      <c r="I2835" s="187" t="n">
        <f aca="true">INDIRECT("I" &amp; ROW()-1) + J2835 * ((G2834/1000) * $M$5)</f>
        <v>46109.2959559843</v>
      </c>
      <c r="J2835" s="188" t="n">
        <v>6.5</v>
      </c>
      <c r="K2835" s="189" t="n">
        <f aca="true">INDIRECT("H" &amp; ROW())</f>
        <v>46109.2959559843</v>
      </c>
      <c r="L2835" s="128" t="s">
        <v>7664</v>
      </c>
      <c r="M2835" s="133"/>
      <c r="N2835" s="133"/>
      <c r="O2835" s="133"/>
      <c r="P2835" s="133"/>
      <c r="Q2835" s="133"/>
      <c r="R2835" s="133"/>
      <c r="S2835" s="133"/>
      <c r="T2835" s="133"/>
      <c r="U2835" s="134"/>
      <c r="V2835" s="133"/>
      <c r="W2835" s="135" t="n">
        <f aca="false">I2835</f>
        <v>46109.2959559843</v>
      </c>
      <c r="X2835" s="153" t="s">
        <v>473</v>
      </c>
      <c r="Y2835" s="137" t="n">
        <f aca="false">IF(AND($X2835=$X2836, $X2835&lt;&gt;""), $W2836-$W2835, 0)</f>
        <v>0.00112847221064815</v>
      </c>
      <c r="Z2835" s="141"/>
      <c r="AA2835" s="0"/>
    </row>
    <row r="2836" customFormat="false" ht="22.05" hidden="false" customHeight="false" outlineLevel="0" collapsed="false">
      <c r="A2836" s="118" t="n">
        <v>2832</v>
      </c>
      <c r="B2836" s="181" t="s">
        <v>7361</v>
      </c>
      <c r="C2836" s="182" t="s">
        <v>7665</v>
      </c>
      <c r="D2836" s="183" t="s">
        <v>190</v>
      </c>
      <c r="E2836" s="184" t="s">
        <v>7666</v>
      </c>
      <c r="F2836" s="184" t="s">
        <v>7667</v>
      </c>
      <c r="G2836" s="185" t="n">
        <v>500</v>
      </c>
      <c r="H2836" s="186" t="n">
        <f aca="true">INDIRECT("I" &amp; ROW())</f>
        <v>46109.2970844565</v>
      </c>
      <c r="I2836" s="187" t="n">
        <f aca="true">INDIRECT("I" &amp; ROW()-1) + J2836 * ((G2835/1000) * $M$5)</f>
        <v>46109.2970844565</v>
      </c>
      <c r="J2836" s="188" t="n">
        <v>6.5</v>
      </c>
      <c r="K2836" s="189" t="n">
        <f aca="true">INDIRECT("H" &amp; ROW())</f>
        <v>46109.2970844565</v>
      </c>
      <c r="L2836" s="128" t="s">
        <v>7668</v>
      </c>
      <c r="M2836" s="133"/>
      <c r="N2836" s="133"/>
      <c r="O2836" s="133"/>
      <c r="P2836" s="133"/>
      <c r="Q2836" s="133"/>
      <c r="R2836" s="133"/>
      <c r="S2836" s="133"/>
      <c r="T2836" s="133"/>
      <c r="U2836" s="134"/>
      <c r="V2836" s="133"/>
      <c r="W2836" s="135" t="n">
        <f aca="false">I2836</f>
        <v>46109.2970844565</v>
      </c>
      <c r="X2836" s="153" t="s">
        <v>473</v>
      </c>
      <c r="Y2836" s="137" t="n">
        <f aca="false">IF(AND($X2836=$X2837, $X2836&lt;&gt;""), $W2837-$W2836, 0)</f>
        <v>0.0022569444212963</v>
      </c>
      <c r="Z2836" s="141"/>
      <c r="AA2836" s="0"/>
    </row>
    <row r="2837" customFormat="false" ht="22.05" hidden="false" customHeight="false" outlineLevel="0" collapsed="false">
      <c r="A2837" s="118" t="n">
        <v>2833</v>
      </c>
      <c r="B2837" s="181" t="s">
        <v>7361</v>
      </c>
      <c r="C2837" s="182" t="s">
        <v>7665</v>
      </c>
      <c r="D2837" s="183" t="s">
        <v>190</v>
      </c>
      <c r="E2837" s="184" t="s">
        <v>7669</v>
      </c>
      <c r="F2837" s="184" t="s">
        <v>7670</v>
      </c>
      <c r="G2837" s="185" t="n">
        <v>500</v>
      </c>
      <c r="H2837" s="186" t="n">
        <f aca="true">INDIRECT("I" &amp; ROW())</f>
        <v>46109.2993414009</v>
      </c>
      <c r="I2837" s="187" t="n">
        <f aca="true">INDIRECT("I" &amp; ROW()-1) + J2837 * ((G2836/1000) * $M$5)</f>
        <v>46109.2993414009</v>
      </c>
      <c r="J2837" s="188" t="n">
        <v>6.5</v>
      </c>
      <c r="K2837" s="189" t="n">
        <f aca="true">INDIRECT("H" &amp; ROW())</f>
        <v>46109.2993414009</v>
      </c>
      <c r="L2837" s="128" t="s">
        <v>7671</v>
      </c>
      <c r="M2837" s="133"/>
      <c r="N2837" s="133"/>
      <c r="O2837" s="133"/>
      <c r="P2837" s="133"/>
      <c r="Q2837" s="133"/>
      <c r="R2837" s="133"/>
      <c r="S2837" s="133"/>
      <c r="T2837" s="133"/>
      <c r="U2837" s="134"/>
      <c r="V2837" s="133"/>
      <c r="W2837" s="135" t="n">
        <f aca="false">I2837</f>
        <v>46109.2993414009</v>
      </c>
      <c r="X2837" s="153" t="s">
        <v>473</v>
      </c>
      <c r="Y2837" s="137" t="n">
        <f aca="false">IF(AND($X2837=$X2838, $X2837&lt;&gt;""), $W2838-$W2837, 0)</f>
        <v>0.0022569444212963</v>
      </c>
      <c r="Z2837" s="141"/>
      <c r="AA2837" s="0"/>
    </row>
    <row r="2838" customFormat="false" ht="22.05" hidden="false" customHeight="false" outlineLevel="0" collapsed="false">
      <c r="A2838" s="118" t="n">
        <v>2834</v>
      </c>
      <c r="B2838" s="181" t="s">
        <v>7361</v>
      </c>
      <c r="C2838" s="182" t="s">
        <v>7665</v>
      </c>
      <c r="D2838" s="183" t="s">
        <v>190</v>
      </c>
      <c r="E2838" s="184" t="s">
        <v>7669</v>
      </c>
      <c r="F2838" s="184" t="s">
        <v>7672</v>
      </c>
      <c r="G2838" s="185" t="n">
        <v>500</v>
      </c>
      <c r="H2838" s="186" t="n">
        <f aca="true">INDIRECT("I" &amp; ROW())</f>
        <v>46109.3015983454</v>
      </c>
      <c r="I2838" s="187" t="n">
        <f aca="true">INDIRECT("I" &amp; ROW()-1) + J2838 * ((G2837/1000) * $M$5)</f>
        <v>46109.3015983454</v>
      </c>
      <c r="J2838" s="188" t="n">
        <v>6.5</v>
      </c>
      <c r="K2838" s="189" t="n">
        <f aca="true">INDIRECT("H" &amp; ROW())</f>
        <v>46109.3015983454</v>
      </c>
      <c r="L2838" s="128" t="s">
        <v>7673</v>
      </c>
      <c r="M2838" s="133"/>
      <c r="N2838" s="133"/>
      <c r="O2838" s="133"/>
      <c r="P2838" s="133"/>
      <c r="Q2838" s="133"/>
      <c r="R2838" s="133"/>
      <c r="S2838" s="133"/>
      <c r="T2838" s="133"/>
      <c r="U2838" s="134"/>
      <c r="V2838" s="133"/>
      <c r="W2838" s="135" t="n">
        <f aca="false">I2838</f>
        <v>46109.3015983454</v>
      </c>
      <c r="X2838" s="153" t="s">
        <v>473</v>
      </c>
      <c r="Y2838" s="137" t="n">
        <f aca="false">IF(AND($X2838=$X2839, $X2838&lt;&gt;""), $W2839-$W2838, 0)</f>
        <v>0.0022569444212963</v>
      </c>
      <c r="Z2838" s="141"/>
      <c r="AA2838" s="0"/>
    </row>
    <row r="2839" customFormat="false" ht="22.05" hidden="false" customHeight="false" outlineLevel="0" collapsed="false">
      <c r="A2839" s="118" t="n">
        <v>2835</v>
      </c>
      <c r="B2839" s="181" t="s">
        <v>7361</v>
      </c>
      <c r="C2839" s="182" t="s">
        <v>7665</v>
      </c>
      <c r="D2839" s="183" t="s">
        <v>190</v>
      </c>
      <c r="E2839" s="184" t="s">
        <v>7669</v>
      </c>
      <c r="F2839" s="184" t="s">
        <v>7674</v>
      </c>
      <c r="G2839" s="185" t="n">
        <v>500</v>
      </c>
      <c r="H2839" s="186" t="n">
        <f aca="true">INDIRECT("I" &amp; ROW())</f>
        <v>46109.3038552898</v>
      </c>
      <c r="I2839" s="187" t="n">
        <f aca="true">INDIRECT("I" &amp; ROW()-1) + J2839 * ((G2838/1000) * $M$5)</f>
        <v>46109.3038552898</v>
      </c>
      <c r="J2839" s="188" t="n">
        <v>6.5</v>
      </c>
      <c r="K2839" s="189" t="n">
        <f aca="true">INDIRECT("H" &amp; ROW())</f>
        <v>46109.3038552898</v>
      </c>
      <c r="L2839" s="128" t="s">
        <v>7675</v>
      </c>
      <c r="M2839" s="133"/>
      <c r="N2839" s="133"/>
      <c r="O2839" s="133"/>
      <c r="P2839" s="133"/>
      <c r="Q2839" s="133"/>
      <c r="R2839" s="133"/>
      <c r="S2839" s="133"/>
      <c r="T2839" s="133"/>
      <c r="U2839" s="134"/>
      <c r="V2839" s="133"/>
      <c r="W2839" s="135" t="n">
        <f aca="false">I2839</f>
        <v>46109.3038552898</v>
      </c>
      <c r="X2839" s="153" t="s">
        <v>473</v>
      </c>
      <c r="Y2839" s="137" t="n">
        <f aca="false">IF(AND($X2839=$X2840, $X2839&lt;&gt;""), $W2840-$W2839, 0)</f>
        <v>0.0022569444212963</v>
      </c>
      <c r="Z2839" s="141"/>
      <c r="AA2839" s="0"/>
    </row>
    <row r="2840" customFormat="false" ht="22.05" hidden="false" customHeight="false" outlineLevel="0" collapsed="false">
      <c r="A2840" s="118" t="n">
        <v>2836</v>
      </c>
      <c r="B2840" s="181" t="s">
        <v>7361</v>
      </c>
      <c r="C2840" s="182" t="s">
        <v>7665</v>
      </c>
      <c r="D2840" s="183" t="s">
        <v>190</v>
      </c>
      <c r="E2840" s="184" t="s">
        <v>7669</v>
      </c>
      <c r="F2840" s="184" t="s">
        <v>7676</v>
      </c>
      <c r="G2840" s="185" t="n">
        <v>500</v>
      </c>
      <c r="H2840" s="186" t="n">
        <f aca="true">INDIRECT("I" &amp; ROW())</f>
        <v>46109.3061122342</v>
      </c>
      <c r="I2840" s="187" t="n">
        <f aca="true">INDIRECT("I" &amp; ROW()-1) + J2840 * ((G2839/1000) * $M$5)</f>
        <v>46109.3061122342</v>
      </c>
      <c r="J2840" s="188" t="n">
        <v>6.5</v>
      </c>
      <c r="K2840" s="189" t="n">
        <f aca="true">INDIRECT("H" &amp; ROW())</f>
        <v>46109.3061122342</v>
      </c>
      <c r="L2840" s="128" t="s">
        <v>7677</v>
      </c>
      <c r="M2840" s="133"/>
      <c r="N2840" s="133"/>
      <c r="O2840" s="133"/>
      <c r="P2840" s="133"/>
      <c r="Q2840" s="133"/>
      <c r="R2840" s="133"/>
      <c r="S2840" s="133"/>
      <c r="T2840" s="133"/>
      <c r="U2840" s="134"/>
      <c r="V2840" s="133"/>
      <c r="W2840" s="135" t="n">
        <f aca="false">I2840</f>
        <v>46109.3061122342</v>
      </c>
      <c r="X2840" s="153" t="s">
        <v>473</v>
      </c>
      <c r="Y2840" s="137" t="n">
        <f aca="false">IF(AND($X2840=$X2841, $X2840&lt;&gt;""), $W2841-$W2840, 0)</f>
        <v>0.0022569444212963</v>
      </c>
      <c r="Z2840" s="141"/>
      <c r="AA2840" s="0"/>
    </row>
    <row r="2841" customFormat="false" ht="22.05" hidden="false" customHeight="false" outlineLevel="0" collapsed="false">
      <c r="A2841" s="118" t="n">
        <v>2837</v>
      </c>
      <c r="B2841" s="181" t="s">
        <v>7361</v>
      </c>
      <c r="C2841" s="182" t="s">
        <v>7665</v>
      </c>
      <c r="D2841" s="183" t="s">
        <v>190</v>
      </c>
      <c r="E2841" s="184" t="s">
        <v>7678</v>
      </c>
      <c r="F2841" s="184" t="s">
        <v>7679</v>
      </c>
      <c r="G2841" s="185" t="n">
        <v>500</v>
      </c>
      <c r="H2841" s="186" t="n">
        <f aca="true">INDIRECT("I" &amp; ROW())</f>
        <v>46109.3083691786</v>
      </c>
      <c r="I2841" s="187" t="n">
        <f aca="true">INDIRECT("I" &amp; ROW()-1) + J2841 * ((G2840/1000) * $M$5)</f>
        <v>46109.3083691786</v>
      </c>
      <c r="J2841" s="188" t="n">
        <v>6.5</v>
      </c>
      <c r="K2841" s="189" t="n">
        <f aca="true">INDIRECT("H" &amp; ROW())</f>
        <v>46109.3083691786</v>
      </c>
      <c r="L2841" s="128" t="s">
        <v>7680</v>
      </c>
      <c r="M2841" s="133"/>
      <c r="N2841" s="133"/>
      <c r="O2841" s="133"/>
      <c r="P2841" s="133"/>
      <c r="Q2841" s="133"/>
      <c r="R2841" s="133"/>
      <c r="S2841" s="133"/>
      <c r="T2841" s="133"/>
      <c r="U2841" s="134"/>
      <c r="V2841" s="133"/>
      <c r="W2841" s="135" t="n">
        <f aca="false">I2841</f>
        <v>46109.3083691786</v>
      </c>
      <c r="X2841" s="153" t="s">
        <v>473</v>
      </c>
      <c r="Y2841" s="137" t="n">
        <f aca="false">IF(AND($X2841=$X2842, $X2841&lt;&gt;""), $W2842-$W2841, 0)</f>
        <v>0.0022569444212963</v>
      </c>
      <c r="Z2841" s="141"/>
      <c r="AA2841" s="0"/>
    </row>
    <row r="2842" customFormat="false" ht="22.05" hidden="false" customHeight="false" outlineLevel="0" collapsed="false">
      <c r="A2842" s="118" t="n">
        <v>2838</v>
      </c>
      <c r="B2842" s="181" t="s">
        <v>7361</v>
      </c>
      <c r="C2842" s="182" t="s">
        <v>7665</v>
      </c>
      <c r="D2842" s="183" t="s">
        <v>190</v>
      </c>
      <c r="E2842" s="184" t="s">
        <v>7681</v>
      </c>
      <c r="F2842" s="184" t="s">
        <v>7682</v>
      </c>
      <c r="G2842" s="185" t="n">
        <v>500</v>
      </c>
      <c r="H2842" s="186" t="n">
        <f aca="true">INDIRECT("I" &amp; ROW())</f>
        <v>46109.3106261231</v>
      </c>
      <c r="I2842" s="187" t="n">
        <f aca="true">INDIRECT("I" &amp; ROW()-1) + J2842 * ((G2841/1000) * $M$5)</f>
        <v>46109.3106261231</v>
      </c>
      <c r="J2842" s="188" t="n">
        <v>6.5</v>
      </c>
      <c r="K2842" s="189" t="n">
        <f aca="true">INDIRECT("H" &amp; ROW())</f>
        <v>46109.3106261231</v>
      </c>
      <c r="L2842" s="128" t="s">
        <v>7683</v>
      </c>
      <c r="M2842" s="133"/>
      <c r="N2842" s="133"/>
      <c r="O2842" s="133"/>
      <c r="P2842" s="133"/>
      <c r="Q2842" s="133"/>
      <c r="R2842" s="133"/>
      <c r="S2842" s="133"/>
      <c r="T2842" s="133"/>
      <c r="U2842" s="134"/>
      <c r="V2842" s="133"/>
      <c r="W2842" s="135" t="n">
        <f aca="false">I2842</f>
        <v>46109.3106261231</v>
      </c>
      <c r="X2842" s="153" t="s">
        <v>473</v>
      </c>
      <c r="Y2842" s="137" t="n">
        <f aca="false">IF(AND($X2842=$X2843, $X2842&lt;&gt;""), $W2843-$W2842, 0)</f>
        <v>0.0022569444212963</v>
      </c>
      <c r="Z2842" s="141"/>
      <c r="AA2842" s="0"/>
    </row>
    <row r="2843" customFormat="false" ht="22.05" hidden="false" customHeight="false" outlineLevel="0" collapsed="false">
      <c r="A2843" s="118" t="n">
        <v>2839</v>
      </c>
      <c r="B2843" s="181" t="s">
        <v>7361</v>
      </c>
      <c r="C2843" s="182" t="s">
        <v>7665</v>
      </c>
      <c r="D2843" s="183" t="s">
        <v>190</v>
      </c>
      <c r="E2843" s="184" t="s">
        <v>7681</v>
      </c>
      <c r="F2843" s="184" t="s">
        <v>7684</v>
      </c>
      <c r="G2843" s="185" t="n">
        <v>1100</v>
      </c>
      <c r="H2843" s="186" t="n">
        <f aca="true">INDIRECT("I" &amp; ROW())</f>
        <v>46109.3128830675</v>
      </c>
      <c r="I2843" s="187" t="n">
        <f aca="true">INDIRECT("I" &amp; ROW()-1) + J2843 * ((G2842/1000) * $M$5)</f>
        <v>46109.3128830675</v>
      </c>
      <c r="J2843" s="188" t="n">
        <v>6.5</v>
      </c>
      <c r="K2843" s="189" t="n">
        <f aca="true">INDIRECT("H" &amp; ROW())</f>
        <v>46109.3128830675</v>
      </c>
      <c r="L2843" s="128" t="s">
        <v>7685</v>
      </c>
      <c r="M2843" s="133"/>
      <c r="N2843" s="133"/>
      <c r="O2843" s="133"/>
      <c r="P2843" s="133"/>
      <c r="Q2843" s="133"/>
      <c r="R2843" s="133"/>
      <c r="S2843" s="133"/>
      <c r="T2843" s="133"/>
      <c r="U2843" s="134"/>
      <c r="V2843" s="133"/>
      <c r="W2843" s="135" t="n">
        <f aca="false">I2843</f>
        <v>46109.3128830675</v>
      </c>
      <c r="X2843" s="153" t="s">
        <v>473</v>
      </c>
      <c r="Y2843" s="137" t="n">
        <f aca="false">IF(AND($X2843=$X2844, $X2843&lt;&gt;""), $W2844-$W2843, 0)</f>
        <v>0.00496527774305556</v>
      </c>
      <c r="Z2843" s="141"/>
      <c r="AA2843" s="0"/>
    </row>
    <row r="2844" customFormat="false" ht="22.05" hidden="false" customHeight="false" outlineLevel="0" collapsed="false">
      <c r="A2844" s="118" t="n">
        <v>2840</v>
      </c>
      <c r="B2844" s="181" t="s">
        <v>7361</v>
      </c>
      <c r="C2844" s="182" t="s">
        <v>7665</v>
      </c>
      <c r="D2844" s="183" t="s">
        <v>190</v>
      </c>
      <c r="E2844" s="184" t="s">
        <v>7681</v>
      </c>
      <c r="F2844" s="184" t="s">
        <v>7686</v>
      </c>
      <c r="G2844" s="185" t="n">
        <v>1100</v>
      </c>
      <c r="H2844" s="186" t="n">
        <f aca="true">INDIRECT("I" &amp; ROW())</f>
        <v>46109.3178483452</v>
      </c>
      <c r="I2844" s="187" t="n">
        <f aca="true">INDIRECT("I" &amp; ROW()-1) + J2844 * ((G2843/1000) * $M$5)</f>
        <v>46109.3178483452</v>
      </c>
      <c r="J2844" s="188" t="n">
        <v>6.5</v>
      </c>
      <c r="K2844" s="189" t="n">
        <f aca="true">INDIRECT("H" &amp; ROW())</f>
        <v>46109.3178483452</v>
      </c>
      <c r="L2844" s="128" t="s">
        <v>7687</v>
      </c>
      <c r="M2844" s="133"/>
      <c r="N2844" s="133"/>
      <c r="O2844" s="133"/>
      <c r="P2844" s="133"/>
      <c r="Q2844" s="133"/>
      <c r="R2844" s="133"/>
      <c r="S2844" s="133"/>
      <c r="T2844" s="133"/>
      <c r="U2844" s="134"/>
      <c r="V2844" s="133"/>
      <c r="W2844" s="135" t="n">
        <f aca="false">I2844</f>
        <v>46109.3178483452</v>
      </c>
      <c r="X2844" s="153" t="s">
        <v>473</v>
      </c>
      <c r="Y2844" s="137" t="n">
        <f aca="false">IF(AND($X2844=$X2845, $X2844&lt;&gt;""), $W2845-$W2844, 0)</f>
        <v>0.00496527774305556</v>
      </c>
      <c r="Z2844" s="141"/>
      <c r="AA2844" s="0"/>
    </row>
    <row r="2845" customFormat="false" ht="22.05" hidden="false" customHeight="false" outlineLevel="0" collapsed="false">
      <c r="A2845" s="118" t="n">
        <v>2841</v>
      </c>
      <c r="B2845" s="181" t="s">
        <v>7688</v>
      </c>
      <c r="C2845" s="182" t="s">
        <v>7689</v>
      </c>
      <c r="D2845" s="183" t="s">
        <v>190</v>
      </c>
      <c r="E2845" s="184" t="s">
        <v>7690</v>
      </c>
      <c r="F2845" s="184" t="s">
        <v>7691</v>
      </c>
      <c r="G2845" s="185" t="n">
        <v>730</v>
      </c>
      <c r="H2845" s="186" t="n">
        <f aca="true">INDIRECT("I" &amp; ROW())</f>
        <v>46109.322813623</v>
      </c>
      <c r="I2845" s="187" t="n">
        <f aca="true">INDIRECT("I" &amp; ROW()-1) + J2845 * ((G2844/1000) * $M$5)</f>
        <v>46109.322813623</v>
      </c>
      <c r="J2845" s="188" t="n">
        <v>6.5</v>
      </c>
      <c r="K2845" s="189" t="n">
        <f aca="true">INDIRECT("H" &amp; ROW())</f>
        <v>46109.322813623</v>
      </c>
      <c r="L2845" s="128" t="s">
        <v>7692</v>
      </c>
      <c r="M2845" s="133"/>
      <c r="N2845" s="133"/>
      <c r="O2845" s="133"/>
      <c r="P2845" s="133"/>
      <c r="Q2845" s="133"/>
      <c r="R2845" s="133"/>
      <c r="S2845" s="133"/>
      <c r="T2845" s="133"/>
      <c r="U2845" s="134"/>
      <c r="V2845" s="133"/>
      <c r="W2845" s="135" t="n">
        <f aca="false">I2845</f>
        <v>46109.322813623</v>
      </c>
      <c r="X2845" s="153" t="s">
        <v>473</v>
      </c>
      <c r="Y2845" s="137" t="n">
        <f aca="false">IF(AND($X2845=$X2846, $X2845&lt;&gt;""), $W2846-$W2845, 0)</f>
        <v>0.00329513886574074</v>
      </c>
      <c r="Z2845" s="141"/>
      <c r="AA2845" s="0"/>
    </row>
    <row r="2846" customFormat="false" ht="22.05" hidden="false" customHeight="false" outlineLevel="0" collapsed="false">
      <c r="A2846" s="118" t="n">
        <v>2842</v>
      </c>
      <c r="B2846" s="181" t="s">
        <v>7688</v>
      </c>
      <c r="C2846" s="182" t="s">
        <v>7689</v>
      </c>
      <c r="D2846" s="183" t="s">
        <v>190</v>
      </c>
      <c r="E2846" s="184" t="s">
        <v>7690</v>
      </c>
      <c r="F2846" s="184" t="s">
        <v>7693</v>
      </c>
      <c r="G2846" s="185" t="n">
        <v>440</v>
      </c>
      <c r="H2846" s="186" t="n">
        <f aca="true">INDIRECT("I" &amp; ROW())</f>
        <v>46109.3261087618</v>
      </c>
      <c r="I2846" s="187" t="n">
        <f aca="true">INDIRECT("I" &amp; ROW()-1) + J2846 * ((G2845/1000) * $M$5)</f>
        <v>46109.3261087618</v>
      </c>
      <c r="J2846" s="188" t="n">
        <v>6.5</v>
      </c>
      <c r="K2846" s="189" t="n">
        <f aca="true">INDIRECT("H" &amp; ROW())</f>
        <v>46109.3261087618</v>
      </c>
      <c r="L2846" s="128" t="s">
        <v>7694</v>
      </c>
      <c r="M2846" s="133"/>
      <c r="N2846" s="133"/>
      <c r="O2846" s="133"/>
      <c r="P2846" s="133"/>
      <c r="Q2846" s="133"/>
      <c r="R2846" s="133"/>
      <c r="S2846" s="133"/>
      <c r="T2846" s="133"/>
      <c r="U2846" s="134"/>
      <c r="V2846" s="133"/>
      <c r="W2846" s="135" t="n">
        <f aca="false">I2846</f>
        <v>46109.3261087618</v>
      </c>
      <c r="X2846" s="153" t="s">
        <v>473</v>
      </c>
      <c r="Y2846" s="137" t="n">
        <f aca="false">IF(AND($X2846=$X2847, $X2846&lt;&gt;""), $W2847-$W2846, 0)</f>
        <v>0.00198611109953704</v>
      </c>
      <c r="Z2846" s="141"/>
      <c r="AA2846" s="0"/>
    </row>
    <row r="2847" customFormat="false" ht="22.05" hidden="false" customHeight="false" outlineLevel="0" collapsed="false">
      <c r="A2847" s="118" t="n">
        <v>2843</v>
      </c>
      <c r="B2847" s="181" t="s">
        <v>7688</v>
      </c>
      <c r="C2847" s="182" t="s">
        <v>7689</v>
      </c>
      <c r="D2847" s="183" t="s">
        <v>190</v>
      </c>
      <c r="E2847" s="184" t="s">
        <v>7690</v>
      </c>
      <c r="F2847" s="184" t="s">
        <v>7695</v>
      </c>
      <c r="G2847" s="185" t="n">
        <v>420</v>
      </c>
      <c r="H2847" s="186" t="n">
        <f aca="true">INDIRECT("I" &amp; ROW())</f>
        <v>46109.3280948729</v>
      </c>
      <c r="I2847" s="187" t="n">
        <f aca="true">INDIRECT("I" &amp; ROW()-1) + J2847 * ((G2846/1000) * $M$5)</f>
        <v>46109.3280948729</v>
      </c>
      <c r="J2847" s="188" t="n">
        <v>6.5</v>
      </c>
      <c r="K2847" s="189" t="n">
        <f aca="true">INDIRECT("H" &amp; ROW())</f>
        <v>46109.3280948729</v>
      </c>
      <c r="L2847" s="128" t="s">
        <v>7696</v>
      </c>
      <c r="M2847" s="133"/>
      <c r="N2847" s="133"/>
      <c r="O2847" s="133"/>
      <c r="P2847" s="133"/>
      <c r="Q2847" s="133"/>
      <c r="R2847" s="133"/>
      <c r="S2847" s="133"/>
      <c r="T2847" s="133"/>
      <c r="U2847" s="134"/>
      <c r="V2847" s="133"/>
      <c r="W2847" s="135" t="n">
        <f aca="false">I2847</f>
        <v>46109.3280948729</v>
      </c>
      <c r="X2847" s="153" t="s">
        <v>473</v>
      </c>
      <c r="Y2847" s="137" t="n">
        <f aca="false">IF(AND($X2847=$X2848, $X2847&lt;&gt;""), $W2848-$W2847, 0)</f>
        <v>0.00189583332175926</v>
      </c>
      <c r="Z2847" s="141"/>
      <c r="AA2847" s="0"/>
    </row>
    <row r="2848" customFormat="false" ht="22.05" hidden="false" customHeight="false" outlineLevel="0" collapsed="false">
      <c r="A2848" s="118" t="n">
        <v>2844</v>
      </c>
      <c r="B2848" s="181" t="s">
        <v>7688</v>
      </c>
      <c r="C2848" s="182" t="s">
        <v>7689</v>
      </c>
      <c r="D2848" s="183" t="s">
        <v>190</v>
      </c>
      <c r="E2848" s="184" t="s">
        <v>7690</v>
      </c>
      <c r="F2848" s="184" t="s">
        <v>7697</v>
      </c>
      <c r="G2848" s="185" t="n">
        <v>570</v>
      </c>
      <c r="H2848" s="186" t="n">
        <f aca="true">INDIRECT("I" &amp; ROW())</f>
        <v>46109.3299907063</v>
      </c>
      <c r="I2848" s="187" t="n">
        <f aca="true">INDIRECT("I" &amp; ROW()-1) + J2848 * ((G2847/1000) * $M$5)</f>
        <v>46109.3299907063</v>
      </c>
      <c r="J2848" s="188" t="n">
        <v>6.5</v>
      </c>
      <c r="K2848" s="189" t="n">
        <f aca="true">INDIRECT("H" &amp; ROW())</f>
        <v>46109.3299907063</v>
      </c>
      <c r="L2848" s="128" t="s">
        <v>7698</v>
      </c>
      <c r="M2848" s="133"/>
      <c r="N2848" s="133"/>
      <c r="O2848" s="133"/>
      <c r="P2848" s="133"/>
      <c r="Q2848" s="133"/>
      <c r="R2848" s="133"/>
      <c r="S2848" s="133"/>
      <c r="T2848" s="133"/>
      <c r="U2848" s="134"/>
      <c r="V2848" s="133"/>
      <c r="W2848" s="135" t="n">
        <f aca="false">I2848</f>
        <v>46109.3299907063</v>
      </c>
      <c r="X2848" s="153" t="s">
        <v>473</v>
      </c>
      <c r="Y2848" s="137" t="n">
        <f aca="false">IF(AND($X2848=$X2849, $X2848&lt;&gt;""), $W2849-$W2848, 0)</f>
        <v>0.00257291664351852</v>
      </c>
      <c r="Z2848" s="141"/>
      <c r="AA2848" s="0"/>
    </row>
    <row r="2849" customFormat="false" ht="22.05" hidden="false" customHeight="false" outlineLevel="0" collapsed="false">
      <c r="A2849" s="118" t="n">
        <v>2845</v>
      </c>
      <c r="B2849" s="181" t="s">
        <v>7688</v>
      </c>
      <c r="C2849" s="182" t="s">
        <v>7689</v>
      </c>
      <c r="D2849" s="183" t="s">
        <v>190</v>
      </c>
      <c r="E2849" s="184" t="s">
        <v>7690</v>
      </c>
      <c r="F2849" s="184" t="s">
        <v>7699</v>
      </c>
      <c r="G2849" s="185" t="n">
        <v>460</v>
      </c>
      <c r="H2849" s="186" t="n">
        <f aca="true">INDIRECT("I" &amp; ROW())</f>
        <v>46109.3325636229</v>
      </c>
      <c r="I2849" s="187" t="n">
        <f aca="true">INDIRECT("I" &amp; ROW()-1) + J2849 * ((G2848/1000) * $M$5)</f>
        <v>46109.3325636229</v>
      </c>
      <c r="J2849" s="188" t="n">
        <v>6.5</v>
      </c>
      <c r="K2849" s="189" t="n">
        <f aca="true">INDIRECT("H" &amp; ROW())</f>
        <v>46109.3325636229</v>
      </c>
      <c r="L2849" s="128" t="s">
        <v>7700</v>
      </c>
      <c r="M2849" s="133"/>
      <c r="N2849" s="133"/>
      <c r="O2849" s="133"/>
      <c r="P2849" s="133"/>
      <c r="Q2849" s="133"/>
      <c r="R2849" s="133"/>
      <c r="S2849" s="133"/>
      <c r="T2849" s="133"/>
      <c r="U2849" s="134"/>
      <c r="V2849" s="133"/>
      <c r="W2849" s="135" t="n">
        <f aca="false">I2849</f>
        <v>46109.3325636229</v>
      </c>
      <c r="X2849" s="153" t="s">
        <v>473</v>
      </c>
      <c r="Y2849" s="137" t="n">
        <f aca="false">IF(AND($X2849=$X2850, $X2849&lt;&gt;""), $W2850-$W2849, 0)</f>
        <v>0.00207638887731481</v>
      </c>
      <c r="Z2849" s="141"/>
      <c r="AA2849" s="0"/>
    </row>
    <row r="2850" customFormat="false" ht="22.05" hidden="false" customHeight="false" outlineLevel="0" collapsed="false">
      <c r="A2850" s="118" t="n">
        <v>2846</v>
      </c>
      <c r="B2850" s="181" t="s">
        <v>7688</v>
      </c>
      <c r="C2850" s="182" t="s">
        <v>7689</v>
      </c>
      <c r="D2850" s="183" t="s">
        <v>190</v>
      </c>
      <c r="E2850" s="184" t="s">
        <v>7689</v>
      </c>
      <c r="F2850" s="184" t="s">
        <v>7701</v>
      </c>
      <c r="G2850" s="185" t="n">
        <v>440</v>
      </c>
      <c r="H2850" s="186" t="n">
        <f aca="true">INDIRECT("I" &amp; ROW())</f>
        <v>46109.3346400118</v>
      </c>
      <c r="I2850" s="187" t="n">
        <f aca="true">INDIRECT("I" &amp; ROW()-1) + J2850 * ((G2849/1000) * $M$5)</f>
        <v>46109.3346400118</v>
      </c>
      <c r="J2850" s="188" t="n">
        <v>6.5</v>
      </c>
      <c r="K2850" s="189" t="n">
        <f aca="true">INDIRECT("H" &amp; ROW())</f>
        <v>46109.3346400118</v>
      </c>
      <c r="L2850" s="128" t="s">
        <v>7702</v>
      </c>
      <c r="M2850" s="133"/>
      <c r="N2850" s="133"/>
      <c r="O2850" s="133"/>
      <c r="P2850" s="133"/>
      <c r="Q2850" s="133"/>
      <c r="R2850" s="133"/>
      <c r="S2850" s="133"/>
      <c r="T2850" s="133"/>
      <c r="U2850" s="134"/>
      <c r="V2850" s="133"/>
      <c r="W2850" s="135" t="n">
        <f aca="false">I2850</f>
        <v>46109.3346400118</v>
      </c>
      <c r="X2850" s="153" t="s">
        <v>473</v>
      </c>
      <c r="Y2850" s="137" t="n">
        <f aca="false">IF(AND($X2850=$X2851, $X2850&lt;&gt;""), $W2851-$W2850, 0)</f>
        <v>0.00198611109953704</v>
      </c>
      <c r="Z2850" s="141"/>
      <c r="AA2850" s="0"/>
    </row>
    <row r="2851" customFormat="false" ht="22.05" hidden="false" customHeight="false" outlineLevel="0" collapsed="false">
      <c r="A2851" s="118" t="n">
        <v>2847</v>
      </c>
      <c r="B2851" s="181" t="s">
        <v>7688</v>
      </c>
      <c r="C2851" s="182" t="s">
        <v>7703</v>
      </c>
      <c r="D2851" s="183" t="s">
        <v>190</v>
      </c>
      <c r="E2851" s="184" t="s">
        <v>7704</v>
      </c>
      <c r="F2851" s="184" t="s">
        <v>7705</v>
      </c>
      <c r="G2851" s="185" t="n">
        <v>330</v>
      </c>
      <c r="H2851" s="186" t="n">
        <f aca="true">INDIRECT("I" &amp; ROW())</f>
        <v>46109.3366261229</v>
      </c>
      <c r="I2851" s="187" t="n">
        <f aca="true">INDIRECT("I" &amp; ROW()-1) + J2851 * ((G2850/1000) * $M$5)</f>
        <v>46109.3366261229</v>
      </c>
      <c r="J2851" s="188" t="n">
        <v>6.5</v>
      </c>
      <c r="K2851" s="189" t="n">
        <f aca="true">INDIRECT("H" &amp; ROW())</f>
        <v>46109.3366261229</v>
      </c>
      <c r="L2851" s="128" t="s">
        <v>7706</v>
      </c>
      <c r="M2851" s="133"/>
      <c r="N2851" s="133"/>
      <c r="O2851" s="133"/>
      <c r="P2851" s="133"/>
      <c r="Q2851" s="133"/>
      <c r="R2851" s="133"/>
      <c r="S2851" s="133"/>
      <c r="T2851" s="133"/>
      <c r="U2851" s="134"/>
      <c r="V2851" s="133"/>
      <c r="W2851" s="135" t="n">
        <f aca="false">I2851</f>
        <v>46109.3366261229</v>
      </c>
      <c r="X2851" s="153" t="s">
        <v>473</v>
      </c>
      <c r="Y2851" s="137" t="n">
        <f aca="false">IF(AND($X2851=$X2852, $X2851&lt;&gt;""), $W2852-$W2851, 0)</f>
        <v>0.00148958332175926</v>
      </c>
      <c r="Z2851" s="141"/>
      <c r="AA2851" s="0"/>
    </row>
    <row r="2852" customFormat="false" ht="22.05" hidden="false" customHeight="false" outlineLevel="0" collapsed="false">
      <c r="A2852" s="118" t="n">
        <v>2848</v>
      </c>
      <c r="B2852" s="181" t="s">
        <v>7688</v>
      </c>
      <c r="C2852" s="182" t="s">
        <v>7703</v>
      </c>
      <c r="D2852" s="183" t="s">
        <v>190</v>
      </c>
      <c r="E2852" s="184" t="s">
        <v>7704</v>
      </c>
      <c r="F2852" s="184" t="s">
        <v>7707</v>
      </c>
      <c r="G2852" s="185" t="n">
        <v>340</v>
      </c>
      <c r="H2852" s="186" t="n">
        <f aca="true">INDIRECT("I" &amp; ROW())</f>
        <v>46109.3381157062</v>
      </c>
      <c r="I2852" s="187" t="n">
        <f aca="true">INDIRECT("I" &amp; ROW()-1) + J2852 * ((G2851/1000) * $M$5)</f>
        <v>46109.3381157062</v>
      </c>
      <c r="J2852" s="188" t="n">
        <v>6.5</v>
      </c>
      <c r="K2852" s="189" t="n">
        <f aca="true">INDIRECT("H" &amp; ROW())</f>
        <v>46109.3381157062</v>
      </c>
      <c r="L2852" s="128" t="s">
        <v>7708</v>
      </c>
      <c r="M2852" s="133"/>
      <c r="N2852" s="133"/>
      <c r="O2852" s="133"/>
      <c r="P2852" s="133"/>
      <c r="Q2852" s="133"/>
      <c r="R2852" s="133"/>
      <c r="S2852" s="133"/>
      <c r="T2852" s="133"/>
      <c r="U2852" s="134"/>
      <c r="V2852" s="133"/>
      <c r="W2852" s="135" t="n">
        <f aca="false">I2852</f>
        <v>46109.3381157062</v>
      </c>
      <c r="X2852" s="153" t="s">
        <v>473</v>
      </c>
      <c r="Y2852" s="137" t="n">
        <f aca="false">IF(AND($X2852=$X2853, $X2852&lt;&gt;""), $W2853-$W2852, 0)</f>
        <v>0.00153472221064815</v>
      </c>
      <c r="Z2852" s="141"/>
      <c r="AA2852" s="0"/>
    </row>
    <row r="2853" customFormat="false" ht="22.05" hidden="false" customHeight="false" outlineLevel="0" collapsed="false">
      <c r="A2853" s="118" t="n">
        <v>2849</v>
      </c>
      <c r="B2853" s="181" t="s">
        <v>7688</v>
      </c>
      <c r="C2853" s="182" t="s">
        <v>7703</v>
      </c>
      <c r="D2853" s="183" t="s">
        <v>190</v>
      </c>
      <c r="E2853" s="184" t="s">
        <v>7703</v>
      </c>
      <c r="F2853" s="184" t="s">
        <v>7709</v>
      </c>
      <c r="G2853" s="185" t="n">
        <v>330</v>
      </c>
      <c r="H2853" s="186" t="n">
        <f aca="true">INDIRECT("I" &amp; ROW())</f>
        <v>46109.3396504284</v>
      </c>
      <c r="I2853" s="187" t="n">
        <f aca="true">INDIRECT("I" &amp; ROW()-1) + J2853 * ((G2852/1000) * $M$5)</f>
        <v>46109.3396504284</v>
      </c>
      <c r="J2853" s="188" t="n">
        <v>6.5</v>
      </c>
      <c r="K2853" s="189" t="n">
        <f aca="true">INDIRECT("H" &amp; ROW())</f>
        <v>46109.3396504284</v>
      </c>
      <c r="L2853" s="128" t="s">
        <v>7710</v>
      </c>
      <c r="M2853" s="133"/>
      <c r="N2853" s="133"/>
      <c r="O2853" s="133"/>
      <c r="P2853" s="133"/>
      <c r="Q2853" s="133"/>
      <c r="R2853" s="133"/>
      <c r="S2853" s="133"/>
      <c r="T2853" s="133"/>
      <c r="U2853" s="134"/>
      <c r="V2853" s="133"/>
      <c r="W2853" s="135" t="n">
        <f aca="false">I2853</f>
        <v>46109.3396504284</v>
      </c>
      <c r="X2853" s="153" t="s">
        <v>473</v>
      </c>
      <c r="Y2853" s="137" t="n">
        <f aca="false">IF(AND($X2853=$X2854, $X2853&lt;&gt;""), $W2854-$W2853, 0)</f>
        <v>0.00148958332175926</v>
      </c>
      <c r="Z2853" s="141"/>
      <c r="AA2853" s="0"/>
    </row>
    <row r="2854" customFormat="false" ht="22.05" hidden="false" customHeight="false" outlineLevel="0" collapsed="false">
      <c r="A2854" s="118" t="n">
        <v>2850</v>
      </c>
      <c r="B2854" s="181" t="s">
        <v>7688</v>
      </c>
      <c r="C2854" s="182" t="s">
        <v>7703</v>
      </c>
      <c r="D2854" s="183" t="s">
        <v>190</v>
      </c>
      <c r="E2854" s="184" t="s">
        <v>7711</v>
      </c>
      <c r="F2854" s="184" t="s">
        <v>7712</v>
      </c>
      <c r="G2854" s="185" t="n">
        <v>340</v>
      </c>
      <c r="H2854" s="186" t="n">
        <f aca="true">INDIRECT("I" &amp; ROW())</f>
        <v>46109.3411400117</v>
      </c>
      <c r="I2854" s="187" t="n">
        <f aca="true">INDIRECT("I" &amp; ROW()-1) + J2854 * ((G2853/1000) * $M$5)</f>
        <v>46109.3411400117</v>
      </c>
      <c r="J2854" s="188" t="n">
        <v>6.5</v>
      </c>
      <c r="K2854" s="189" t="n">
        <f aca="true">INDIRECT("H" &amp; ROW())</f>
        <v>46109.3411400117</v>
      </c>
      <c r="L2854" s="128" t="s">
        <v>7713</v>
      </c>
      <c r="M2854" s="133"/>
      <c r="N2854" s="133"/>
      <c r="O2854" s="133"/>
      <c r="P2854" s="133"/>
      <c r="Q2854" s="133"/>
      <c r="R2854" s="133"/>
      <c r="S2854" s="133"/>
      <c r="T2854" s="133"/>
      <c r="U2854" s="134"/>
      <c r="V2854" s="133"/>
      <c r="W2854" s="135" t="n">
        <f aca="false">I2854</f>
        <v>46109.3411400117</v>
      </c>
      <c r="X2854" s="153" t="s">
        <v>473</v>
      </c>
      <c r="Y2854" s="137" t="n">
        <f aca="false">IF(AND($X2854=$X2855, $X2854&lt;&gt;""), $W2855-$W2854, 0)</f>
        <v>0.00153472221064815</v>
      </c>
      <c r="Z2854" s="141"/>
      <c r="AA2854" s="0"/>
    </row>
    <row r="2855" customFormat="false" ht="22.05" hidden="false" customHeight="false" outlineLevel="0" collapsed="false">
      <c r="A2855" s="118" t="n">
        <v>2851</v>
      </c>
      <c r="B2855" s="181" t="s">
        <v>7688</v>
      </c>
      <c r="C2855" s="182" t="s">
        <v>7703</v>
      </c>
      <c r="D2855" s="183" t="s">
        <v>190</v>
      </c>
      <c r="E2855" s="184" t="s">
        <v>7711</v>
      </c>
      <c r="F2855" s="184" t="s">
        <v>7714</v>
      </c>
      <c r="G2855" s="185" t="n">
        <v>300</v>
      </c>
      <c r="H2855" s="186" t="n">
        <f aca="true">INDIRECT("I" &amp; ROW())</f>
        <v>46109.342674734</v>
      </c>
      <c r="I2855" s="187" t="n">
        <f aca="true">INDIRECT("I" &amp; ROW()-1) + J2855 * ((G2854/1000) * $M$5)</f>
        <v>46109.342674734</v>
      </c>
      <c r="J2855" s="188" t="n">
        <v>6.5</v>
      </c>
      <c r="K2855" s="189" t="n">
        <f aca="true">INDIRECT("H" &amp; ROW())</f>
        <v>46109.342674734</v>
      </c>
      <c r="L2855" s="128" t="s">
        <v>7715</v>
      </c>
      <c r="M2855" s="133"/>
      <c r="N2855" s="133"/>
      <c r="O2855" s="133"/>
      <c r="P2855" s="133"/>
      <c r="Q2855" s="133"/>
      <c r="R2855" s="133"/>
      <c r="S2855" s="133"/>
      <c r="T2855" s="133"/>
      <c r="U2855" s="134"/>
      <c r="V2855" s="133"/>
      <c r="W2855" s="135" t="n">
        <f aca="false">I2855</f>
        <v>46109.342674734</v>
      </c>
      <c r="X2855" s="153" t="s">
        <v>473</v>
      </c>
      <c r="Y2855" s="137" t="n">
        <f aca="false">IF(AND($X2855=$X2856, $X2855&lt;&gt;""), $W2856-$W2855, 0)</f>
        <v>0.00135416666666667</v>
      </c>
      <c r="Z2855" s="141"/>
      <c r="AA2855" s="0"/>
    </row>
    <row r="2856" customFormat="false" ht="22.05" hidden="false" customHeight="false" outlineLevel="0" collapsed="false">
      <c r="A2856" s="118" t="n">
        <v>2852</v>
      </c>
      <c r="B2856" s="181" t="s">
        <v>7688</v>
      </c>
      <c r="C2856" s="182" t="s">
        <v>7703</v>
      </c>
      <c r="D2856" s="183" t="s">
        <v>190</v>
      </c>
      <c r="E2856" s="184" t="s">
        <v>7716</v>
      </c>
      <c r="F2856" s="184" t="s">
        <v>7717</v>
      </c>
      <c r="G2856" s="185" t="n">
        <v>300</v>
      </c>
      <c r="H2856" s="186" t="n">
        <f aca="true">INDIRECT("I" &amp; ROW())</f>
        <v>46109.3440289006</v>
      </c>
      <c r="I2856" s="187" t="n">
        <f aca="true">INDIRECT("I" &amp; ROW()-1) + J2856 * ((G2855/1000) * $M$5)</f>
        <v>46109.3440289006</v>
      </c>
      <c r="J2856" s="188" t="n">
        <v>6.5</v>
      </c>
      <c r="K2856" s="189" t="n">
        <f aca="true">INDIRECT("H" &amp; ROW())</f>
        <v>46109.3440289006</v>
      </c>
      <c r="L2856" s="128" t="s">
        <v>7718</v>
      </c>
      <c r="M2856" s="133"/>
      <c r="N2856" s="133"/>
      <c r="O2856" s="133"/>
      <c r="P2856" s="133"/>
      <c r="Q2856" s="133"/>
      <c r="R2856" s="133"/>
      <c r="S2856" s="133"/>
      <c r="T2856" s="133"/>
      <c r="U2856" s="134"/>
      <c r="V2856" s="133"/>
      <c r="W2856" s="135" t="n">
        <f aca="false">I2856</f>
        <v>46109.3440289006</v>
      </c>
      <c r="X2856" s="153" t="s">
        <v>473</v>
      </c>
      <c r="Y2856" s="137" t="n">
        <f aca="false">IF(AND($X2856=$X2857, $X2856&lt;&gt;""), $W2857-$W2856, 0)</f>
        <v>0.00135416666666667</v>
      </c>
      <c r="Z2856" s="141"/>
      <c r="AA2856" s="0"/>
    </row>
    <row r="2857" customFormat="false" ht="22.05" hidden="false" customHeight="false" outlineLevel="0" collapsed="false">
      <c r="A2857" s="118" t="n">
        <v>2853</v>
      </c>
      <c r="B2857" s="181" t="s">
        <v>7688</v>
      </c>
      <c r="C2857" s="182" t="s">
        <v>7689</v>
      </c>
      <c r="D2857" s="183" t="s">
        <v>190</v>
      </c>
      <c r="E2857" s="184" t="s">
        <v>7719</v>
      </c>
      <c r="F2857" s="184" t="s">
        <v>7720</v>
      </c>
      <c r="G2857" s="185" t="n">
        <v>350</v>
      </c>
      <c r="H2857" s="186" t="n">
        <f aca="true">INDIRECT("I" &amp; ROW())</f>
        <v>46109.3453830673</v>
      </c>
      <c r="I2857" s="187" t="n">
        <f aca="true">INDIRECT("I" &amp; ROW()-1) + J2857 * ((G2856/1000) * $M$5)</f>
        <v>46109.3453830673</v>
      </c>
      <c r="J2857" s="188" t="n">
        <v>6.5</v>
      </c>
      <c r="K2857" s="189" t="n">
        <f aca="true">INDIRECT("H" &amp; ROW())</f>
        <v>46109.3453830673</v>
      </c>
      <c r="L2857" s="128" t="s">
        <v>7721</v>
      </c>
      <c r="M2857" s="133"/>
      <c r="N2857" s="133"/>
      <c r="O2857" s="133"/>
      <c r="P2857" s="133"/>
      <c r="Q2857" s="133"/>
      <c r="R2857" s="133"/>
      <c r="S2857" s="133"/>
      <c r="T2857" s="133"/>
      <c r="U2857" s="134"/>
      <c r="V2857" s="133"/>
      <c r="W2857" s="135" t="n">
        <f aca="false">I2857</f>
        <v>46109.3453830673</v>
      </c>
      <c r="X2857" s="153" t="s">
        <v>473</v>
      </c>
      <c r="Y2857" s="137" t="n">
        <f aca="false">IF(AND($X2857=$X2858, $X2857&lt;&gt;""), $W2858-$W2857, 0)</f>
        <v>0.00157986109953704</v>
      </c>
      <c r="Z2857" s="141"/>
      <c r="AA2857" s="0"/>
    </row>
    <row r="2858" customFormat="false" ht="22.05" hidden="false" customHeight="false" outlineLevel="0" collapsed="false">
      <c r="A2858" s="118" t="n">
        <v>2854</v>
      </c>
      <c r="B2858" s="181" t="s">
        <v>7688</v>
      </c>
      <c r="C2858" s="182" t="s">
        <v>7689</v>
      </c>
      <c r="D2858" s="183" t="s">
        <v>190</v>
      </c>
      <c r="E2858" s="184" t="s">
        <v>7722</v>
      </c>
      <c r="F2858" s="184" t="s">
        <v>7723</v>
      </c>
      <c r="G2858" s="185" t="n">
        <v>410</v>
      </c>
      <c r="H2858" s="186" t="n">
        <f aca="true">INDIRECT("I" &amp; ROW())</f>
        <v>46109.3469629284</v>
      </c>
      <c r="I2858" s="187" t="n">
        <f aca="true">INDIRECT("I" &amp; ROW()-1) + J2858 * ((G2857/1000) * $M$5)</f>
        <v>46109.3469629284</v>
      </c>
      <c r="J2858" s="188" t="n">
        <v>6.5</v>
      </c>
      <c r="K2858" s="189" t="n">
        <f aca="true">INDIRECT("H" &amp; ROW())</f>
        <v>46109.3469629284</v>
      </c>
      <c r="L2858" s="128" t="s">
        <v>7724</v>
      </c>
      <c r="M2858" s="133"/>
      <c r="N2858" s="133"/>
      <c r="O2858" s="133"/>
      <c r="P2858" s="133"/>
      <c r="Q2858" s="133"/>
      <c r="R2858" s="133"/>
      <c r="S2858" s="133"/>
      <c r="T2858" s="133"/>
      <c r="U2858" s="134"/>
      <c r="V2858" s="133"/>
      <c r="W2858" s="135" t="n">
        <f aca="false">I2858</f>
        <v>46109.3469629284</v>
      </c>
      <c r="X2858" s="153" t="s">
        <v>473</v>
      </c>
      <c r="Y2858" s="137" t="n">
        <f aca="false">IF(AND($X2858=$X2859, $X2858&lt;&gt;""), $W2859-$W2858, 0)</f>
        <v>0.00185069443287037</v>
      </c>
      <c r="Z2858" s="141"/>
      <c r="AA2858" s="0"/>
    </row>
    <row r="2859" customFormat="false" ht="22.05" hidden="false" customHeight="false" outlineLevel="0" collapsed="false">
      <c r="A2859" s="118" t="n">
        <v>2855</v>
      </c>
      <c r="B2859" s="181" t="s">
        <v>7688</v>
      </c>
      <c r="C2859" s="182" t="s">
        <v>7703</v>
      </c>
      <c r="D2859" s="183" t="s">
        <v>190</v>
      </c>
      <c r="E2859" s="184" t="s">
        <v>7725</v>
      </c>
      <c r="F2859" s="184" t="s">
        <v>7726</v>
      </c>
      <c r="G2859" s="185" t="n">
        <v>280</v>
      </c>
      <c r="H2859" s="186" t="n">
        <f aca="true">INDIRECT("I" &amp; ROW())</f>
        <v>46109.3488136228</v>
      </c>
      <c r="I2859" s="187" t="n">
        <f aca="true">INDIRECT("I" &amp; ROW()-1) + J2859 * ((G2858/1000) * $M$5)</f>
        <v>46109.3488136228</v>
      </c>
      <c r="J2859" s="188" t="n">
        <v>6.5</v>
      </c>
      <c r="K2859" s="189" t="n">
        <f aca="true">INDIRECT("H" &amp; ROW())</f>
        <v>46109.3488136228</v>
      </c>
      <c r="L2859" s="128" t="s">
        <v>7727</v>
      </c>
      <c r="M2859" s="133"/>
      <c r="N2859" s="133"/>
      <c r="O2859" s="133"/>
      <c r="P2859" s="133"/>
      <c r="Q2859" s="133"/>
      <c r="R2859" s="133"/>
      <c r="S2859" s="133"/>
      <c r="T2859" s="133"/>
      <c r="U2859" s="134"/>
      <c r="V2859" s="133"/>
      <c r="W2859" s="135" t="n">
        <f aca="false">I2859</f>
        <v>46109.3488136228</v>
      </c>
      <c r="X2859" s="153" t="s">
        <v>473</v>
      </c>
      <c r="Y2859" s="137" t="n">
        <f aca="false">IF(AND($X2859=$X2860, $X2859&lt;&gt;""), $W2860-$W2859, 0)</f>
        <v>0.00126388887731481</v>
      </c>
      <c r="Z2859" s="141"/>
      <c r="AA2859" s="0"/>
    </row>
    <row r="2860" customFormat="false" ht="22.05" hidden="false" customHeight="false" outlineLevel="0" collapsed="false">
      <c r="A2860" s="118" t="n">
        <v>2856</v>
      </c>
      <c r="B2860" s="181" t="s">
        <v>7688</v>
      </c>
      <c r="C2860" s="182" t="s">
        <v>7703</v>
      </c>
      <c r="D2860" s="183" t="s">
        <v>190</v>
      </c>
      <c r="E2860" s="184" t="s">
        <v>7728</v>
      </c>
      <c r="F2860" s="184" t="s">
        <v>3466</v>
      </c>
      <c r="G2860" s="185" t="n">
        <v>480</v>
      </c>
      <c r="H2860" s="186" t="n">
        <f aca="true">INDIRECT("I" &amp; ROW())</f>
        <v>46109.3500775117</v>
      </c>
      <c r="I2860" s="187" t="n">
        <f aca="true">INDIRECT("I" &amp; ROW()-1) + J2860 * ((G2859/1000) * $M$5)</f>
        <v>46109.3500775117</v>
      </c>
      <c r="J2860" s="188" t="n">
        <v>6.5</v>
      </c>
      <c r="K2860" s="189" t="n">
        <f aca="true">INDIRECT("H" &amp; ROW())</f>
        <v>46109.3500775117</v>
      </c>
      <c r="L2860" s="128" t="s">
        <v>7729</v>
      </c>
      <c r="M2860" s="133"/>
      <c r="N2860" s="133"/>
      <c r="O2860" s="133"/>
      <c r="P2860" s="133"/>
      <c r="Q2860" s="133"/>
      <c r="R2860" s="133"/>
      <c r="S2860" s="133"/>
      <c r="T2860" s="133"/>
      <c r="U2860" s="134"/>
      <c r="V2860" s="133"/>
      <c r="W2860" s="135" t="n">
        <f aca="false">I2860</f>
        <v>46109.3500775117</v>
      </c>
      <c r="X2860" s="153" t="s">
        <v>473</v>
      </c>
      <c r="Y2860" s="137" t="n">
        <f aca="false">IF(AND($X2860=$X2861, $X2860&lt;&gt;""), $W2861-$W2860, 0)</f>
        <v>0.00216666665509259</v>
      </c>
      <c r="Z2860" s="141"/>
      <c r="AA2860" s="0"/>
    </row>
    <row r="2861" customFormat="false" ht="22.05" hidden="false" customHeight="false" outlineLevel="0" collapsed="false">
      <c r="A2861" s="118" t="n">
        <v>2857</v>
      </c>
      <c r="B2861" s="181" t="s">
        <v>7688</v>
      </c>
      <c r="C2861" s="182" t="s">
        <v>7703</v>
      </c>
      <c r="D2861" s="183" t="s">
        <v>190</v>
      </c>
      <c r="E2861" s="184" t="s">
        <v>7730</v>
      </c>
      <c r="F2861" s="184" t="s">
        <v>7731</v>
      </c>
      <c r="G2861" s="185" t="n">
        <v>400</v>
      </c>
      <c r="H2861" s="186" t="n">
        <f aca="true">INDIRECT("I" &amp; ROW())</f>
        <v>46109.3522441783</v>
      </c>
      <c r="I2861" s="187" t="n">
        <f aca="true">INDIRECT("I" &amp; ROW()-1) + J2861 * ((G2860/1000) * $M$5)</f>
        <v>46109.3522441783</v>
      </c>
      <c r="J2861" s="188" t="n">
        <v>6.5</v>
      </c>
      <c r="K2861" s="189" t="n">
        <f aca="true">INDIRECT("H" &amp; ROW())</f>
        <v>46109.3522441783</v>
      </c>
      <c r="L2861" s="128" t="s">
        <v>7732</v>
      </c>
      <c r="M2861" s="133"/>
      <c r="N2861" s="133"/>
      <c r="O2861" s="133"/>
      <c r="P2861" s="133"/>
      <c r="Q2861" s="133"/>
      <c r="R2861" s="133"/>
      <c r="S2861" s="133"/>
      <c r="T2861" s="133"/>
      <c r="U2861" s="134"/>
      <c r="V2861" s="133"/>
      <c r="W2861" s="135" t="n">
        <f aca="false">I2861</f>
        <v>46109.3522441783</v>
      </c>
      <c r="X2861" s="153" t="s">
        <v>473</v>
      </c>
      <c r="Y2861" s="137" t="n">
        <f aca="false">IF(AND($X2861=$X2862, $X2861&lt;&gt;""), $W2862-$W2861, 0)</f>
        <v>0.00180555554398148</v>
      </c>
      <c r="Z2861" s="141"/>
      <c r="AA2861" s="0"/>
    </row>
    <row r="2862" customFormat="false" ht="22.05" hidden="false" customHeight="false" outlineLevel="0" collapsed="false">
      <c r="A2862" s="118" t="n">
        <v>2858</v>
      </c>
      <c r="B2862" s="181" t="s">
        <v>7688</v>
      </c>
      <c r="C2862" s="182" t="s">
        <v>7703</v>
      </c>
      <c r="D2862" s="183" t="s">
        <v>190</v>
      </c>
      <c r="E2862" s="184" t="s">
        <v>7733</v>
      </c>
      <c r="F2862" s="184" t="s">
        <v>7734</v>
      </c>
      <c r="G2862" s="185" t="n">
        <v>340</v>
      </c>
      <c r="H2862" s="186" t="n">
        <f aca="true">INDIRECT("I" &amp; ROW())</f>
        <v>46109.3540497339</v>
      </c>
      <c r="I2862" s="187" t="n">
        <f aca="true">INDIRECT("I" &amp; ROW()-1) + J2862 * ((G2861/1000) * $M$5)</f>
        <v>46109.3540497339</v>
      </c>
      <c r="J2862" s="188" t="n">
        <v>6.5</v>
      </c>
      <c r="K2862" s="189" t="n">
        <f aca="true">INDIRECT("H" &amp; ROW())</f>
        <v>46109.3540497339</v>
      </c>
      <c r="L2862" s="128" t="s">
        <v>7735</v>
      </c>
      <c r="M2862" s="133"/>
      <c r="N2862" s="133"/>
      <c r="O2862" s="133"/>
      <c r="P2862" s="133"/>
      <c r="Q2862" s="133"/>
      <c r="R2862" s="133"/>
      <c r="S2862" s="133"/>
      <c r="T2862" s="133"/>
      <c r="U2862" s="134"/>
      <c r="V2862" s="133"/>
      <c r="W2862" s="135" t="n">
        <f aca="false">I2862</f>
        <v>46109.3540497339</v>
      </c>
      <c r="X2862" s="153" t="s">
        <v>473</v>
      </c>
      <c r="Y2862" s="137" t="n">
        <f aca="false">IF(AND($X2862=$X2863, $X2862&lt;&gt;""), $W2863-$W2862, 0)</f>
        <v>0.00153472221064815</v>
      </c>
      <c r="Z2862" s="141"/>
      <c r="AA2862" s="0"/>
    </row>
    <row r="2863" customFormat="false" ht="22.05" hidden="false" customHeight="false" outlineLevel="0" collapsed="false">
      <c r="A2863" s="118" t="n">
        <v>2859</v>
      </c>
      <c r="B2863" s="181" t="s">
        <v>7688</v>
      </c>
      <c r="C2863" s="182" t="s">
        <v>7703</v>
      </c>
      <c r="D2863" s="183" t="s">
        <v>190</v>
      </c>
      <c r="E2863" s="184" t="s">
        <v>7733</v>
      </c>
      <c r="F2863" s="184" t="s">
        <v>7736</v>
      </c>
      <c r="G2863" s="185" t="n">
        <v>520</v>
      </c>
      <c r="H2863" s="186" t="n">
        <f aca="true">INDIRECT("I" &amp; ROW())</f>
        <v>46109.3555844561</v>
      </c>
      <c r="I2863" s="187" t="n">
        <f aca="true">INDIRECT("I" &amp; ROW()-1) + J2863 * ((G2862/1000) * $M$5)</f>
        <v>46109.3555844561</v>
      </c>
      <c r="J2863" s="188" t="n">
        <v>6.5</v>
      </c>
      <c r="K2863" s="189" t="n">
        <f aca="true">INDIRECT("H" &amp; ROW())</f>
        <v>46109.3555844561</v>
      </c>
      <c r="L2863" s="128" t="s">
        <v>7737</v>
      </c>
      <c r="M2863" s="133"/>
      <c r="N2863" s="133"/>
      <c r="O2863" s="133"/>
      <c r="P2863" s="133"/>
      <c r="Q2863" s="133"/>
      <c r="R2863" s="133"/>
      <c r="S2863" s="133"/>
      <c r="T2863" s="133"/>
      <c r="U2863" s="134"/>
      <c r="V2863" s="133"/>
      <c r="W2863" s="135" t="n">
        <f aca="false">I2863</f>
        <v>46109.3555844561</v>
      </c>
      <c r="X2863" s="153" t="s">
        <v>473</v>
      </c>
      <c r="Y2863" s="137" t="n">
        <f aca="false">IF(AND($X2863=$X2864, $X2863&lt;&gt;""), $W2864-$W2863, 0)</f>
        <v>0.00234722219907407</v>
      </c>
      <c r="Z2863" s="141"/>
      <c r="AA2863" s="0"/>
    </row>
    <row r="2864" customFormat="false" ht="22.05" hidden="false" customHeight="false" outlineLevel="0" collapsed="false">
      <c r="A2864" s="118" t="n">
        <v>2860</v>
      </c>
      <c r="B2864" s="181" t="s">
        <v>7688</v>
      </c>
      <c r="C2864" s="182" t="s">
        <v>7703</v>
      </c>
      <c r="D2864" s="183" t="s">
        <v>190</v>
      </c>
      <c r="E2864" s="184" t="s">
        <v>7733</v>
      </c>
      <c r="F2864" s="184" t="s">
        <v>7738</v>
      </c>
      <c r="G2864" s="185" t="n">
        <v>430</v>
      </c>
      <c r="H2864" s="186" t="n">
        <f aca="true">INDIRECT("I" &amp; ROW())</f>
        <v>46109.3579316783</v>
      </c>
      <c r="I2864" s="187" t="n">
        <f aca="true">INDIRECT("I" &amp; ROW()-1) + J2864 * ((G2863/1000) * $M$5)</f>
        <v>46109.3579316783</v>
      </c>
      <c r="J2864" s="188" t="n">
        <v>6.5</v>
      </c>
      <c r="K2864" s="189" t="n">
        <f aca="true">INDIRECT("H" &amp; ROW())</f>
        <v>46109.3579316783</v>
      </c>
      <c r="L2864" s="128" t="s">
        <v>7739</v>
      </c>
      <c r="M2864" s="133"/>
      <c r="N2864" s="133"/>
      <c r="O2864" s="133"/>
      <c r="P2864" s="133"/>
      <c r="Q2864" s="133"/>
      <c r="R2864" s="133"/>
      <c r="S2864" s="133"/>
      <c r="T2864" s="133"/>
      <c r="U2864" s="134"/>
      <c r="V2864" s="133"/>
      <c r="W2864" s="135" t="n">
        <f aca="false">I2864</f>
        <v>46109.3579316783</v>
      </c>
      <c r="X2864" s="153" t="s">
        <v>473</v>
      </c>
      <c r="Y2864" s="137" t="n">
        <f aca="false">IF(AND($X2864=$X2865, $X2864&lt;&gt;""), $W2865-$W2864, 0)</f>
        <v>0.00194097221064815</v>
      </c>
      <c r="Z2864" s="141"/>
      <c r="AA2864" s="0"/>
    </row>
    <row r="2865" customFormat="false" ht="22.05" hidden="false" customHeight="false" outlineLevel="0" collapsed="false">
      <c r="A2865" s="118" t="n">
        <v>2861</v>
      </c>
      <c r="B2865" s="181" t="s">
        <v>7740</v>
      </c>
      <c r="C2865" s="182" t="s">
        <v>7741</v>
      </c>
      <c r="D2865" s="183" t="s">
        <v>190</v>
      </c>
      <c r="E2865" s="184" t="s">
        <v>7742</v>
      </c>
      <c r="F2865" s="184" t="s">
        <v>7743</v>
      </c>
      <c r="G2865" s="185" t="n">
        <v>540</v>
      </c>
      <c r="H2865" s="186" t="n">
        <f aca="true">INDIRECT("I" &amp; ROW())</f>
        <v>46109.3598726505</v>
      </c>
      <c r="I2865" s="187" t="n">
        <f aca="true">INDIRECT("I" &amp; ROW()-1) + J2865 * ((G2864/1000) * $M$5)</f>
        <v>46109.3598726505</v>
      </c>
      <c r="J2865" s="188" t="n">
        <v>6.5</v>
      </c>
      <c r="K2865" s="189" t="n">
        <f aca="true">INDIRECT("H" &amp; ROW())</f>
        <v>46109.3598726505</v>
      </c>
      <c r="L2865" s="128" t="s">
        <v>7744</v>
      </c>
      <c r="M2865" s="133"/>
      <c r="N2865" s="133"/>
      <c r="O2865" s="133"/>
      <c r="P2865" s="133"/>
      <c r="Q2865" s="133"/>
      <c r="R2865" s="133"/>
      <c r="S2865" s="133"/>
      <c r="T2865" s="133"/>
      <c r="U2865" s="134"/>
      <c r="V2865" s="133"/>
      <c r="W2865" s="135" t="n">
        <f aca="false">I2865</f>
        <v>46109.3598726505</v>
      </c>
      <c r="X2865" s="153" t="s">
        <v>473</v>
      </c>
      <c r="Y2865" s="137" t="n">
        <f aca="false">IF(AND($X2865=$X2866, $X2865&lt;&gt;""), $W2866-$W2865, 0)</f>
        <v>0.00243749998842593</v>
      </c>
      <c r="Z2865" s="141"/>
      <c r="AA2865" s="0"/>
    </row>
    <row r="2866" customFormat="false" ht="22.05" hidden="false" customHeight="false" outlineLevel="0" collapsed="false">
      <c r="A2866" s="118" t="n">
        <v>2862</v>
      </c>
      <c r="B2866" s="181" t="s">
        <v>7740</v>
      </c>
      <c r="C2866" s="182" t="s">
        <v>7741</v>
      </c>
      <c r="D2866" s="183" t="s">
        <v>190</v>
      </c>
      <c r="E2866" s="184" t="s">
        <v>7745</v>
      </c>
      <c r="F2866" s="184" t="s">
        <v>7746</v>
      </c>
      <c r="G2866" s="185" t="n">
        <v>670</v>
      </c>
      <c r="H2866" s="186" t="n">
        <f aca="true">INDIRECT("I" &amp; ROW())</f>
        <v>46109.3623101505</v>
      </c>
      <c r="I2866" s="187" t="n">
        <f aca="true">INDIRECT("I" &amp; ROW()-1) + J2866 * ((G2865/1000) * $M$5)</f>
        <v>46109.3623101505</v>
      </c>
      <c r="J2866" s="188" t="n">
        <v>6.5</v>
      </c>
      <c r="K2866" s="189" t="n">
        <f aca="true">INDIRECT("H" &amp; ROW())</f>
        <v>46109.3623101505</v>
      </c>
      <c r="L2866" s="128" t="s">
        <v>7747</v>
      </c>
      <c r="M2866" s="133"/>
      <c r="N2866" s="133"/>
      <c r="O2866" s="133"/>
      <c r="P2866" s="133"/>
      <c r="Q2866" s="133"/>
      <c r="R2866" s="133"/>
      <c r="S2866" s="133"/>
      <c r="T2866" s="133"/>
      <c r="U2866" s="134"/>
      <c r="V2866" s="133"/>
      <c r="W2866" s="135" t="n">
        <f aca="false">I2866</f>
        <v>46109.3623101505</v>
      </c>
      <c r="X2866" s="153" t="s">
        <v>473</v>
      </c>
      <c r="Y2866" s="137" t="n">
        <f aca="false">IF(AND($X2866=$X2867, $X2866&lt;&gt;""), $W2867-$W2866, 0)</f>
        <v>0.00302430553240741</v>
      </c>
      <c r="Z2866" s="141"/>
      <c r="AA2866" s="0"/>
    </row>
    <row r="2867" customFormat="false" ht="22.05" hidden="false" customHeight="false" outlineLevel="0" collapsed="false">
      <c r="A2867" s="118" t="n">
        <v>2863</v>
      </c>
      <c r="B2867" s="181" t="s">
        <v>7740</v>
      </c>
      <c r="C2867" s="182" t="s">
        <v>7741</v>
      </c>
      <c r="D2867" s="183" t="s">
        <v>190</v>
      </c>
      <c r="E2867" s="184" t="s">
        <v>7748</v>
      </c>
      <c r="F2867" s="184" t="s">
        <v>7749</v>
      </c>
      <c r="G2867" s="185" t="n">
        <v>490</v>
      </c>
      <c r="H2867" s="186" t="n">
        <f aca="true">INDIRECT("I" &amp; ROW())</f>
        <v>46109.365334456</v>
      </c>
      <c r="I2867" s="187" t="n">
        <f aca="true">INDIRECT("I" &amp; ROW()-1) + J2867 * ((G2866/1000) * $M$5)</f>
        <v>46109.365334456</v>
      </c>
      <c r="J2867" s="188" t="n">
        <v>6.5</v>
      </c>
      <c r="K2867" s="189" t="n">
        <f aca="true">INDIRECT("H" &amp; ROW())</f>
        <v>46109.365334456</v>
      </c>
      <c r="L2867" s="128" t="s">
        <v>7750</v>
      </c>
      <c r="M2867" s="133"/>
      <c r="N2867" s="133"/>
      <c r="O2867" s="133"/>
      <c r="P2867" s="133"/>
      <c r="Q2867" s="133"/>
      <c r="R2867" s="133"/>
      <c r="S2867" s="133"/>
      <c r="T2867" s="133"/>
      <c r="U2867" s="134"/>
      <c r="V2867" s="133"/>
      <c r="W2867" s="135" t="n">
        <f aca="false">I2867</f>
        <v>46109.365334456</v>
      </c>
      <c r="X2867" s="153" t="s">
        <v>473</v>
      </c>
      <c r="Y2867" s="137" t="n">
        <f aca="false">IF(AND($X2867=$X2868, $X2867&lt;&gt;""), $W2868-$W2867, 0)</f>
        <v>0.00221180554398148</v>
      </c>
      <c r="Z2867" s="141"/>
      <c r="AA2867" s="0"/>
    </row>
    <row r="2868" customFormat="false" ht="22.05" hidden="false" customHeight="false" outlineLevel="0" collapsed="false">
      <c r="A2868" s="118" t="n">
        <v>2864</v>
      </c>
      <c r="B2868" s="181" t="s">
        <v>7740</v>
      </c>
      <c r="C2868" s="182" t="s">
        <v>7741</v>
      </c>
      <c r="D2868" s="183" t="s">
        <v>190</v>
      </c>
      <c r="E2868" s="211" t="s">
        <v>7751</v>
      </c>
      <c r="F2868" s="184" t="s">
        <v>7752</v>
      </c>
      <c r="G2868" s="185" t="n">
        <v>490</v>
      </c>
      <c r="H2868" s="186" t="n">
        <f aca="true">INDIRECT("I" &amp; ROW())</f>
        <v>46109.3675462616</v>
      </c>
      <c r="I2868" s="187" t="n">
        <f aca="true">INDIRECT("I" &amp; ROW()-1) + J2868 * ((G2867/1000) * $M$5)</f>
        <v>46109.3675462616</v>
      </c>
      <c r="J2868" s="188" t="n">
        <v>6.5</v>
      </c>
      <c r="K2868" s="189" t="n">
        <f aca="true">INDIRECT("H" &amp; ROW())</f>
        <v>46109.3675462616</v>
      </c>
      <c r="L2868" s="128" t="s">
        <v>7753</v>
      </c>
      <c r="M2868" s="133"/>
      <c r="N2868" s="133"/>
      <c r="O2868" s="133"/>
      <c r="P2868" s="133"/>
      <c r="Q2868" s="133"/>
      <c r="R2868" s="133"/>
      <c r="S2868" s="133"/>
      <c r="T2868" s="133"/>
      <c r="U2868" s="134"/>
      <c r="V2868" s="133"/>
      <c r="W2868" s="135" t="n">
        <f aca="false">I2868</f>
        <v>46109.3675462616</v>
      </c>
      <c r="X2868" s="153" t="s">
        <v>473</v>
      </c>
      <c r="Y2868" s="137" t="n">
        <f aca="false">IF(AND($X2868=$X2869, $X2868&lt;&gt;""), $W2869-$W2868, 0)</f>
        <v>0.00221180554398148</v>
      </c>
      <c r="Z2868" s="141"/>
      <c r="AA2868" s="0"/>
    </row>
    <row r="2869" customFormat="false" ht="22.05" hidden="false" customHeight="false" outlineLevel="0" collapsed="false">
      <c r="A2869" s="118" t="n">
        <v>2865</v>
      </c>
      <c r="B2869" s="181" t="s">
        <v>7740</v>
      </c>
      <c r="C2869" s="182" t="s">
        <v>7741</v>
      </c>
      <c r="D2869" s="183" t="s">
        <v>190</v>
      </c>
      <c r="E2869" s="184" t="s">
        <v>7754</v>
      </c>
      <c r="F2869" s="184" t="s">
        <v>4810</v>
      </c>
      <c r="G2869" s="185" t="n">
        <v>500</v>
      </c>
      <c r="H2869" s="186" t="n">
        <f aca="true">INDIRECT("I" &amp; ROW())</f>
        <v>46109.3697580671</v>
      </c>
      <c r="I2869" s="187" t="n">
        <f aca="true">INDIRECT("I" &amp; ROW()-1) + J2869 * ((G2868/1000) * $M$5)</f>
        <v>46109.3697580671</v>
      </c>
      <c r="J2869" s="188" t="n">
        <v>6.5</v>
      </c>
      <c r="K2869" s="189" t="n">
        <f aca="true">INDIRECT("H" &amp; ROW())</f>
        <v>46109.3697580671</v>
      </c>
      <c r="L2869" s="128" t="s">
        <v>7755</v>
      </c>
      <c r="M2869" s="133"/>
      <c r="N2869" s="133"/>
      <c r="O2869" s="133"/>
      <c r="P2869" s="133"/>
      <c r="Q2869" s="133"/>
      <c r="R2869" s="133"/>
      <c r="S2869" s="133"/>
      <c r="T2869" s="133"/>
      <c r="U2869" s="134"/>
      <c r="V2869" s="133"/>
      <c r="W2869" s="135" t="n">
        <f aca="false">I2869</f>
        <v>46109.3697580671</v>
      </c>
      <c r="X2869" s="153" t="s">
        <v>473</v>
      </c>
      <c r="Y2869" s="137" t="n">
        <f aca="false">IF(AND($X2869=$X2870, $X2869&lt;&gt;""), $W2870-$W2869, 0)</f>
        <v>0.0022569444212963</v>
      </c>
      <c r="Z2869" s="141"/>
      <c r="AA2869" s="0"/>
    </row>
    <row r="2870" customFormat="false" ht="22.05" hidden="false" customHeight="false" outlineLevel="0" collapsed="false">
      <c r="A2870" s="118" t="n">
        <v>2866</v>
      </c>
      <c r="B2870" s="181" t="s">
        <v>7740</v>
      </c>
      <c r="C2870" s="182" t="s">
        <v>7741</v>
      </c>
      <c r="D2870" s="183" t="s">
        <v>190</v>
      </c>
      <c r="E2870" s="184" t="s">
        <v>7756</v>
      </c>
      <c r="F2870" s="184" t="s">
        <v>7757</v>
      </c>
      <c r="G2870" s="185" t="n">
        <v>500</v>
      </c>
      <c r="H2870" s="186" t="n">
        <f aca="true">INDIRECT("I" &amp; ROW())</f>
        <v>46109.3720150115</v>
      </c>
      <c r="I2870" s="187" t="n">
        <f aca="true">INDIRECT("I" &amp; ROW()-1) + J2870 * ((G2869/1000) * $M$5)</f>
        <v>46109.3720150115</v>
      </c>
      <c r="J2870" s="188" t="n">
        <v>6.5</v>
      </c>
      <c r="K2870" s="189" t="n">
        <f aca="true">INDIRECT("H" &amp; ROW())</f>
        <v>46109.3720150115</v>
      </c>
      <c r="L2870" s="128" t="s">
        <v>7758</v>
      </c>
      <c r="M2870" s="133"/>
      <c r="N2870" s="133"/>
      <c r="O2870" s="133"/>
      <c r="P2870" s="133"/>
      <c r="Q2870" s="133"/>
      <c r="R2870" s="133"/>
      <c r="S2870" s="133"/>
      <c r="T2870" s="133"/>
      <c r="U2870" s="134"/>
      <c r="V2870" s="133"/>
      <c r="W2870" s="135" t="n">
        <f aca="false">I2870</f>
        <v>46109.3720150115</v>
      </c>
      <c r="X2870" s="153" t="s">
        <v>473</v>
      </c>
      <c r="Y2870" s="137" t="n">
        <f aca="false">IF(AND($X2870=$X2871, $X2870&lt;&gt;""), $W2871-$W2870, 0)</f>
        <v>0.0022569444212963</v>
      </c>
      <c r="Z2870" s="141"/>
      <c r="AA2870" s="0"/>
    </row>
    <row r="2871" customFormat="false" ht="22.05" hidden="false" customHeight="false" outlineLevel="0" collapsed="false">
      <c r="A2871" s="118" t="n">
        <v>2867</v>
      </c>
      <c r="B2871" s="181" t="s">
        <v>7740</v>
      </c>
      <c r="C2871" s="182" t="s">
        <v>7741</v>
      </c>
      <c r="D2871" s="183" t="s">
        <v>190</v>
      </c>
      <c r="E2871" s="184" t="s">
        <v>7745</v>
      </c>
      <c r="F2871" s="184" t="s">
        <v>7759</v>
      </c>
      <c r="G2871" s="185" t="n">
        <v>330</v>
      </c>
      <c r="H2871" s="186" t="n">
        <f aca="true">INDIRECT("I" &amp; ROW())</f>
        <v>46109.374271956</v>
      </c>
      <c r="I2871" s="187" t="n">
        <f aca="true">INDIRECT("I" &amp; ROW()-1) + J2871 * ((G2870/1000) * $M$5)</f>
        <v>46109.374271956</v>
      </c>
      <c r="J2871" s="188" t="n">
        <v>6.5</v>
      </c>
      <c r="K2871" s="189" t="n">
        <f aca="true">INDIRECT("H" &amp; ROW())</f>
        <v>46109.374271956</v>
      </c>
      <c r="L2871" s="128" t="s">
        <v>7760</v>
      </c>
      <c r="M2871" s="133"/>
      <c r="N2871" s="133"/>
      <c r="O2871" s="133"/>
      <c r="P2871" s="133"/>
      <c r="Q2871" s="133"/>
      <c r="R2871" s="133"/>
      <c r="S2871" s="133"/>
      <c r="T2871" s="133"/>
      <c r="U2871" s="134"/>
      <c r="V2871" s="133"/>
      <c r="W2871" s="135" t="n">
        <f aca="false">I2871</f>
        <v>46109.374271956</v>
      </c>
      <c r="X2871" s="153" t="s">
        <v>473</v>
      </c>
      <c r="Y2871" s="137" t="n">
        <f aca="false">IF(AND($X2871=$X2872, $X2871&lt;&gt;""), $W2872-$W2871, 0)</f>
        <v>0.00148958332175926</v>
      </c>
      <c r="Z2871" s="141"/>
      <c r="AA2871" s="0"/>
    </row>
    <row r="2872" customFormat="false" ht="22.05" hidden="false" customHeight="false" outlineLevel="0" collapsed="false">
      <c r="A2872" s="118" t="n">
        <v>2868</v>
      </c>
      <c r="B2872" s="181" t="s">
        <v>7740</v>
      </c>
      <c r="C2872" s="182" t="s">
        <v>7761</v>
      </c>
      <c r="D2872" s="183" t="s">
        <v>190</v>
      </c>
      <c r="E2872" s="184" t="s">
        <v>7745</v>
      </c>
      <c r="F2872" s="184" t="s">
        <v>7762</v>
      </c>
      <c r="G2872" s="185" t="n">
        <v>280</v>
      </c>
      <c r="H2872" s="186" t="n">
        <f aca="true">INDIRECT("I" &amp; ROW())</f>
        <v>46109.3757615393</v>
      </c>
      <c r="I2872" s="187" t="n">
        <f aca="true">INDIRECT("I" &amp; ROW()-1) + J2872 * ((G2871/1000) * $M$5)</f>
        <v>46109.3757615393</v>
      </c>
      <c r="J2872" s="188" t="n">
        <v>6.5</v>
      </c>
      <c r="K2872" s="189" t="n">
        <f aca="true">INDIRECT("H" &amp; ROW())</f>
        <v>46109.3757615393</v>
      </c>
      <c r="L2872" s="128" t="s">
        <v>7763</v>
      </c>
      <c r="M2872" s="133"/>
      <c r="N2872" s="133"/>
      <c r="O2872" s="133"/>
      <c r="P2872" s="133"/>
      <c r="Q2872" s="133"/>
      <c r="R2872" s="133"/>
      <c r="S2872" s="133"/>
      <c r="T2872" s="133"/>
      <c r="U2872" s="134"/>
      <c r="V2872" s="133"/>
      <c r="W2872" s="135" t="n">
        <f aca="false">I2872</f>
        <v>46109.3757615393</v>
      </c>
      <c r="X2872" s="153" t="s">
        <v>473</v>
      </c>
      <c r="Y2872" s="137" t="n">
        <f aca="false">IF(AND($X2872=$X2873, $X2872&lt;&gt;""), $W2873-$W2872, 0)</f>
        <v>0.00126388887731481</v>
      </c>
      <c r="Z2872" s="141"/>
      <c r="AA2872" s="0"/>
    </row>
    <row r="2873" customFormat="false" ht="22.05" hidden="false" customHeight="false" outlineLevel="0" collapsed="false">
      <c r="A2873" s="118" t="n">
        <v>2869</v>
      </c>
      <c r="B2873" s="181" t="s">
        <v>7740</v>
      </c>
      <c r="C2873" s="182" t="s">
        <v>7761</v>
      </c>
      <c r="D2873" s="183" t="s">
        <v>190</v>
      </c>
      <c r="E2873" s="184" t="s">
        <v>7745</v>
      </c>
      <c r="F2873" s="184" t="s">
        <v>7764</v>
      </c>
      <c r="G2873" s="185" t="n">
        <v>290</v>
      </c>
      <c r="H2873" s="186" t="n">
        <f aca="true">INDIRECT("I" &amp; ROW())</f>
        <v>46109.3770254282</v>
      </c>
      <c r="I2873" s="187" t="n">
        <f aca="true">INDIRECT("I" &amp; ROW()-1) + J2873 * ((G2872/1000) * $M$5)</f>
        <v>46109.3770254282</v>
      </c>
      <c r="J2873" s="188" t="n">
        <v>6.5</v>
      </c>
      <c r="K2873" s="189" t="n">
        <f aca="true">INDIRECT("H" &amp; ROW())</f>
        <v>46109.3770254282</v>
      </c>
      <c r="L2873" s="128" t="s">
        <v>7765</v>
      </c>
      <c r="M2873" s="133"/>
      <c r="N2873" s="133"/>
      <c r="O2873" s="133"/>
      <c r="P2873" s="133"/>
      <c r="Q2873" s="133"/>
      <c r="R2873" s="133"/>
      <c r="S2873" s="133"/>
      <c r="T2873" s="133"/>
      <c r="U2873" s="134"/>
      <c r="V2873" s="133"/>
      <c r="W2873" s="135" t="n">
        <f aca="false">I2873</f>
        <v>46109.3770254282</v>
      </c>
      <c r="X2873" s="153" t="s">
        <v>473</v>
      </c>
      <c r="Y2873" s="137" t="n">
        <f aca="false">IF(AND($X2873=$X2874, $X2873&lt;&gt;""), $W2874-$W2873, 0)</f>
        <v>0.0013090277662037</v>
      </c>
      <c r="Z2873" s="141"/>
      <c r="AA2873" s="0"/>
    </row>
    <row r="2874" customFormat="false" ht="22.05" hidden="false" customHeight="false" outlineLevel="0" collapsed="false">
      <c r="A2874" s="118" t="n">
        <v>2870</v>
      </c>
      <c r="B2874" s="181" t="s">
        <v>7740</v>
      </c>
      <c r="C2874" s="182" t="s">
        <v>7766</v>
      </c>
      <c r="D2874" s="183" t="s">
        <v>190</v>
      </c>
      <c r="E2874" s="184" t="s">
        <v>7745</v>
      </c>
      <c r="F2874" s="184" t="s">
        <v>7767</v>
      </c>
      <c r="G2874" s="185" t="n">
        <v>330</v>
      </c>
      <c r="H2874" s="186" t="n">
        <f aca="true">INDIRECT("I" &amp; ROW())</f>
        <v>46109.3783344559</v>
      </c>
      <c r="I2874" s="187" t="n">
        <f aca="true">INDIRECT("I" &amp; ROW()-1) + J2874 * ((G2873/1000) * $M$5)</f>
        <v>46109.3783344559</v>
      </c>
      <c r="J2874" s="188" t="n">
        <v>6.5</v>
      </c>
      <c r="K2874" s="189" t="n">
        <f aca="true">INDIRECT("H" &amp; ROW())</f>
        <v>46109.3783344559</v>
      </c>
      <c r="L2874" s="128" t="s">
        <v>7768</v>
      </c>
      <c r="M2874" s="133"/>
      <c r="N2874" s="133"/>
      <c r="O2874" s="133"/>
      <c r="P2874" s="133"/>
      <c r="Q2874" s="133"/>
      <c r="R2874" s="133"/>
      <c r="S2874" s="133"/>
      <c r="T2874" s="133"/>
      <c r="U2874" s="134"/>
      <c r="V2874" s="133"/>
      <c r="W2874" s="135" t="n">
        <f aca="false">I2874</f>
        <v>46109.3783344559</v>
      </c>
      <c r="X2874" s="153" t="s">
        <v>473</v>
      </c>
      <c r="Y2874" s="137" t="n">
        <f aca="false">IF(AND($X2874=$X2875, $X2874&lt;&gt;""), $W2875-$W2874, 0)</f>
        <v>0.00148958332175926</v>
      </c>
      <c r="Z2874" s="141"/>
      <c r="AA2874" s="0"/>
    </row>
    <row r="2875" customFormat="false" ht="22.05" hidden="false" customHeight="false" outlineLevel="0" collapsed="false">
      <c r="A2875" s="118" t="n">
        <v>2871</v>
      </c>
      <c r="B2875" s="181" t="s">
        <v>7740</v>
      </c>
      <c r="C2875" s="182" t="s">
        <v>7766</v>
      </c>
      <c r="D2875" s="183" t="s">
        <v>190</v>
      </c>
      <c r="E2875" s="184" t="s">
        <v>7745</v>
      </c>
      <c r="F2875" s="184" t="s">
        <v>7769</v>
      </c>
      <c r="G2875" s="185" t="n">
        <v>670</v>
      </c>
      <c r="H2875" s="186" t="n">
        <f aca="true">INDIRECT("I" &amp; ROW())</f>
        <v>46109.3798240393</v>
      </c>
      <c r="I2875" s="187" t="n">
        <f aca="true">INDIRECT("I" &amp; ROW()-1) + J2875 * ((G2874/1000) * $M$5)</f>
        <v>46109.3798240393</v>
      </c>
      <c r="J2875" s="188" t="n">
        <v>6.5</v>
      </c>
      <c r="K2875" s="189" t="n">
        <f aca="true">INDIRECT("H" &amp; ROW())</f>
        <v>46109.3798240393</v>
      </c>
      <c r="L2875" s="128" t="s">
        <v>7770</v>
      </c>
      <c r="M2875" s="133"/>
      <c r="N2875" s="133"/>
      <c r="O2875" s="133"/>
      <c r="P2875" s="133"/>
      <c r="Q2875" s="133"/>
      <c r="R2875" s="133"/>
      <c r="S2875" s="133"/>
      <c r="T2875" s="133"/>
      <c r="U2875" s="134"/>
      <c r="V2875" s="133"/>
      <c r="W2875" s="135" t="n">
        <f aca="false">I2875</f>
        <v>46109.3798240393</v>
      </c>
      <c r="X2875" s="153" t="s">
        <v>473</v>
      </c>
      <c r="Y2875" s="137" t="n">
        <f aca="false">IF(AND($X2875=$X2876, $X2875&lt;&gt;""), $W2876-$W2875, 0)</f>
        <v>0.00302430553240741</v>
      </c>
      <c r="Z2875" s="141"/>
      <c r="AA2875" s="0"/>
    </row>
    <row r="2876" customFormat="false" ht="22.05" hidden="false" customHeight="false" outlineLevel="0" collapsed="false">
      <c r="A2876" s="118" t="n">
        <v>2872</v>
      </c>
      <c r="B2876" s="181" t="s">
        <v>7740</v>
      </c>
      <c r="C2876" s="182" t="s">
        <v>7766</v>
      </c>
      <c r="D2876" s="183" t="s">
        <v>190</v>
      </c>
      <c r="E2876" s="184" t="s">
        <v>7771</v>
      </c>
      <c r="F2876" s="184" t="s">
        <v>7772</v>
      </c>
      <c r="G2876" s="185" t="n">
        <v>220</v>
      </c>
      <c r="H2876" s="186" t="n">
        <f aca="true">INDIRECT("I" &amp; ROW())</f>
        <v>46109.3828483448</v>
      </c>
      <c r="I2876" s="187" t="n">
        <f aca="true">INDIRECT("I" &amp; ROW()-1) + J2876 * ((G2875/1000) * $M$5)</f>
        <v>46109.3828483448</v>
      </c>
      <c r="J2876" s="188" t="n">
        <v>6.5</v>
      </c>
      <c r="K2876" s="189" t="n">
        <f aca="true">INDIRECT("H" &amp; ROW())</f>
        <v>46109.3828483448</v>
      </c>
      <c r="L2876" s="128" t="s">
        <v>7773</v>
      </c>
      <c r="M2876" s="133"/>
      <c r="N2876" s="133"/>
      <c r="O2876" s="133"/>
      <c r="P2876" s="133"/>
      <c r="Q2876" s="133"/>
      <c r="R2876" s="133"/>
      <c r="S2876" s="133"/>
      <c r="T2876" s="133"/>
      <c r="U2876" s="134"/>
      <c r="V2876" s="133"/>
      <c r="W2876" s="135" t="n">
        <f aca="false">I2876</f>
        <v>46109.3828483448</v>
      </c>
      <c r="X2876" s="153" t="s">
        <v>473</v>
      </c>
      <c r="Y2876" s="137" t="n">
        <f aca="false">IF(AND($X2876=$X2877, $X2876&lt;&gt;""), $W2877-$W2876, 0)</f>
        <v>0.000993055543981482</v>
      </c>
      <c r="Z2876" s="141"/>
      <c r="AA2876" s="0"/>
    </row>
    <row r="2877" customFormat="false" ht="22.05" hidden="false" customHeight="false" outlineLevel="0" collapsed="false">
      <c r="A2877" s="118" t="n">
        <v>2873</v>
      </c>
      <c r="B2877" s="181" t="s">
        <v>7740</v>
      </c>
      <c r="C2877" s="182" t="s">
        <v>7766</v>
      </c>
      <c r="D2877" s="183" t="s">
        <v>190</v>
      </c>
      <c r="E2877" s="184" t="s">
        <v>7774</v>
      </c>
      <c r="F2877" s="184" t="s">
        <v>7775</v>
      </c>
      <c r="G2877" s="185" t="n">
        <v>220</v>
      </c>
      <c r="H2877" s="186" t="n">
        <f aca="true">INDIRECT("I" &amp; ROW())</f>
        <v>46109.3838414003</v>
      </c>
      <c r="I2877" s="187" t="n">
        <f aca="true">INDIRECT("I" &amp; ROW()-1) + J2877 * ((G2876/1000) * $M$5)</f>
        <v>46109.3838414003</v>
      </c>
      <c r="J2877" s="188" t="n">
        <v>6.5</v>
      </c>
      <c r="K2877" s="189" t="n">
        <f aca="true">INDIRECT("H" &amp; ROW())</f>
        <v>46109.3838414003</v>
      </c>
      <c r="L2877" s="128" t="s">
        <v>7776</v>
      </c>
      <c r="M2877" s="133"/>
      <c r="N2877" s="133"/>
      <c r="O2877" s="133"/>
      <c r="P2877" s="133"/>
      <c r="Q2877" s="133"/>
      <c r="R2877" s="133"/>
      <c r="S2877" s="133"/>
      <c r="T2877" s="133"/>
      <c r="U2877" s="134"/>
      <c r="V2877" s="133"/>
      <c r="W2877" s="135" t="n">
        <f aca="false">I2877</f>
        <v>46109.3838414003</v>
      </c>
      <c r="X2877" s="153" t="s">
        <v>473</v>
      </c>
      <c r="Y2877" s="137" t="n">
        <f aca="false">IF(AND($X2877=$X2878, $X2877&lt;&gt;""), $W2878-$W2877, 0)</f>
        <v>0.000993055543981482</v>
      </c>
      <c r="Z2877" s="141"/>
      <c r="AA2877" s="0"/>
    </row>
    <row r="2878" customFormat="false" ht="22.05" hidden="false" customHeight="false" outlineLevel="0" collapsed="false">
      <c r="A2878" s="118" t="n">
        <v>2874</v>
      </c>
      <c r="B2878" s="181" t="s">
        <v>7740</v>
      </c>
      <c r="C2878" s="182" t="s">
        <v>7766</v>
      </c>
      <c r="D2878" s="183" t="s">
        <v>190</v>
      </c>
      <c r="E2878" s="184" t="s">
        <v>7777</v>
      </c>
      <c r="F2878" s="184" t="s">
        <v>7778</v>
      </c>
      <c r="G2878" s="185" t="n">
        <v>220</v>
      </c>
      <c r="H2878" s="186" t="n">
        <f aca="true">INDIRECT("I" &amp; ROW())</f>
        <v>46109.3848344559</v>
      </c>
      <c r="I2878" s="187" t="n">
        <f aca="true">INDIRECT("I" &amp; ROW()-1) + J2878 * ((G2877/1000) * $M$5)</f>
        <v>46109.3848344559</v>
      </c>
      <c r="J2878" s="188" t="n">
        <v>6.5</v>
      </c>
      <c r="K2878" s="189" t="n">
        <f aca="true">INDIRECT("H" &amp; ROW())</f>
        <v>46109.3848344559</v>
      </c>
      <c r="L2878" s="128" t="s">
        <v>7779</v>
      </c>
      <c r="M2878" s="133"/>
      <c r="N2878" s="133"/>
      <c r="O2878" s="133"/>
      <c r="P2878" s="133"/>
      <c r="Q2878" s="133"/>
      <c r="R2878" s="133"/>
      <c r="S2878" s="133"/>
      <c r="T2878" s="133"/>
      <c r="U2878" s="134"/>
      <c r="V2878" s="133"/>
      <c r="W2878" s="135" t="n">
        <f aca="false">I2878</f>
        <v>46109.3848344559</v>
      </c>
      <c r="X2878" s="153" t="s">
        <v>473</v>
      </c>
      <c r="Y2878" s="137" t="n">
        <f aca="false">IF(AND($X2878=$X2879, $X2878&lt;&gt;""), $W2879-$W2878, 0)</f>
        <v>0.000993055543981482</v>
      </c>
      <c r="Z2878" s="141"/>
      <c r="AA2878" s="0"/>
    </row>
    <row r="2879" customFormat="false" ht="22.05" hidden="false" customHeight="false" outlineLevel="0" collapsed="false">
      <c r="A2879" s="118" t="n">
        <v>2875</v>
      </c>
      <c r="B2879" s="181" t="s">
        <v>7740</v>
      </c>
      <c r="C2879" s="182" t="s">
        <v>7766</v>
      </c>
      <c r="D2879" s="183" t="s">
        <v>190</v>
      </c>
      <c r="E2879" s="184" t="s">
        <v>7780</v>
      </c>
      <c r="F2879" s="184" t="s">
        <v>7781</v>
      </c>
      <c r="G2879" s="185" t="n">
        <v>250</v>
      </c>
      <c r="H2879" s="186" t="n">
        <f aca="true">INDIRECT("I" &amp; ROW())</f>
        <v>46109.3858275114</v>
      </c>
      <c r="I2879" s="187" t="n">
        <f aca="true">INDIRECT("I" &amp; ROW()-1) + J2879 * ((G2878/1000) * $M$5)</f>
        <v>46109.3858275114</v>
      </c>
      <c r="J2879" s="188" t="n">
        <v>6.5</v>
      </c>
      <c r="K2879" s="189" t="n">
        <f aca="true">INDIRECT("H" &amp; ROW())</f>
        <v>46109.3858275114</v>
      </c>
      <c r="L2879" s="128" t="s">
        <v>7782</v>
      </c>
      <c r="M2879" s="133"/>
      <c r="N2879" s="133"/>
      <c r="O2879" s="133"/>
      <c r="P2879" s="133"/>
      <c r="Q2879" s="133"/>
      <c r="R2879" s="133"/>
      <c r="S2879" s="133"/>
      <c r="T2879" s="133"/>
      <c r="U2879" s="134"/>
      <c r="V2879" s="133"/>
      <c r="W2879" s="135" t="n">
        <f aca="false">I2879</f>
        <v>46109.3858275114</v>
      </c>
      <c r="X2879" s="153" t="s">
        <v>473</v>
      </c>
      <c r="Y2879" s="137" t="n">
        <f aca="false">IF(AND($X2879=$X2880, $X2879&lt;&gt;""), $W2880-$W2879, 0)</f>
        <v>0.00112847221064815</v>
      </c>
      <c r="Z2879" s="141"/>
      <c r="AA2879" s="0"/>
    </row>
    <row r="2880" customFormat="false" ht="22.05" hidden="false" customHeight="false" outlineLevel="0" collapsed="false">
      <c r="A2880" s="118" t="n">
        <v>2876</v>
      </c>
      <c r="B2880" s="181" t="s">
        <v>7740</v>
      </c>
      <c r="C2880" s="182" t="s">
        <v>7783</v>
      </c>
      <c r="D2880" s="183" t="s">
        <v>190</v>
      </c>
      <c r="E2880" s="184" t="s">
        <v>7780</v>
      </c>
      <c r="F2880" s="184" t="s">
        <v>7784</v>
      </c>
      <c r="G2880" s="185" t="n">
        <v>250</v>
      </c>
      <c r="H2880" s="186" t="n">
        <f aca="true">INDIRECT("I" &amp; ROW())</f>
        <v>46109.3869559836</v>
      </c>
      <c r="I2880" s="187" t="n">
        <f aca="true">INDIRECT("I" &amp; ROW()-1) + J2880 * ((G2879/1000) * $M$5)</f>
        <v>46109.3869559836</v>
      </c>
      <c r="J2880" s="188" t="n">
        <v>6.5</v>
      </c>
      <c r="K2880" s="189" t="n">
        <f aca="true">INDIRECT("H" &amp; ROW())</f>
        <v>46109.3869559836</v>
      </c>
      <c r="L2880" s="128" t="s">
        <v>7785</v>
      </c>
      <c r="M2880" s="133"/>
      <c r="N2880" s="133"/>
      <c r="O2880" s="133"/>
      <c r="P2880" s="133"/>
      <c r="Q2880" s="133"/>
      <c r="R2880" s="133"/>
      <c r="S2880" s="133"/>
      <c r="T2880" s="133"/>
      <c r="U2880" s="134"/>
      <c r="V2880" s="133"/>
      <c r="W2880" s="135" t="n">
        <f aca="false">I2880</f>
        <v>46109.3869559836</v>
      </c>
      <c r="X2880" s="153" t="s">
        <v>473</v>
      </c>
      <c r="Y2880" s="137" t="n">
        <f aca="false">IF(AND($X2880=$X2881, $X2880&lt;&gt;""), $W2881-$W2880, 0)</f>
        <v>0.00112847221064815</v>
      </c>
      <c r="Z2880" s="141"/>
      <c r="AA2880" s="0"/>
    </row>
    <row r="2881" customFormat="false" ht="22.05" hidden="false" customHeight="false" outlineLevel="0" collapsed="false">
      <c r="A2881" s="118" t="n">
        <v>2877</v>
      </c>
      <c r="B2881" s="181" t="s">
        <v>7740</v>
      </c>
      <c r="C2881" s="182" t="s">
        <v>7783</v>
      </c>
      <c r="D2881" s="183" t="s">
        <v>190</v>
      </c>
      <c r="E2881" s="191" t="s">
        <v>7780</v>
      </c>
      <c r="F2881" s="199" t="s">
        <v>7786</v>
      </c>
      <c r="G2881" s="185" t="n">
        <v>250</v>
      </c>
      <c r="H2881" s="186" t="n">
        <f aca="true">INDIRECT("I" &amp; ROW())</f>
        <v>46109.3880844559</v>
      </c>
      <c r="I2881" s="187" t="n">
        <f aca="true">INDIRECT("I" &amp; ROW()-1) + J2881 * ((G2880/1000) * $M$5)</f>
        <v>46109.3880844559</v>
      </c>
      <c r="J2881" s="188" t="n">
        <v>6.5</v>
      </c>
      <c r="K2881" s="189" t="n">
        <f aca="true">INDIRECT("H" &amp; ROW())</f>
        <v>46109.3880844559</v>
      </c>
      <c r="L2881" s="128" t="s">
        <v>7787</v>
      </c>
      <c r="M2881" s="133"/>
      <c r="N2881" s="133"/>
      <c r="O2881" s="133"/>
      <c r="P2881" s="133"/>
      <c r="Q2881" s="133"/>
      <c r="R2881" s="133"/>
      <c r="S2881" s="133"/>
      <c r="T2881" s="133"/>
      <c r="U2881" s="134"/>
      <c r="V2881" s="133"/>
      <c r="W2881" s="135" t="n">
        <f aca="false">I2881</f>
        <v>46109.3880844559</v>
      </c>
      <c r="X2881" s="153" t="s">
        <v>473</v>
      </c>
      <c r="Y2881" s="137" t="n">
        <f aca="false">IF(AND($X2881=$X2882, $X2881&lt;&gt;""), $W2882-$W2881, 0)</f>
        <v>0.00112847221064815</v>
      </c>
      <c r="Z2881" s="141"/>
      <c r="AA2881" s="0"/>
    </row>
    <row r="2882" customFormat="false" ht="22.05" hidden="false" customHeight="false" outlineLevel="0" collapsed="false">
      <c r="A2882" s="118" t="n">
        <v>2878</v>
      </c>
      <c r="B2882" s="181" t="s">
        <v>7740</v>
      </c>
      <c r="C2882" s="182" t="s">
        <v>7783</v>
      </c>
      <c r="D2882" s="183" t="s">
        <v>190</v>
      </c>
      <c r="E2882" s="191" t="s">
        <v>7780</v>
      </c>
      <c r="F2882" s="184" t="s">
        <v>7788</v>
      </c>
      <c r="G2882" s="185" t="n">
        <v>330</v>
      </c>
      <c r="H2882" s="186" t="n">
        <f aca="true">INDIRECT("I" &amp; ROW())</f>
        <v>46109.3892129281</v>
      </c>
      <c r="I2882" s="187" t="n">
        <f aca="true">INDIRECT("I" &amp; ROW()-1) + J2882 * ((G2881/1000) * $M$5)</f>
        <v>46109.3892129281</v>
      </c>
      <c r="J2882" s="188" t="n">
        <v>6.5</v>
      </c>
      <c r="K2882" s="189" t="n">
        <f aca="true">INDIRECT("H" &amp; ROW())</f>
        <v>46109.3892129281</v>
      </c>
      <c r="L2882" s="128" t="s">
        <v>7789</v>
      </c>
      <c r="M2882" s="133"/>
      <c r="N2882" s="133"/>
      <c r="O2882" s="133"/>
      <c r="P2882" s="133"/>
      <c r="Q2882" s="133"/>
      <c r="R2882" s="133"/>
      <c r="S2882" s="133"/>
      <c r="T2882" s="133"/>
      <c r="U2882" s="134"/>
      <c r="V2882" s="133"/>
      <c r="W2882" s="135" t="n">
        <f aca="false">I2882</f>
        <v>46109.3892129281</v>
      </c>
      <c r="X2882" s="153" t="s">
        <v>473</v>
      </c>
      <c r="Y2882" s="137" t="n">
        <f aca="false">IF(AND($X2882=$X2883, $X2882&lt;&gt;""), $W2883-$W2882, 0)</f>
        <v>0.00148958332175926</v>
      </c>
      <c r="Z2882" s="141"/>
      <c r="AA2882" s="0"/>
    </row>
    <row r="2883" customFormat="false" ht="22.05" hidden="false" customHeight="false" outlineLevel="0" collapsed="false">
      <c r="A2883" s="118" t="n">
        <v>2879</v>
      </c>
      <c r="B2883" s="181" t="s">
        <v>7740</v>
      </c>
      <c r="C2883" s="182" t="s">
        <v>7783</v>
      </c>
      <c r="D2883" s="183" t="s">
        <v>190</v>
      </c>
      <c r="E2883" s="184" t="s">
        <v>7790</v>
      </c>
      <c r="F2883" s="184" t="s">
        <v>7791</v>
      </c>
      <c r="G2883" s="185" t="n">
        <v>320</v>
      </c>
      <c r="H2883" s="186" t="n">
        <f aca="true">INDIRECT("I" &amp; ROW())</f>
        <v>46109.3907025114</v>
      </c>
      <c r="I2883" s="187" t="n">
        <f aca="true">INDIRECT("I" &amp; ROW()-1) + J2883 * ((G2882/1000) * $M$5)</f>
        <v>46109.3907025114</v>
      </c>
      <c r="J2883" s="188" t="n">
        <v>6.5</v>
      </c>
      <c r="K2883" s="189" t="n">
        <f aca="true">INDIRECT("H" &amp; ROW())</f>
        <v>46109.3907025114</v>
      </c>
      <c r="L2883" s="128" t="s">
        <v>7792</v>
      </c>
      <c r="M2883" s="133"/>
      <c r="N2883" s="133"/>
      <c r="O2883" s="133"/>
      <c r="P2883" s="133"/>
      <c r="Q2883" s="133"/>
      <c r="R2883" s="133"/>
      <c r="S2883" s="133"/>
      <c r="T2883" s="133"/>
      <c r="U2883" s="134"/>
      <c r="V2883" s="133"/>
      <c r="W2883" s="135" t="n">
        <f aca="false">I2883</f>
        <v>46109.3907025114</v>
      </c>
      <c r="X2883" s="153" t="s">
        <v>473</v>
      </c>
      <c r="Y2883" s="137" t="n">
        <f aca="false">IF(AND($X2883=$X2884, $X2883&lt;&gt;""), $W2884-$W2883, 0)</f>
        <v>0.00144444443287037</v>
      </c>
      <c r="Z2883" s="141"/>
      <c r="AA2883" s="0"/>
    </row>
    <row r="2884" customFormat="false" ht="22.05" hidden="false" customHeight="false" outlineLevel="0" collapsed="false">
      <c r="A2884" s="118" t="n">
        <v>2880</v>
      </c>
      <c r="B2884" s="181" t="s">
        <v>7740</v>
      </c>
      <c r="C2884" s="182" t="s">
        <v>7783</v>
      </c>
      <c r="D2884" s="183" t="s">
        <v>190</v>
      </c>
      <c r="E2884" s="184" t="s">
        <v>7793</v>
      </c>
      <c r="F2884" s="184" t="s">
        <v>7794</v>
      </c>
      <c r="G2884" s="185" t="n">
        <v>250</v>
      </c>
      <c r="H2884" s="186" t="n">
        <f aca="true">INDIRECT("I" &amp; ROW())</f>
        <v>46109.3921469558</v>
      </c>
      <c r="I2884" s="187" t="n">
        <f aca="true">INDIRECT("I" &amp; ROW()-1) + J2884 * ((G2883/1000) * $M$5)</f>
        <v>46109.3921469558</v>
      </c>
      <c r="J2884" s="188" t="n">
        <v>6.5</v>
      </c>
      <c r="K2884" s="189" t="n">
        <f aca="true">INDIRECT("H" &amp; ROW())</f>
        <v>46109.3921469558</v>
      </c>
      <c r="L2884" s="128" t="s">
        <v>7795</v>
      </c>
      <c r="M2884" s="133"/>
      <c r="N2884" s="133"/>
      <c r="O2884" s="133"/>
      <c r="P2884" s="133"/>
      <c r="Q2884" s="133"/>
      <c r="R2884" s="133"/>
      <c r="S2884" s="133"/>
      <c r="T2884" s="133"/>
      <c r="U2884" s="134"/>
      <c r="V2884" s="133"/>
      <c r="W2884" s="135" t="n">
        <f aca="false">I2884</f>
        <v>46109.3921469558</v>
      </c>
      <c r="X2884" s="153" t="s">
        <v>473</v>
      </c>
      <c r="Y2884" s="137" t="n">
        <f aca="false">IF(AND($X2884=$X2885, $X2884&lt;&gt;""), $W2885-$W2884, 0)</f>
        <v>0.00112847221064815</v>
      </c>
      <c r="Z2884" s="141"/>
      <c r="AA2884" s="0"/>
    </row>
    <row r="2885" customFormat="false" ht="22.05" hidden="false" customHeight="false" outlineLevel="0" collapsed="false">
      <c r="A2885" s="118" t="n">
        <v>2881</v>
      </c>
      <c r="B2885" s="181" t="s">
        <v>7740</v>
      </c>
      <c r="C2885" s="182" t="s">
        <v>7783</v>
      </c>
      <c r="D2885" s="183" t="s">
        <v>190</v>
      </c>
      <c r="E2885" s="184" t="s">
        <v>7796</v>
      </c>
      <c r="F2885" s="184" t="s">
        <v>7796</v>
      </c>
      <c r="G2885" s="185" t="n">
        <v>250</v>
      </c>
      <c r="H2885" s="186" t="n">
        <f aca="true">INDIRECT("I" &amp; ROW())</f>
        <v>46109.393275428</v>
      </c>
      <c r="I2885" s="187" t="n">
        <f aca="true">INDIRECT("I" &amp; ROW()-1) + J2885 * ((G2884/1000) * $M$5)</f>
        <v>46109.393275428</v>
      </c>
      <c r="J2885" s="188" t="n">
        <v>6.5</v>
      </c>
      <c r="K2885" s="189" t="n">
        <f aca="true">INDIRECT("H" &amp; ROW())</f>
        <v>46109.393275428</v>
      </c>
      <c r="L2885" s="128" t="s">
        <v>7797</v>
      </c>
      <c r="M2885" s="133"/>
      <c r="N2885" s="133"/>
      <c r="O2885" s="133"/>
      <c r="P2885" s="133"/>
      <c r="Q2885" s="133"/>
      <c r="R2885" s="133"/>
      <c r="S2885" s="133"/>
      <c r="T2885" s="133"/>
      <c r="U2885" s="134"/>
      <c r="V2885" s="133"/>
      <c r="W2885" s="135" t="n">
        <f aca="false">I2885</f>
        <v>46109.393275428</v>
      </c>
      <c r="X2885" s="153" t="s">
        <v>473</v>
      </c>
      <c r="Y2885" s="137" t="n">
        <f aca="false">IF(AND($X2885=$X2886, $X2885&lt;&gt;""), $W2886-$W2885, 0)</f>
        <v>0.00112847221064815</v>
      </c>
      <c r="Z2885" s="141"/>
      <c r="AA2885" s="0"/>
    </row>
    <row r="2886" customFormat="false" ht="22.05" hidden="false" customHeight="false" outlineLevel="0" collapsed="false">
      <c r="A2886" s="118" t="n">
        <v>2882</v>
      </c>
      <c r="B2886" s="181" t="s">
        <v>7740</v>
      </c>
      <c r="C2886" s="182" t="s">
        <v>7783</v>
      </c>
      <c r="D2886" s="183" t="s">
        <v>190</v>
      </c>
      <c r="E2886" s="184" t="s">
        <v>7798</v>
      </c>
      <c r="F2886" s="184" t="s">
        <v>7799</v>
      </c>
      <c r="G2886" s="185" t="n">
        <v>280</v>
      </c>
      <c r="H2886" s="186" t="n">
        <f aca="true">INDIRECT("I" &amp; ROW())</f>
        <v>46109.3944039002</v>
      </c>
      <c r="I2886" s="187" t="n">
        <f aca="true">INDIRECT("I" &amp; ROW()-1) + J2886 * ((G2885/1000) * $M$5)</f>
        <v>46109.3944039002</v>
      </c>
      <c r="J2886" s="188" t="n">
        <v>6.5</v>
      </c>
      <c r="K2886" s="189" t="n">
        <f aca="true">INDIRECT("H" &amp; ROW())</f>
        <v>46109.3944039002</v>
      </c>
      <c r="L2886" s="128" t="s">
        <v>7800</v>
      </c>
      <c r="M2886" s="133"/>
      <c r="N2886" s="133"/>
      <c r="O2886" s="133"/>
      <c r="P2886" s="133"/>
      <c r="Q2886" s="133"/>
      <c r="R2886" s="133"/>
      <c r="S2886" s="133"/>
      <c r="T2886" s="133"/>
      <c r="U2886" s="134"/>
      <c r="V2886" s="133"/>
      <c r="W2886" s="135" t="n">
        <f aca="false">I2886</f>
        <v>46109.3944039002</v>
      </c>
      <c r="X2886" s="153" t="s">
        <v>473</v>
      </c>
      <c r="Y2886" s="137" t="n">
        <f aca="false">IF(AND($X2886=$X2887, $X2886&lt;&gt;""), $W2887-$W2886, 0)</f>
        <v>0.00126388887731481</v>
      </c>
      <c r="Z2886" s="141"/>
      <c r="AA2886" s="0"/>
    </row>
    <row r="2887" customFormat="false" ht="22.05" hidden="false" customHeight="false" outlineLevel="0" collapsed="false">
      <c r="A2887" s="118" t="n">
        <v>2883</v>
      </c>
      <c r="B2887" s="181" t="s">
        <v>7740</v>
      </c>
      <c r="C2887" s="182" t="s">
        <v>7783</v>
      </c>
      <c r="D2887" s="183" t="s">
        <v>190</v>
      </c>
      <c r="E2887" s="184" t="s">
        <v>7801</v>
      </c>
      <c r="F2887" s="184" t="s">
        <v>7802</v>
      </c>
      <c r="G2887" s="185" t="n">
        <v>350</v>
      </c>
      <c r="H2887" s="186" t="n">
        <f aca="true">INDIRECT("I" &amp; ROW())</f>
        <v>46109.3956677891</v>
      </c>
      <c r="I2887" s="187" t="n">
        <f aca="true">INDIRECT("I" &amp; ROW()-1) + J2887 * ((G2886/1000) * $M$5)</f>
        <v>46109.3956677891</v>
      </c>
      <c r="J2887" s="188" t="n">
        <v>6.5</v>
      </c>
      <c r="K2887" s="189" t="n">
        <f aca="true">INDIRECT("H" &amp; ROW())</f>
        <v>46109.3956677891</v>
      </c>
      <c r="L2887" s="128" t="s">
        <v>7803</v>
      </c>
      <c r="M2887" s="133"/>
      <c r="N2887" s="133"/>
      <c r="O2887" s="133"/>
      <c r="P2887" s="133"/>
      <c r="Q2887" s="133"/>
      <c r="R2887" s="133"/>
      <c r="S2887" s="133"/>
      <c r="T2887" s="133"/>
      <c r="U2887" s="134"/>
      <c r="V2887" s="133"/>
      <c r="W2887" s="135" t="n">
        <f aca="false">I2887</f>
        <v>46109.3956677891</v>
      </c>
      <c r="X2887" s="153" t="s">
        <v>473</v>
      </c>
      <c r="Y2887" s="137" t="n">
        <f aca="false">IF(AND($X2887=$X2888, $X2887&lt;&gt;""), $W2888-$W2887, 0)</f>
        <v>0.00157986109953704</v>
      </c>
      <c r="Z2887" s="141"/>
      <c r="AA2887" s="0"/>
    </row>
    <row r="2888" customFormat="false" ht="22.05" hidden="false" customHeight="false" outlineLevel="0" collapsed="false">
      <c r="A2888" s="118" t="n">
        <v>2884</v>
      </c>
      <c r="B2888" s="181" t="s">
        <v>7740</v>
      </c>
      <c r="C2888" s="182" t="s">
        <v>7783</v>
      </c>
      <c r="D2888" s="183" t="s">
        <v>190</v>
      </c>
      <c r="E2888" s="184" t="s">
        <v>7804</v>
      </c>
      <c r="F2888" s="184" t="s">
        <v>7805</v>
      </c>
      <c r="G2888" s="185" t="n">
        <v>240</v>
      </c>
      <c r="H2888" s="186" t="n">
        <f aca="true">INDIRECT("I" &amp; ROW())</f>
        <v>46109.3972476502</v>
      </c>
      <c r="I2888" s="187" t="n">
        <f aca="true">INDIRECT("I" &amp; ROW()-1) + J2888 * ((G2887/1000) * $M$5)</f>
        <v>46109.3972476502</v>
      </c>
      <c r="J2888" s="188" t="n">
        <v>6.5</v>
      </c>
      <c r="K2888" s="189" t="n">
        <f aca="true">INDIRECT("H" &amp; ROW())</f>
        <v>46109.3972476502</v>
      </c>
      <c r="L2888" s="128" t="s">
        <v>7806</v>
      </c>
      <c r="M2888" s="133"/>
      <c r="N2888" s="133"/>
      <c r="O2888" s="133"/>
      <c r="P2888" s="133"/>
      <c r="Q2888" s="133"/>
      <c r="R2888" s="133"/>
      <c r="S2888" s="133"/>
      <c r="T2888" s="133"/>
      <c r="U2888" s="134"/>
      <c r="V2888" s="133"/>
      <c r="W2888" s="135" t="n">
        <f aca="false">I2888</f>
        <v>46109.3972476502</v>
      </c>
      <c r="X2888" s="153" t="s">
        <v>473</v>
      </c>
      <c r="Y2888" s="137" t="n">
        <f aca="false">IF(AND($X2888=$X2889, $X2888&lt;&gt;""), $W2889-$W2888, 0)</f>
        <v>0.00108333333333333</v>
      </c>
      <c r="Z2888" s="141"/>
      <c r="AA2888" s="0"/>
    </row>
    <row r="2889" customFormat="false" ht="22.05" hidden="false" customHeight="false" outlineLevel="0" collapsed="false">
      <c r="A2889" s="118" t="n">
        <v>2885</v>
      </c>
      <c r="B2889" s="181" t="s">
        <v>7740</v>
      </c>
      <c r="C2889" s="182" t="s">
        <v>7783</v>
      </c>
      <c r="D2889" s="183" t="s">
        <v>190</v>
      </c>
      <c r="E2889" s="184" t="s">
        <v>7804</v>
      </c>
      <c r="F2889" s="184" t="s">
        <v>7807</v>
      </c>
      <c r="G2889" s="185" t="n">
        <v>470</v>
      </c>
      <c r="H2889" s="186" t="n">
        <f aca="true">INDIRECT("I" &amp; ROW())</f>
        <v>46109.3983309836</v>
      </c>
      <c r="I2889" s="187" t="n">
        <f aca="true">INDIRECT("I" &amp; ROW()-1) + J2889 * ((G2888/1000) * $M$5)</f>
        <v>46109.3983309836</v>
      </c>
      <c r="J2889" s="188" t="n">
        <v>6.5</v>
      </c>
      <c r="K2889" s="189" t="n">
        <f aca="true">INDIRECT("H" &amp; ROW())</f>
        <v>46109.3983309836</v>
      </c>
      <c r="L2889" s="128" t="s">
        <v>7808</v>
      </c>
      <c r="M2889" s="133"/>
      <c r="N2889" s="133"/>
      <c r="O2889" s="133"/>
      <c r="P2889" s="133"/>
      <c r="Q2889" s="133"/>
      <c r="R2889" s="133"/>
      <c r="S2889" s="133"/>
      <c r="T2889" s="133"/>
      <c r="U2889" s="134"/>
      <c r="V2889" s="133"/>
      <c r="W2889" s="135" t="n">
        <f aca="false">I2889</f>
        <v>46109.3983309836</v>
      </c>
      <c r="X2889" s="153" t="s">
        <v>473</v>
      </c>
      <c r="Y2889" s="137" t="n">
        <f aca="false">IF(AND($X2889=$X2890, $X2889&lt;&gt;""), $W2890-$W2889, 0)</f>
        <v>0.00212152775462963</v>
      </c>
      <c r="Z2889" s="141"/>
      <c r="AA2889" s="0"/>
    </row>
    <row r="2890" customFormat="false" ht="22.05" hidden="false" customHeight="false" outlineLevel="0" collapsed="false">
      <c r="A2890" s="118" t="n">
        <v>2886</v>
      </c>
      <c r="B2890" s="181" t="s">
        <v>7740</v>
      </c>
      <c r="C2890" s="182" t="s">
        <v>2122</v>
      </c>
      <c r="D2890" s="183" t="s">
        <v>190</v>
      </c>
      <c r="E2890" s="184" t="s">
        <v>7809</v>
      </c>
      <c r="F2890" s="184" t="s">
        <v>7810</v>
      </c>
      <c r="G2890" s="185" t="n">
        <v>470</v>
      </c>
      <c r="H2890" s="186" t="n">
        <f aca="true">INDIRECT("I" &amp; ROW())</f>
        <v>46109.4004525113</v>
      </c>
      <c r="I2890" s="187" t="n">
        <f aca="true">INDIRECT("I" &amp; ROW()-1) + J2890 * ((G2889/1000) * $M$5)</f>
        <v>46109.4004525113</v>
      </c>
      <c r="J2890" s="188" t="n">
        <v>6.5</v>
      </c>
      <c r="K2890" s="189" t="n">
        <f aca="true">INDIRECT("H" &amp; ROW())</f>
        <v>46109.4004525113</v>
      </c>
      <c r="L2890" s="128" t="s">
        <v>7811</v>
      </c>
      <c r="M2890" s="133"/>
      <c r="N2890" s="133"/>
      <c r="O2890" s="133"/>
      <c r="P2890" s="133"/>
      <c r="Q2890" s="133"/>
      <c r="R2890" s="133"/>
      <c r="S2890" s="133"/>
      <c r="T2890" s="133"/>
      <c r="U2890" s="134"/>
      <c r="V2890" s="133"/>
      <c r="W2890" s="135" t="n">
        <f aca="false">I2890</f>
        <v>46109.4004525113</v>
      </c>
      <c r="X2890" s="153" t="s">
        <v>473</v>
      </c>
      <c r="Y2890" s="137" t="n">
        <f aca="false">IF(AND($X2890=$X2891, $X2890&lt;&gt;""), $W2891-$W2890, 0)</f>
        <v>0.00212152775462963</v>
      </c>
      <c r="Z2890" s="141"/>
      <c r="AA2890" s="0"/>
    </row>
    <row r="2891" customFormat="false" ht="22.05" hidden="false" customHeight="false" outlineLevel="0" collapsed="false">
      <c r="A2891" s="118" t="n">
        <v>2887</v>
      </c>
      <c r="B2891" s="181" t="s">
        <v>7740</v>
      </c>
      <c r="C2891" s="182" t="s">
        <v>2122</v>
      </c>
      <c r="D2891" s="183" t="s">
        <v>190</v>
      </c>
      <c r="E2891" s="184" t="s">
        <v>7809</v>
      </c>
      <c r="F2891" s="184" t="s">
        <v>7812</v>
      </c>
      <c r="G2891" s="185" t="n">
        <v>430</v>
      </c>
      <c r="H2891" s="186" t="n">
        <f aca="true">INDIRECT("I" &amp; ROW())</f>
        <v>46109.4025740391</v>
      </c>
      <c r="I2891" s="187" t="n">
        <f aca="true">INDIRECT("I" &amp; ROW()-1) + J2891 * ((G2890/1000) * $M$5)</f>
        <v>46109.4025740391</v>
      </c>
      <c r="J2891" s="188" t="n">
        <v>6.5</v>
      </c>
      <c r="K2891" s="189" t="n">
        <f aca="true">INDIRECT("H" &amp; ROW())</f>
        <v>46109.4025740391</v>
      </c>
      <c r="L2891" s="128" t="s">
        <v>7813</v>
      </c>
      <c r="M2891" s="133"/>
      <c r="N2891" s="133"/>
      <c r="O2891" s="133"/>
      <c r="P2891" s="133"/>
      <c r="Q2891" s="133"/>
      <c r="R2891" s="133"/>
      <c r="S2891" s="133"/>
      <c r="T2891" s="133"/>
      <c r="U2891" s="134"/>
      <c r="V2891" s="133"/>
      <c r="W2891" s="135" t="n">
        <f aca="false">I2891</f>
        <v>46109.4025740391</v>
      </c>
      <c r="X2891" s="153" t="s">
        <v>473</v>
      </c>
      <c r="Y2891" s="137" t="n">
        <f aca="false">IF(AND($X2891=$X2892, $X2891&lt;&gt;""), $W2892-$W2891, 0)</f>
        <v>0.00194097221064815</v>
      </c>
      <c r="Z2891" s="141"/>
      <c r="AA2891" s="0"/>
    </row>
    <row r="2892" customFormat="false" ht="22.05" hidden="false" customHeight="false" outlineLevel="0" collapsed="false">
      <c r="A2892" s="118" t="n">
        <v>2888</v>
      </c>
      <c r="B2892" s="181" t="s">
        <v>7740</v>
      </c>
      <c r="C2892" s="182" t="s">
        <v>2122</v>
      </c>
      <c r="D2892" s="183" t="s">
        <v>190</v>
      </c>
      <c r="E2892" s="184" t="s">
        <v>7809</v>
      </c>
      <c r="F2892" s="184" t="s">
        <v>7814</v>
      </c>
      <c r="G2892" s="185" t="n">
        <v>430</v>
      </c>
      <c r="H2892" s="186" t="n">
        <f aca="true">INDIRECT("I" &amp; ROW())</f>
        <v>46109.4045150113</v>
      </c>
      <c r="I2892" s="187" t="n">
        <f aca="true">INDIRECT("I" &amp; ROW()-1) + J2892 * ((G2891/1000) * $M$5)</f>
        <v>46109.4045150113</v>
      </c>
      <c r="J2892" s="188" t="n">
        <v>6.5</v>
      </c>
      <c r="K2892" s="189" t="n">
        <f aca="true">INDIRECT("H" &amp; ROW())</f>
        <v>46109.4045150113</v>
      </c>
      <c r="L2892" s="128" t="s">
        <v>7815</v>
      </c>
      <c r="M2892" s="133"/>
      <c r="N2892" s="133"/>
      <c r="O2892" s="133"/>
      <c r="P2892" s="133"/>
      <c r="Q2892" s="133"/>
      <c r="R2892" s="133"/>
      <c r="S2892" s="133"/>
      <c r="T2892" s="133"/>
      <c r="U2892" s="134"/>
      <c r="V2892" s="133"/>
      <c r="W2892" s="135" t="n">
        <f aca="false">I2892</f>
        <v>46109.4045150113</v>
      </c>
      <c r="X2892" s="153" t="s">
        <v>473</v>
      </c>
      <c r="Y2892" s="137" t="n">
        <f aca="false">IF(AND($X2892=$X2893, $X2892&lt;&gt;""), $W2893-$W2892, 0)</f>
        <v>0.00194097221064815</v>
      </c>
      <c r="Z2892" s="141"/>
      <c r="AA2892" s="0"/>
    </row>
    <row r="2893" customFormat="false" ht="22.05" hidden="false" customHeight="false" outlineLevel="0" collapsed="false">
      <c r="A2893" s="118" t="n">
        <v>2889</v>
      </c>
      <c r="B2893" s="181" t="s">
        <v>7740</v>
      </c>
      <c r="C2893" s="182" t="s">
        <v>7816</v>
      </c>
      <c r="D2893" s="183" t="s">
        <v>190</v>
      </c>
      <c r="E2893" s="184" t="s">
        <v>7809</v>
      </c>
      <c r="F2893" s="184" t="s">
        <v>7817</v>
      </c>
      <c r="G2893" s="185" t="n">
        <v>450</v>
      </c>
      <c r="H2893" s="186" t="n">
        <f aca="true">INDIRECT("I" &amp; ROW())</f>
        <v>46109.4064559835</v>
      </c>
      <c r="I2893" s="187" t="n">
        <f aca="true">INDIRECT("I" &amp; ROW()-1) + J2893 * ((G2892/1000) * $M$5)</f>
        <v>46109.4064559835</v>
      </c>
      <c r="J2893" s="188" t="n">
        <v>6.5</v>
      </c>
      <c r="K2893" s="189" t="n">
        <f aca="true">INDIRECT("H" &amp; ROW())</f>
        <v>46109.4064559835</v>
      </c>
      <c r="L2893" s="128" t="s">
        <v>7818</v>
      </c>
      <c r="M2893" s="133"/>
      <c r="N2893" s="133"/>
      <c r="O2893" s="133"/>
      <c r="P2893" s="133"/>
      <c r="Q2893" s="133"/>
      <c r="R2893" s="133"/>
      <c r="S2893" s="133"/>
      <c r="T2893" s="133"/>
      <c r="U2893" s="134"/>
      <c r="V2893" s="133"/>
      <c r="W2893" s="135" t="n">
        <f aca="false">I2893</f>
        <v>46109.4064559835</v>
      </c>
      <c r="X2893" s="153" t="s">
        <v>473</v>
      </c>
      <c r="Y2893" s="137" t="n">
        <f aca="false">IF(AND($X2893=$X2894, $X2893&lt;&gt;""), $W2894-$W2893, 0)</f>
        <v>0.00203124998842593</v>
      </c>
      <c r="Z2893" s="141"/>
      <c r="AA2893" s="0"/>
    </row>
    <row r="2894" customFormat="false" ht="22.05" hidden="false" customHeight="false" outlineLevel="0" collapsed="false">
      <c r="A2894" s="118" t="n">
        <v>2890</v>
      </c>
      <c r="B2894" s="181" t="s">
        <v>7740</v>
      </c>
      <c r="C2894" s="182" t="s">
        <v>7816</v>
      </c>
      <c r="D2894" s="183" t="s">
        <v>190</v>
      </c>
      <c r="E2894" s="184" t="s">
        <v>7819</v>
      </c>
      <c r="F2894" s="184" t="s">
        <v>7820</v>
      </c>
      <c r="G2894" s="185" t="n">
        <v>400</v>
      </c>
      <c r="H2894" s="186" t="n">
        <f aca="true">INDIRECT("I" &amp; ROW())</f>
        <v>46109.4084872335</v>
      </c>
      <c r="I2894" s="187" t="n">
        <f aca="true">INDIRECT("I" &amp; ROW()-1) + J2894 * ((G2893/1000) * $M$5)</f>
        <v>46109.4084872335</v>
      </c>
      <c r="J2894" s="188" t="n">
        <v>6.5</v>
      </c>
      <c r="K2894" s="189" t="n">
        <f aca="true">INDIRECT("H" &amp; ROW())</f>
        <v>46109.4084872335</v>
      </c>
      <c r="L2894" s="128" t="s">
        <v>7821</v>
      </c>
      <c r="M2894" s="133"/>
      <c r="N2894" s="133"/>
      <c r="O2894" s="133"/>
      <c r="P2894" s="133"/>
      <c r="Q2894" s="133"/>
      <c r="R2894" s="133"/>
      <c r="S2894" s="133"/>
      <c r="T2894" s="133"/>
      <c r="U2894" s="134"/>
      <c r="V2894" s="133"/>
      <c r="W2894" s="135" t="n">
        <f aca="false">I2894</f>
        <v>46109.4084872335</v>
      </c>
      <c r="X2894" s="153" t="s">
        <v>473</v>
      </c>
      <c r="Y2894" s="137" t="n">
        <f aca="false">IF(AND($X2894=$X2895, $X2894&lt;&gt;""), $W2895-$W2894, 0)</f>
        <v>0.00180555554398148</v>
      </c>
      <c r="Z2894" s="141"/>
      <c r="AA2894" s="0"/>
    </row>
    <row r="2895" customFormat="false" ht="22.05" hidden="false" customHeight="false" outlineLevel="0" collapsed="false">
      <c r="A2895" s="118" t="n">
        <v>2891</v>
      </c>
      <c r="B2895" s="181" t="s">
        <v>7740</v>
      </c>
      <c r="C2895" s="182" t="s">
        <v>7816</v>
      </c>
      <c r="D2895" s="183" t="s">
        <v>190</v>
      </c>
      <c r="E2895" s="184" t="s">
        <v>7822</v>
      </c>
      <c r="F2895" s="184" t="s">
        <v>7823</v>
      </c>
      <c r="G2895" s="185" t="n">
        <v>780</v>
      </c>
      <c r="H2895" s="186" t="n">
        <f aca="true">INDIRECT("I" &amp; ROW())</f>
        <v>46109.410292789</v>
      </c>
      <c r="I2895" s="187" t="n">
        <f aca="true">INDIRECT("I" &amp; ROW()-1) + J2895 * ((G2894/1000) * $M$5)</f>
        <v>46109.410292789</v>
      </c>
      <c r="J2895" s="188" t="n">
        <v>6.5</v>
      </c>
      <c r="K2895" s="189" t="n">
        <f aca="true">INDIRECT("H" &amp; ROW())</f>
        <v>46109.410292789</v>
      </c>
      <c r="L2895" s="128" t="s">
        <v>7824</v>
      </c>
      <c r="M2895" s="133"/>
      <c r="N2895" s="133"/>
      <c r="O2895" s="133"/>
      <c r="P2895" s="133"/>
      <c r="Q2895" s="133"/>
      <c r="R2895" s="133"/>
      <c r="S2895" s="133"/>
      <c r="T2895" s="133"/>
      <c r="U2895" s="134"/>
      <c r="V2895" s="133"/>
      <c r="W2895" s="135" t="n">
        <f aca="false">I2895</f>
        <v>46109.410292789</v>
      </c>
      <c r="X2895" s="153" t="s">
        <v>473</v>
      </c>
      <c r="Y2895" s="137" t="n">
        <f aca="false">IF(AND($X2895=$X2896, $X2895&lt;&gt;""), $W2896-$W2895, 0)</f>
        <v>0.00352083331018519</v>
      </c>
      <c r="Z2895" s="141"/>
      <c r="AA2895" s="0"/>
    </row>
    <row r="2896" customFormat="false" ht="22.05" hidden="false" customHeight="false" outlineLevel="0" collapsed="false">
      <c r="A2896" s="118" t="n">
        <v>2892</v>
      </c>
      <c r="B2896" s="181" t="s">
        <v>7740</v>
      </c>
      <c r="C2896" s="182" t="s">
        <v>7816</v>
      </c>
      <c r="D2896" s="183" t="s">
        <v>190</v>
      </c>
      <c r="E2896" s="199" t="s">
        <v>7825</v>
      </c>
      <c r="F2896" s="199" t="s">
        <v>7826</v>
      </c>
      <c r="G2896" s="185" t="n">
        <v>270</v>
      </c>
      <c r="H2896" s="186" t="n">
        <f aca="true">INDIRECT("I" &amp; ROW())</f>
        <v>46109.4138136223</v>
      </c>
      <c r="I2896" s="187" t="n">
        <f aca="true">INDIRECT("I" &amp; ROW()-1) + J2896 * ((G2895/1000) * $M$5)</f>
        <v>46109.4138136223</v>
      </c>
      <c r="J2896" s="188" t="n">
        <v>6.5</v>
      </c>
      <c r="K2896" s="189" t="n">
        <f aca="true">INDIRECT("H" &amp; ROW())</f>
        <v>46109.4138136223</v>
      </c>
      <c r="L2896" s="128" t="s">
        <v>7827</v>
      </c>
      <c r="M2896" s="133"/>
      <c r="N2896" s="133"/>
      <c r="O2896" s="133"/>
      <c r="P2896" s="133"/>
      <c r="Q2896" s="133"/>
      <c r="R2896" s="133"/>
      <c r="S2896" s="133"/>
      <c r="T2896" s="133"/>
      <c r="U2896" s="134"/>
      <c r="V2896" s="133"/>
      <c r="W2896" s="135" t="n">
        <f aca="false">I2896</f>
        <v>46109.4138136223</v>
      </c>
      <c r="X2896" s="153" t="s">
        <v>473</v>
      </c>
      <c r="Y2896" s="137" t="n">
        <f aca="false">IF(AND($X2896=$X2897, $X2896&lt;&gt;""), $W2897-$W2896, 0)</f>
        <v>0.00121874998842593</v>
      </c>
      <c r="Z2896" s="141"/>
      <c r="AA2896" s="0"/>
    </row>
    <row r="2897" customFormat="false" ht="22.05" hidden="false" customHeight="false" outlineLevel="0" collapsed="false">
      <c r="A2897" s="118" t="n">
        <v>2893</v>
      </c>
      <c r="B2897" s="181" t="s">
        <v>7740</v>
      </c>
      <c r="C2897" s="182" t="s">
        <v>7816</v>
      </c>
      <c r="D2897" s="183" t="s">
        <v>190</v>
      </c>
      <c r="E2897" s="199" t="s">
        <v>7825</v>
      </c>
      <c r="F2897" s="184" t="s">
        <v>7828</v>
      </c>
      <c r="G2897" s="185" t="n">
        <v>250</v>
      </c>
      <c r="H2897" s="186" t="n">
        <f aca="true">INDIRECT("I" &amp; ROW())</f>
        <v>46109.4150323723</v>
      </c>
      <c r="I2897" s="187" t="n">
        <f aca="true">INDIRECT("I" &amp; ROW()-1) + J2897 * ((G2896/1000) * $M$5)</f>
        <v>46109.4150323723</v>
      </c>
      <c r="J2897" s="188" t="n">
        <v>6.5</v>
      </c>
      <c r="K2897" s="189" t="n">
        <f aca="true">INDIRECT("H" &amp; ROW())</f>
        <v>46109.4150323723</v>
      </c>
      <c r="L2897" s="128" t="s">
        <v>7829</v>
      </c>
      <c r="M2897" s="133"/>
      <c r="N2897" s="133"/>
      <c r="O2897" s="133"/>
      <c r="P2897" s="133"/>
      <c r="Q2897" s="133"/>
      <c r="R2897" s="133"/>
      <c r="S2897" s="133"/>
      <c r="T2897" s="133"/>
      <c r="U2897" s="134"/>
      <c r="V2897" s="133"/>
      <c r="W2897" s="135" t="n">
        <f aca="false">I2897</f>
        <v>46109.4150323723</v>
      </c>
      <c r="X2897" s="153" t="s">
        <v>473</v>
      </c>
      <c r="Y2897" s="137" t="n">
        <f aca="false">IF(AND($X2897=$X2898, $X2897&lt;&gt;""), $W2898-$W2897, 0)</f>
        <v>0.00112847221064815</v>
      </c>
      <c r="Z2897" s="141"/>
      <c r="AA2897" s="0"/>
    </row>
    <row r="2898" customFormat="false" ht="22.05" hidden="false" customHeight="false" outlineLevel="0" collapsed="false">
      <c r="A2898" s="118" t="n">
        <v>2894</v>
      </c>
      <c r="B2898" s="181" t="s">
        <v>7740</v>
      </c>
      <c r="C2898" s="182" t="s">
        <v>7830</v>
      </c>
      <c r="D2898" s="183" t="s">
        <v>190</v>
      </c>
      <c r="E2898" s="184" t="s">
        <v>7831</v>
      </c>
      <c r="F2898" s="184" t="s">
        <v>7832</v>
      </c>
      <c r="G2898" s="185" t="n">
        <v>220</v>
      </c>
      <c r="H2898" s="186" t="n">
        <f aca="true">INDIRECT("I" &amp; ROW())</f>
        <v>46109.4161608445</v>
      </c>
      <c r="I2898" s="187" t="n">
        <f aca="true">INDIRECT("I" &amp; ROW()-1) + J2898 * ((G2897/1000) * $M$5)</f>
        <v>46109.4161608445</v>
      </c>
      <c r="J2898" s="188" t="n">
        <v>6.5</v>
      </c>
      <c r="K2898" s="189" t="n">
        <f aca="true">INDIRECT("H" &amp; ROW())</f>
        <v>46109.4161608445</v>
      </c>
      <c r="L2898" s="128" t="s">
        <v>7833</v>
      </c>
      <c r="M2898" s="133"/>
      <c r="N2898" s="133"/>
      <c r="O2898" s="133"/>
      <c r="P2898" s="133"/>
      <c r="Q2898" s="133"/>
      <c r="R2898" s="133"/>
      <c r="S2898" s="133"/>
      <c r="T2898" s="133"/>
      <c r="U2898" s="134"/>
      <c r="V2898" s="133"/>
      <c r="W2898" s="135" t="n">
        <f aca="false">I2898</f>
        <v>46109.4161608445</v>
      </c>
      <c r="X2898" s="153" t="s">
        <v>473</v>
      </c>
      <c r="Y2898" s="137" t="n">
        <f aca="false">IF(AND($X2898=$X2899, $X2898&lt;&gt;""), $W2899-$W2898, 0)</f>
        <v>0.000993055543981482</v>
      </c>
      <c r="Z2898" s="141"/>
      <c r="AA2898" s="0"/>
    </row>
    <row r="2899" customFormat="false" ht="22.05" hidden="false" customHeight="false" outlineLevel="0" collapsed="false">
      <c r="A2899" s="118" t="n">
        <v>2895</v>
      </c>
      <c r="B2899" s="181" t="s">
        <v>7740</v>
      </c>
      <c r="C2899" s="182" t="s">
        <v>7830</v>
      </c>
      <c r="D2899" s="183" t="s">
        <v>190</v>
      </c>
      <c r="E2899" s="184" t="s">
        <v>7831</v>
      </c>
      <c r="F2899" s="184" t="s">
        <v>7834</v>
      </c>
      <c r="G2899" s="185" t="n">
        <v>220</v>
      </c>
      <c r="H2899" s="186" t="n">
        <f aca="true">INDIRECT("I" &amp; ROW())</f>
        <v>46109.4171539001</v>
      </c>
      <c r="I2899" s="187" t="n">
        <f aca="true">INDIRECT("I" &amp; ROW()-1) + J2899 * ((G2898/1000) * $M$5)</f>
        <v>46109.4171539001</v>
      </c>
      <c r="J2899" s="188" t="n">
        <v>6.5</v>
      </c>
      <c r="K2899" s="189" t="n">
        <f aca="true">INDIRECT("H" &amp; ROW())</f>
        <v>46109.4171539001</v>
      </c>
      <c r="L2899" s="128" t="s">
        <v>7835</v>
      </c>
      <c r="M2899" s="133"/>
      <c r="N2899" s="133"/>
      <c r="O2899" s="133"/>
      <c r="P2899" s="133"/>
      <c r="Q2899" s="133"/>
      <c r="R2899" s="133"/>
      <c r="S2899" s="133"/>
      <c r="T2899" s="133"/>
      <c r="U2899" s="134"/>
      <c r="V2899" s="133"/>
      <c r="W2899" s="135" t="n">
        <f aca="false">I2899</f>
        <v>46109.4171539001</v>
      </c>
      <c r="X2899" s="153" t="s">
        <v>473</v>
      </c>
      <c r="Y2899" s="137" t="n">
        <f aca="false">IF(AND($X2899=$X2900, $X2899&lt;&gt;""), $W2900-$W2899, 0)</f>
        <v>0.000993055543981482</v>
      </c>
      <c r="Z2899" s="141"/>
      <c r="AA2899" s="0"/>
    </row>
    <row r="2900" customFormat="false" ht="22.05" hidden="false" customHeight="false" outlineLevel="0" collapsed="false">
      <c r="A2900" s="118" t="n">
        <v>2896</v>
      </c>
      <c r="B2900" s="181" t="s">
        <v>7740</v>
      </c>
      <c r="C2900" s="182" t="s">
        <v>7830</v>
      </c>
      <c r="D2900" s="183" t="s">
        <v>190</v>
      </c>
      <c r="E2900" s="184" t="s">
        <v>7836</v>
      </c>
      <c r="F2900" s="184" t="s">
        <v>7837</v>
      </c>
      <c r="G2900" s="185" t="n">
        <v>220</v>
      </c>
      <c r="H2900" s="186" t="n">
        <f aca="true">INDIRECT("I" &amp; ROW())</f>
        <v>46109.4181469556</v>
      </c>
      <c r="I2900" s="187" t="n">
        <f aca="true">INDIRECT("I" &amp; ROW()-1) + J2900 * ((G2899/1000) * $M$5)</f>
        <v>46109.4181469556</v>
      </c>
      <c r="J2900" s="188" t="n">
        <v>6.5</v>
      </c>
      <c r="K2900" s="189" t="n">
        <f aca="true">INDIRECT("H" &amp; ROW())</f>
        <v>46109.4181469556</v>
      </c>
      <c r="L2900" s="128" t="s">
        <v>7838</v>
      </c>
      <c r="M2900" s="133"/>
      <c r="N2900" s="133"/>
      <c r="O2900" s="133"/>
      <c r="P2900" s="133"/>
      <c r="Q2900" s="133"/>
      <c r="R2900" s="133"/>
      <c r="S2900" s="133"/>
      <c r="T2900" s="133"/>
      <c r="U2900" s="134"/>
      <c r="V2900" s="133"/>
      <c r="W2900" s="135" t="n">
        <f aca="false">I2900</f>
        <v>46109.4181469556</v>
      </c>
      <c r="X2900" s="153" t="s">
        <v>473</v>
      </c>
      <c r="Y2900" s="137" t="n">
        <f aca="false">IF(AND($X2900=$X2901, $X2900&lt;&gt;""), $W2901-$W2900, 0)</f>
        <v>0.000993055543981482</v>
      </c>
      <c r="Z2900" s="141"/>
      <c r="AA2900" s="0"/>
    </row>
    <row r="2901" customFormat="false" ht="22.05" hidden="false" customHeight="false" outlineLevel="0" collapsed="false">
      <c r="A2901" s="118" t="n">
        <v>2897</v>
      </c>
      <c r="B2901" s="181" t="s">
        <v>7740</v>
      </c>
      <c r="C2901" s="182" t="s">
        <v>7830</v>
      </c>
      <c r="D2901" s="183" t="s">
        <v>190</v>
      </c>
      <c r="E2901" s="184" t="s">
        <v>7839</v>
      </c>
      <c r="F2901" s="184" t="s">
        <v>7840</v>
      </c>
      <c r="G2901" s="185" t="n">
        <v>170</v>
      </c>
      <c r="H2901" s="186" t="n">
        <f aca="true">INDIRECT("I" &amp; ROW())</f>
        <v>46109.4191400112</v>
      </c>
      <c r="I2901" s="187" t="n">
        <f aca="true">INDIRECT("I" &amp; ROW()-1) + J2901 * ((G2900/1000) * $M$5)</f>
        <v>46109.4191400112</v>
      </c>
      <c r="J2901" s="188" t="n">
        <v>6.5</v>
      </c>
      <c r="K2901" s="189" t="n">
        <f aca="true">INDIRECT("H" &amp; ROW())</f>
        <v>46109.4191400112</v>
      </c>
      <c r="L2901" s="128" t="s">
        <v>7841</v>
      </c>
      <c r="M2901" s="133"/>
      <c r="N2901" s="133"/>
      <c r="O2901" s="133"/>
      <c r="P2901" s="133"/>
      <c r="Q2901" s="133"/>
      <c r="R2901" s="133"/>
      <c r="S2901" s="133"/>
      <c r="T2901" s="133"/>
      <c r="U2901" s="134"/>
      <c r="V2901" s="133"/>
      <c r="W2901" s="135" t="n">
        <f aca="false">I2901</f>
        <v>46109.4191400112</v>
      </c>
      <c r="X2901" s="153" t="s">
        <v>473</v>
      </c>
      <c r="Y2901" s="137" t="n">
        <f aca="false">IF(AND($X2901=$X2902, $X2901&lt;&gt;""), $W2902-$W2901, 0)</f>
        <v>0.000767361099537037</v>
      </c>
      <c r="Z2901" s="141"/>
      <c r="AA2901" s="0"/>
    </row>
    <row r="2902" customFormat="false" ht="22.05" hidden="false" customHeight="false" outlineLevel="0" collapsed="false">
      <c r="A2902" s="118" t="n">
        <v>2898</v>
      </c>
      <c r="B2902" s="181" t="s">
        <v>7740</v>
      </c>
      <c r="C2902" s="182" t="s">
        <v>7830</v>
      </c>
      <c r="D2902" s="183" t="s">
        <v>190</v>
      </c>
      <c r="E2902" s="184" t="s">
        <v>7842</v>
      </c>
      <c r="F2902" s="184" t="s">
        <v>7843</v>
      </c>
      <c r="G2902" s="185" t="n">
        <v>220</v>
      </c>
      <c r="H2902" s="186" t="n">
        <f aca="true">INDIRECT("I" &amp; ROW())</f>
        <v>46109.4199073723</v>
      </c>
      <c r="I2902" s="187" t="n">
        <f aca="true">INDIRECT("I" &amp; ROW()-1) + J2902 * ((G2901/1000) * $M$5)</f>
        <v>46109.4199073723</v>
      </c>
      <c r="J2902" s="188" t="n">
        <v>6.5</v>
      </c>
      <c r="K2902" s="189" t="n">
        <f aca="true">INDIRECT("H" &amp; ROW())</f>
        <v>46109.4199073723</v>
      </c>
      <c r="L2902" s="128" t="s">
        <v>7844</v>
      </c>
      <c r="M2902" s="133"/>
      <c r="N2902" s="133"/>
      <c r="O2902" s="133"/>
      <c r="P2902" s="133"/>
      <c r="Q2902" s="133"/>
      <c r="R2902" s="133"/>
      <c r="S2902" s="133"/>
      <c r="T2902" s="133"/>
      <c r="U2902" s="134"/>
      <c r="V2902" s="133"/>
      <c r="W2902" s="135" t="n">
        <f aca="false">I2902</f>
        <v>46109.4199073723</v>
      </c>
      <c r="X2902" s="153" t="s">
        <v>473</v>
      </c>
      <c r="Y2902" s="137" t="n">
        <f aca="false">IF(AND($X2902=$X2903, $X2902&lt;&gt;""), $W2903-$W2902, 0)</f>
        <v>0.000993055543981482</v>
      </c>
      <c r="Z2902" s="141"/>
      <c r="AA2902" s="0"/>
    </row>
    <row r="2903" customFormat="false" ht="22.05" hidden="false" customHeight="false" outlineLevel="0" collapsed="false">
      <c r="A2903" s="118" t="n">
        <v>2899</v>
      </c>
      <c r="B2903" s="181" t="s">
        <v>7740</v>
      </c>
      <c r="C2903" s="182" t="s">
        <v>7830</v>
      </c>
      <c r="D2903" s="183" t="s">
        <v>190</v>
      </c>
      <c r="E2903" s="184" t="s">
        <v>7845</v>
      </c>
      <c r="F2903" s="184" t="s">
        <v>7846</v>
      </c>
      <c r="G2903" s="185" t="n">
        <v>220</v>
      </c>
      <c r="H2903" s="186" t="n">
        <f aca="true">INDIRECT("I" &amp; ROW())</f>
        <v>46109.4209004278</v>
      </c>
      <c r="I2903" s="187" t="n">
        <f aca="true">INDIRECT("I" &amp; ROW()-1) + J2903 * ((G2902/1000) * $M$5)</f>
        <v>46109.4209004278</v>
      </c>
      <c r="J2903" s="188" t="n">
        <v>6.5</v>
      </c>
      <c r="K2903" s="189" t="n">
        <f aca="true">INDIRECT("H" &amp; ROW())</f>
        <v>46109.4209004278</v>
      </c>
      <c r="L2903" s="128" t="s">
        <v>7847</v>
      </c>
      <c r="M2903" s="133"/>
      <c r="N2903" s="133"/>
      <c r="O2903" s="133"/>
      <c r="P2903" s="133"/>
      <c r="Q2903" s="133"/>
      <c r="R2903" s="133"/>
      <c r="S2903" s="133"/>
      <c r="T2903" s="133"/>
      <c r="U2903" s="134"/>
      <c r="V2903" s="133"/>
      <c r="W2903" s="135" t="n">
        <f aca="false">I2903</f>
        <v>46109.4209004278</v>
      </c>
      <c r="X2903" s="153" t="s">
        <v>473</v>
      </c>
      <c r="Y2903" s="137" t="n">
        <f aca="false">IF(AND($X2903=$X2904, $X2903&lt;&gt;""), $W2904-$W2903, 0)</f>
        <v>0.000993055543981482</v>
      </c>
      <c r="Z2903" s="141"/>
      <c r="AA2903" s="0"/>
    </row>
    <row r="2904" customFormat="false" ht="22.05" hidden="false" customHeight="false" outlineLevel="0" collapsed="false">
      <c r="A2904" s="118" t="n">
        <v>2900</v>
      </c>
      <c r="B2904" s="181" t="s">
        <v>7740</v>
      </c>
      <c r="C2904" s="182" t="s">
        <v>7830</v>
      </c>
      <c r="D2904" s="183" t="s">
        <v>190</v>
      </c>
      <c r="E2904" s="184" t="s">
        <v>7848</v>
      </c>
      <c r="F2904" s="184" t="s">
        <v>7849</v>
      </c>
      <c r="G2904" s="185" t="n">
        <v>220</v>
      </c>
      <c r="H2904" s="186" t="n">
        <f aca="true">INDIRECT("I" &amp; ROW())</f>
        <v>46109.4218934834</v>
      </c>
      <c r="I2904" s="187" t="n">
        <f aca="true">INDIRECT("I" &amp; ROW()-1) + J2904 * ((G2903/1000) * $M$5)</f>
        <v>46109.4218934834</v>
      </c>
      <c r="J2904" s="188" t="n">
        <v>6.5</v>
      </c>
      <c r="K2904" s="189" t="n">
        <f aca="true">INDIRECT("H" &amp; ROW())</f>
        <v>46109.4218934834</v>
      </c>
      <c r="L2904" s="128" t="s">
        <v>7850</v>
      </c>
      <c r="M2904" s="133"/>
      <c r="N2904" s="133"/>
      <c r="O2904" s="133"/>
      <c r="P2904" s="133"/>
      <c r="Q2904" s="133"/>
      <c r="R2904" s="133"/>
      <c r="S2904" s="133"/>
      <c r="T2904" s="133"/>
      <c r="U2904" s="134"/>
      <c r="V2904" s="133"/>
      <c r="W2904" s="135" t="n">
        <f aca="false">I2904</f>
        <v>46109.4218934834</v>
      </c>
      <c r="X2904" s="153" t="s">
        <v>473</v>
      </c>
      <c r="Y2904" s="137" t="n">
        <f aca="false">IF(AND($X2904=$X2905, $X2904&lt;&gt;""), $W2905-$W2904, 0)</f>
        <v>0.000993055543981482</v>
      </c>
      <c r="Z2904" s="141"/>
      <c r="AA2904" s="0"/>
    </row>
    <row r="2905" customFormat="false" ht="22.05" hidden="false" customHeight="false" outlineLevel="0" collapsed="false">
      <c r="A2905" s="118" t="n">
        <v>2901</v>
      </c>
      <c r="B2905" s="181" t="s">
        <v>7740</v>
      </c>
      <c r="C2905" s="182" t="s">
        <v>7830</v>
      </c>
      <c r="D2905" s="183" t="s">
        <v>190</v>
      </c>
      <c r="E2905" s="184" t="s">
        <v>7851</v>
      </c>
      <c r="F2905" s="184" t="s">
        <v>7852</v>
      </c>
      <c r="G2905" s="185" t="n">
        <v>220</v>
      </c>
      <c r="H2905" s="186" t="n">
        <f aca="true">INDIRECT("I" &amp; ROW())</f>
        <v>46109.4228865389</v>
      </c>
      <c r="I2905" s="187" t="n">
        <f aca="true">INDIRECT("I" &amp; ROW()-1) + J2905 * ((G2904/1000) * $M$5)</f>
        <v>46109.4228865389</v>
      </c>
      <c r="J2905" s="188" t="n">
        <v>6.5</v>
      </c>
      <c r="K2905" s="189" t="n">
        <f aca="true">INDIRECT("H" &amp; ROW())</f>
        <v>46109.4228865389</v>
      </c>
      <c r="L2905" s="128" t="s">
        <v>7853</v>
      </c>
      <c r="M2905" s="133"/>
      <c r="N2905" s="133"/>
      <c r="O2905" s="133"/>
      <c r="P2905" s="133"/>
      <c r="Q2905" s="133"/>
      <c r="R2905" s="133"/>
      <c r="S2905" s="133"/>
      <c r="T2905" s="133"/>
      <c r="U2905" s="134"/>
      <c r="V2905" s="133"/>
      <c r="W2905" s="135" t="n">
        <f aca="false">I2905</f>
        <v>46109.4228865389</v>
      </c>
      <c r="X2905" s="153" t="s">
        <v>473</v>
      </c>
      <c r="Y2905" s="137" t="n">
        <f aca="false">IF(AND($X2905=$X2906, $X2905&lt;&gt;""), $W2906-$W2905, 0)</f>
        <v>0.000993055543981482</v>
      </c>
      <c r="Z2905" s="141"/>
      <c r="AA2905" s="0"/>
    </row>
    <row r="2906" customFormat="false" ht="22.05" hidden="false" customHeight="false" outlineLevel="0" collapsed="false">
      <c r="A2906" s="118" t="n">
        <v>2902</v>
      </c>
      <c r="B2906" s="181" t="s">
        <v>7740</v>
      </c>
      <c r="C2906" s="182" t="s">
        <v>7830</v>
      </c>
      <c r="D2906" s="183" t="s">
        <v>190</v>
      </c>
      <c r="E2906" s="184" t="s">
        <v>7854</v>
      </c>
      <c r="F2906" s="184" t="s">
        <v>7855</v>
      </c>
      <c r="G2906" s="185" t="n">
        <v>250</v>
      </c>
      <c r="H2906" s="186" t="n">
        <f aca="true">INDIRECT("I" &amp; ROW())</f>
        <v>46109.4238795945</v>
      </c>
      <c r="I2906" s="187" t="n">
        <f aca="true">INDIRECT("I" &amp; ROW()-1) + J2906 * ((G2905/1000) * $M$5)</f>
        <v>46109.4238795945</v>
      </c>
      <c r="J2906" s="188" t="n">
        <v>6.5</v>
      </c>
      <c r="K2906" s="189" t="n">
        <f aca="true">INDIRECT("H" &amp; ROW())</f>
        <v>46109.4238795945</v>
      </c>
      <c r="L2906" s="128" t="s">
        <v>7856</v>
      </c>
      <c r="M2906" s="133"/>
      <c r="N2906" s="133"/>
      <c r="O2906" s="133"/>
      <c r="P2906" s="133"/>
      <c r="Q2906" s="133"/>
      <c r="R2906" s="133"/>
      <c r="S2906" s="133"/>
      <c r="T2906" s="133"/>
      <c r="U2906" s="134"/>
      <c r="V2906" s="133"/>
      <c r="W2906" s="135" t="n">
        <f aca="false">I2906</f>
        <v>46109.4238795945</v>
      </c>
      <c r="X2906" s="153" t="s">
        <v>473</v>
      </c>
      <c r="Y2906" s="137" t="n">
        <f aca="false">IF(AND($X2906=$X2907, $X2906&lt;&gt;""), $W2907-$W2906, 0)</f>
        <v>0.00112847221064815</v>
      </c>
      <c r="Z2906" s="141"/>
      <c r="AA2906" s="0"/>
    </row>
    <row r="2907" customFormat="false" ht="22.05" hidden="false" customHeight="false" outlineLevel="0" collapsed="false">
      <c r="A2907" s="118" t="n">
        <v>2903</v>
      </c>
      <c r="B2907" s="181" t="s">
        <v>7740</v>
      </c>
      <c r="C2907" s="182" t="s">
        <v>7830</v>
      </c>
      <c r="D2907" s="183" t="s">
        <v>190</v>
      </c>
      <c r="E2907" s="184" t="s">
        <v>7831</v>
      </c>
      <c r="F2907" s="184" t="s">
        <v>7857</v>
      </c>
      <c r="G2907" s="185" t="n">
        <v>250</v>
      </c>
      <c r="H2907" s="186" t="n">
        <f aca="true">INDIRECT("I" &amp; ROW())</f>
        <v>46109.4250080667</v>
      </c>
      <c r="I2907" s="187" t="n">
        <f aca="true">INDIRECT("I" &amp; ROW()-1) + J2907 * ((G2906/1000) * $M$5)</f>
        <v>46109.4250080667</v>
      </c>
      <c r="J2907" s="188" t="n">
        <v>6.5</v>
      </c>
      <c r="K2907" s="189" t="n">
        <f aca="true">INDIRECT("H" &amp; ROW())</f>
        <v>46109.4250080667</v>
      </c>
      <c r="L2907" s="128" t="s">
        <v>7858</v>
      </c>
      <c r="M2907" s="133"/>
      <c r="N2907" s="133"/>
      <c r="O2907" s="133"/>
      <c r="P2907" s="133"/>
      <c r="Q2907" s="133"/>
      <c r="R2907" s="133"/>
      <c r="S2907" s="133"/>
      <c r="T2907" s="133"/>
      <c r="U2907" s="134"/>
      <c r="V2907" s="133"/>
      <c r="W2907" s="135" t="n">
        <f aca="false">I2907</f>
        <v>46109.4250080667</v>
      </c>
      <c r="X2907" s="153" t="s">
        <v>473</v>
      </c>
      <c r="Y2907" s="137" t="n">
        <f aca="false">IF(AND($X2907=$X2908, $X2907&lt;&gt;""), $W2908-$W2907, 0)</f>
        <v>0.00112847221064815</v>
      </c>
      <c r="Z2907" s="141"/>
      <c r="AA2907" s="0"/>
    </row>
    <row r="2908" customFormat="false" ht="22.05" hidden="false" customHeight="false" outlineLevel="0" collapsed="false">
      <c r="A2908" s="118" t="n">
        <v>2904</v>
      </c>
      <c r="B2908" s="181" t="s">
        <v>7740</v>
      </c>
      <c r="C2908" s="182" t="s">
        <v>7830</v>
      </c>
      <c r="D2908" s="183" t="s">
        <v>190</v>
      </c>
      <c r="E2908" s="184" t="s">
        <v>7859</v>
      </c>
      <c r="F2908" s="184" t="s">
        <v>7860</v>
      </c>
      <c r="G2908" s="185" t="n">
        <v>210</v>
      </c>
      <c r="H2908" s="186" t="n">
        <f aca="true">INDIRECT("I" &amp; ROW())</f>
        <v>46109.4261365389</v>
      </c>
      <c r="I2908" s="187" t="n">
        <f aca="true">INDIRECT("I" &amp; ROW()-1) + J2908 * ((G2907/1000) * $M$5)</f>
        <v>46109.4261365389</v>
      </c>
      <c r="J2908" s="188" t="n">
        <v>6.5</v>
      </c>
      <c r="K2908" s="189" t="n">
        <f aca="true">INDIRECT("H" &amp; ROW())</f>
        <v>46109.4261365389</v>
      </c>
      <c r="L2908" s="128" t="s">
        <v>7861</v>
      </c>
      <c r="M2908" s="133"/>
      <c r="N2908" s="133"/>
      <c r="O2908" s="133"/>
      <c r="P2908" s="133"/>
      <c r="Q2908" s="133"/>
      <c r="R2908" s="133"/>
      <c r="S2908" s="133"/>
      <c r="T2908" s="133"/>
      <c r="U2908" s="134"/>
      <c r="V2908" s="133"/>
      <c r="W2908" s="135" t="n">
        <f aca="false">I2908</f>
        <v>46109.4261365389</v>
      </c>
      <c r="X2908" s="153" t="s">
        <v>473</v>
      </c>
      <c r="Y2908" s="137" t="n">
        <f aca="false">IF(AND($X2908=$X2909, $X2908&lt;&gt;""), $W2909-$W2908, 0)</f>
        <v>0.000947916666666667</v>
      </c>
      <c r="Z2908" s="141"/>
      <c r="AA2908" s="0"/>
    </row>
    <row r="2909" customFormat="false" ht="22.05" hidden="false" customHeight="false" outlineLevel="0" collapsed="false">
      <c r="A2909" s="118" t="n">
        <v>2905</v>
      </c>
      <c r="B2909" s="181" t="s">
        <v>7740</v>
      </c>
      <c r="C2909" s="182" t="s">
        <v>7830</v>
      </c>
      <c r="D2909" s="183" t="s">
        <v>190</v>
      </c>
      <c r="E2909" s="184" t="s">
        <v>7859</v>
      </c>
      <c r="F2909" s="184" t="s">
        <v>7862</v>
      </c>
      <c r="G2909" s="185" t="n">
        <v>240</v>
      </c>
      <c r="H2909" s="186" t="n">
        <f aca="true">INDIRECT("I" &amp; ROW())</f>
        <v>46109.4270844555</v>
      </c>
      <c r="I2909" s="187" t="n">
        <f aca="true">INDIRECT("I" &amp; ROW()-1) + J2909 * ((G2908/1000) * $M$5)</f>
        <v>46109.4270844555</v>
      </c>
      <c r="J2909" s="188" t="n">
        <v>6.5</v>
      </c>
      <c r="K2909" s="189" t="n">
        <f aca="true">INDIRECT("H" &amp; ROW())</f>
        <v>46109.4270844555</v>
      </c>
      <c r="L2909" s="128" t="s">
        <v>7863</v>
      </c>
      <c r="M2909" s="133"/>
      <c r="N2909" s="133"/>
      <c r="O2909" s="133"/>
      <c r="P2909" s="133"/>
      <c r="Q2909" s="133"/>
      <c r="R2909" s="133"/>
      <c r="S2909" s="133"/>
      <c r="T2909" s="133"/>
      <c r="U2909" s="134"/>
      <c r="V2909" s="133"/>
      <c r="W2909" s="135" t="n">
        <f aca="false">I2909</f>
        <v>46109.4270844555</v>
      </c>
      <c r="X2909" s="153" t="s">
        <v>473</v>
      </c>
      <c r="Y2909" s="137" t="n">
        <f aca="false">IF(AND($X2909=$X2910, $X2909&lt;&gt;""), $W2910-$W2909, 0)</f>
        <v>0.00108333333333333</v>
      </c>
      <c r="Z2909" s="141"/>
      <c r="AA2909" s="0"/>
    </row>
    <row r="2910" customFormat="false" ht="22.05" hidden="false" customHeight="false" outlineLevel="0" collapsed="false">
      <c r="A2910" s="118" t="n">
        <v>2906</v>
      </c>
      <c r="B2910" s="181" t="s">
        <v>7740</v>
      </c>
      <c r="C2910" s="182" t="s">
        <v>7864</v>
      </c>
      <c r="D2910" s="183" t="s">
        <v>190</v>
      </c>
      <c r="E2910" s="184" t="s">
        <v>7865</v>
      </c>
      <c r="F2910" s="184" t="s">
        <v>7866</v>
      </c>
      <c r="G2910" s="185" t="n">
        <v>240</v>
      </c>
      <c r="H2910" s="186" t="n">
        <f aca="true">INDIRECT("I" &amp; ROW())</f>
        <v>46109.4281677889</v>
      </c>
      <c r="I2910" s="187" t="n">
        <f aca="true">INDIRECT("I" &amp; ROW()-1) + J2910 * ((G2909/1000) * $M$5)</f>
        <v>46109.4281677889</v>
      </c>
      <c r="J2910" s="188" t="n">
        <v>6.5</v>
      </c>
      <c r="K2910" s="189" t="n">
        <f aca="true">INDIRECT("H" &amp; ROW())</f>
        <v>46109.4281677889</v>
      </c>
      <c r="L2910" s="128" t="s">
        <v>7867</v>
      </c>
      <c r="M2910" s="133"/>
      <c r="N2910" s="133"/>
      <c r="O2910" s="133"/>
      <c r="P2910" s="133"/>
      <c r="Q2910" s="133"/>
      <c r="R2910" s="133"/>
      <c r="S2910" s="133"/>
      <c r="T2910" s="133"/>
      <c r="U2910" s="134"/>
      <c r="V2910" s="133"/>
      <c r="W2910" s="135" t="n">
        <f aca="false">I2910</f>
        <v>46109.4281677889</v>
      </c>
      <c r="X2910" s="153" t="s">
        <v>473</v>
      </c>
      <c r="Y2910" s="137" t="n">
        <f aca="false">IF(AND($X2910=$X2911, $X2910&lt;&gt;""), $W2911-$W2910, 0)</f>
        <v>0.00108333333333333</v>
      </c>
      <c r="Z2910" s="141"/>
      <c r="AA2910" s="0"/>
    </row>
    <row r="2911" customFormat="false" ht="22.05" hidden="false" customHeight="false" outlineLevel="0" collapsed="false">
      <c r="A2911" s="118" t="n">
        <v>2907</v>
      </c>
      <c r="B2911" s="181" t="s">
        <v>7740</v>
      </c>
      <c r="C2911" s="182" t="s">
        <v>7864</v>
      </c>
      <c r="D2911" s="183" t="s">
        <v>190</v>
      </c>
      <c r="E2911" s="184" t="s">
        <v>7859</v>
      </c>
      <c r="F2911" s="184" t="s">
        <v>7868</v>
      </c>
      <c r="G2911" s="185" t="n">
        <v>250</v>
      </c>
      <c r="H2911" s="186" t="n">
        <f aca="true">INDIRECT("I" &amp; ROW())</f>
        <v>46109.4292511222</v>
      </c>
      <c r="I2911" s="187" t="n">
        <f aca="true">INDIRECT("I" &amp; ROW()-1) + J2911 * ((G2910/1000) * $M$5)</f>
        <v>46109.4292511222</v>
      </c>
      <c r="J2911" s="188" t="n">
        <v>6.5</v>
      </c>
      <c r="K2911" s="189" t="n">
        <f aca="true">INDIRECT("H" &amp; ROW())</f>
        <v>46109.4292511222</v>
      </c>
      <c r="L2911" s="128" t="s">
        <v>7869</v>
      </c>
      <c r="M2911" s="133"/>
      <c r="N2911" s="133"/>
      <c r="O2911" s="133"/>
      <c r="P2911" s="133"/>
      <c r="Q2911" s="133"/>
      <c r="R2911" s="133"/>
      <c r="S2911" s="133"/>
      <c r="T2911" s="133"/>
      <c r="U2911" s="134"/>
      <c r="V2911" s="133"/>
      <c r="W2911" s="135" t="n">
        <f aca="false">I2911</f>
        <v>46109.4292511222</v>
      </c>
      <c r="X2911" s="153" t="s">
        <v>473</v>
      </c>
      <c r="Y2911" s="137" t="n">
        <f aca="false">IF(AND($X2911=$X2912, $X2911&lt;&gt;""), $W2912-$W2911, 0)</f>
        <v>0.00112847221064815</v>
      </c>
      <c r="Z2911" s="141"/>
      <c r="AA2911" s="0"/>
    </row>
    <row r="2912" customFormat="false" ht="22.05" hidden="false" customHeight="false" outlineLevel="0" collapsed="false">
      <c r="A2912" s="118" t="n">
        <v>2908</v>
      </c>
      <c r="B2912" s="181" t="s">
        <v>7740</v>
      </c>
      <c r="C2912" s="182" t="s">
        <v>7864</v>
      </c>
      <c r="D2912" s="183" t="s">
        <v>190</v>
      </c>
      <c r="E2912" s="184" t="s">
        <v>7859</v>
      </c>
      <c r="F2912" s="184" t="s">
        <v>7870</v>
      </c>
      <c r="G2912" s="185" t="n">
        <v>200</v>
      </c>
      <c r="H2912" s="186" t="n">
        <f aca="true">INDIRECT("I" &amp; ROW())</f>
        <v>46109.4303795944</v>
      </c>
      <c r="I2912" s="187" t="n">
        <f aca="true">INDIRECT("I" &amp; ROW()-1) + J2912 * ((G2911/1000) * $M$5)</f>
        <v>46109.4303795944</v>
      </c>
      <c r="J2912" s="188" t="n">
        <v>6.5</v>
      </c>
      <c r="K2912" s="189" t="n">
        <f aca="true">INDIRECT("H" &amp; ROW())</f>
        <v>46109.4303795944</v>
      </c>
      <c r="L2912" s="128" t="s">
        <v>7871</v>
      </c>
      <c r="M2912" s="133"/>
      <c r="N2912" s="133"/>
      <c r="O2912" s="133"/>
      <c r="P2912" s="133"/>
      <c r="Q2912" s="133"/>
      <c r="R2912" s="133"/>
      <c r="S2912" s="133"/>
      <c r="T2912" s="133"/>
      <c r="U2912" s="134"/>
      <c r="V2912" s="133"/>
      <c r="W2912" s="135" t="n">
        <f aca="false">I2912</f>
        <v>46109.4303795944</v>
      </c>
      <c r="X2912" s="153" t="s">
        <v>473</v>
      </c>
      <c r="Y2912" s="137" t="n">
        <f aca="false">IF(AND($X2912=$X2913, $X2912&lt;&gt;""), $W2913-$W2912, 0)</f>
        <v>0.000902777777777778</v>
      </c>
      <c r="Z2912" s="141"/>
      <c r="AA2912" s="0"/>
    </row>
    <row r="2913" customFormat="false" ht="22.05" hidden="false" customHeight="false" outlineLevel="0" collapsed="false">
      <c r="A2913" s="118" t="n">
        <v>2909</v>
      </c>
      <c r="B2913" s="181" t="s">
        <v>7740</v>
      </c>
      <c r="C2913" s="182" t="s">
        <v>7864</v>
      </c>
      <c r="D2913" s="183" t="s">
        <v>190</v>
      </c>
      <c r="E2913" s="184" t="s">
        <v>7859</v>
      </c>
      <c r="F2913" s="184" t="s">
        <v>7872</v>
      </c>
      <c r="G2913" s="185" t="n">
        <v>230</v>
      </c>
      <c r="H2913" s="186" t="n">
        <f aca="true">INDIRECT("I" &amp; ROW())</f>
        <v>46109.4312823722</v>
      </c>
      <c r="I2913" s="187" t="n">
        <f aca="true">INDIRECT("I" &amp; ROW()-1) + J2913 * ((G2912/1000) * $M$5)</f>
        <v>46109.4312823722</v>
      </c>
      <c r="J2913" s="188" t="n">
        <v>6.5</v>
      </c>
      <c r="K2913" s="189" t="n">
        <f aca="true">INDIRECT("H" &amp; ROW())</f>
        <v>46109.4312823722</v>
      </c>
      <c r="L2913" s="128" t="s">
        <v>7873</v>
      </c>
      <c r="M2913" s="133"/>
      <c r="N2913" s="133"/>
      <c r="O2913" s="133"/>
      <c r="P2913" s="133"/>
      <c r="Q2913" s="133"/>
      <c r="R2913" s="133"/>
      <c r="S2913" s="133"/>
      <c r="T2913" s="133"/>
      <c r="U2913" s="134"/>
      <c r="V2913" s="133"/>
      <c r="W2913" s="135" t="n">
        <f aca="false">I2913</f>
        <v>46109.4312823722</v>
      </c>
      <c r="X2913" s="153" t="s">
        <v>473</v>
      </c>
      <c r="Y2913" s="137" t="n">
        <f aca="false">IF(AND($X2913=$X2914, $X2913&lt;&gt;""), $W2914-$W2913, 0)</f>
        <v>0.00103819443287037</v>
      </c>
      <c r="Z2913" s="141"/>
      <c r="AA2913" s="0"/>
    </row>
    <row r="2914" customFormat="false" ht="22.05" hidden="false" customHeight="false" outlineLevel="0" collapsed="false">
      <c r="A2914" s="118" t="n">
        <v>2910</v>
      </c>
      <c r="B2914" s="181" t="s">
        <v>7740</v>
      </c>
      <c r="C2914" s="182" t="s">
        <v>7864</v>
      </c>
      <c r="D2914" s="183" t="s">
        <v>190</v>
      </c>
      <c r="E2914" s="184" t="s">
        <v>7874</v>
      </c>
      <c r="F2914" s="184" t="s">
        <v>7875</v>
      </c>
      <c r="G2914" s="185" t="n">
        <v>230</v>
      </c>
      <c r="H2914" s="186" t="n">
        <f aca="true">INDIRECT("I" &amp; ROW())</f>
        <v>46109.4323205666</v>
      </c>
      <c r="I2914" s="187" t="n">
        <f aca="true">INDIRECT("I" &amp; ROW()-1) + J2914 * ((G2913/1000) * $M$5)</f>
        <v>46109.4323205666</v>
      </c>
      <c r="J2914" s="188" t="n">
        <v>6.5</v>
      </c>
      <c r="K2914" s="189" t="n">
        <f aca="true">INDIRECT("H" &amp; ROW())</f>
        <v>46109.4323205666</v>
      </c>
      <c r="L2914" s="128" t="s">
        <v>7876</v>
      </c>
      <c r="M2914" s="133"/>
      <c r="N2914" s="133"/>
      <c r="O2914" s="133"/>
      <c r="P2914" s="133"/>
      <c r="Q2914" s="133"/>
      <c r="R2914" s="133"/>
      <c r="S2914" s="133"/>
      <c r="T2914" s="133"/>
      <c r="U2914" s="134"/>
      <c r="V2914" s="133"/>
      <c r="W2914" s="135" t="n">
        <f aca="false">I2914</f>
        <v>46109.4323205666</v>
      </c>
      <c r="X2914" s="153" t="s">
        <v>473</v>
      </c>
      <c r="Y2914" s="137" t="n">
        <f aca="false">IF(AND($X2914=$X2915, $X2914&lt;&gt;""), $W2915-$W2914, 0)</f>
        <v>0.00103819443287037</v>
      </c>
      <c r="Z2914" s="141"/>
      <c r="AA2914" s="0"/>
    </row>
    <row r="2915" customFormat="false" ht="22.05" hidden="false" customHeight="false" outlineLevel="0" collapsed="false">
      <c r="A2915" s="118" t="n">
        <v>2911</v>
      </c>
      <c r="B2915" s="181" t="s">
        <v>7740</v>
      </c>
      <c r="C2915" s="182" t="s">
        <v>7864</v>
      </c>
      <c r="D2915" s="183" t="s">
        <v>190</v>
      </c>
      <c r="E2915" s="184" t="s">
        <v>7859</v>
      </c>
      <c r="F2915" s="184" t="s">
        <v>7877</v>
      </c>
      <c r="G2915" s="185" t="n">
        <v>230</v>
      </c>
      <c r="H2915" s="186" t="n">
        <f aca="true">INDIRECT("I" &amp; ROW())</f>
        <v>46109.4333587611</v>
      </c>
      <c r="I2915" s="187" t="n">
        <f aca="true">INDIRECT("I" &amp; ROW()-1) + J2915 * ((G2914/1000) * $M$5)</f>
        <v>46109.4333587611</v>
      </c>
      <c r="J2915" s="188" t="n">
        <v>6.5</v>
      </c>
      <c r="K2915" s="189" t="n">
        <f aca="true">INDIRECT("H" &amp; ROW())</f>
        <v>46109.4333587611</v>
      </c>
      <c r="L2915" s="128" t="s">
        <v>7878</v>
      </c>
      <c r="M2915" s="133"/>
      <c r="N2915" s="133"/>
      <c r="O2915" s="133"/>
      <c r="P2915" s="133"/>
      <c r="Q2915" s="133"/>
      <c r="R2915" s="133"/>
      <c r="S2915" s="133"/>
      <c r="T2915" s="133"/>
      <c r="U2915" s="134"/>
      <c r="V2915" s="133"/>
      <c r="W2915" s="135" t="n">
        <f aca="false">I2915</f>
        <v>46109.4333587611</v>
      </c>
      <c r="X2915" s="153" t="s">
        <v>473</v>
      </c>
      <c r="Y2915" s="137" t="n">
        <f aca="false">IF(AND($X2915=$X2916, $X2915&lt;&gt;""), $W2916-$W2915, 0)</f>
        <v>0.00103819443287037</v>
      </c>
      <c r="Z2915" s="141"/>
      <c r="AA2915" s="0"/>
    </row>
    <row r="2916" customFormat="false" ht="22.05" hidden="false" customHeight="false" outlineLevel="0" collapsed="false">
      <c r="A2916" s="118" t="n">
        <v>2912</v>
      </c>
      <c r="B2916" s="181" t="s">
        <v>7740</v>
      </c>
      <c r="C2916" s="182" t="s">
        <v>7864</v>
      </c>
      <c r="D2916" s="183" t="s">
        <v>190</v>
      </c>
      <c r="E2916" s="184" t="s">
        <v>7859</v>
      </c>
      <c r="F2916" s="184" t="s">
        <v>7879</v>
      </c>
      <c r="G2916" s="185" t="n">
        <v>210</v>
      </c>
      <c r="H2916" s="186" t="n">
        <f aca="true">INDIRECT("I" &amp; ROW())</f>
        <v>46109.4343969555</v>
      </c>
      <c r="I2916" s="187" t="n">
        <f aca="true">INDIRECT("I" &amp; ROW()-1) + J2916 * ((G2915/1000) * $M$5)</f>
        <v>46109.4343969555</v>
      </c>
      <c r="J2916" s="188" t="n">
        <v>6.5</v>
      </c>
      <c r="K2916" s="189" t="n">
        <f aca="true">INDIRECT("H" &amp; ROW())</f>
        <v>46109.4343969555</v>
      </c>
      <c r="L2916" s="128" t="s">
        <v>7880</v>
      </c>
      <c r="M2916" s="133"/>
      <c r="N2916" s="133"/>
      <c r="O2916" s="133"/>
      <c r="P2916" s="133"/>
      <c r="Q2916" s="133"/>
      <c r="R2916" s="133"/>
      <c r="S2916" s="133"/>
      <c r="T2916" s="133"/>
      <c r="U2916" s="134"/>
      <c r="V2916" s="133"/>
      <c r="W2916" s="135" t="n">
        <f aca="false">I2916</f>
        <v>46109.4343969555</v>
      </c>
      <c r="X2916" s="153" t="s">
        <v>473</v>
      </c>
      <c r="Y2916" s="137" t="n">
        <f aca="false">IF(AND($X2916=$X2917, $X2916&lt;&gt;""), $W2917-$W2916, 0)</f>
        <v>0.000947916666666667</v>
      </c>
      <c r="Z2916" s="141"/>
      <c r="AA2916" s="0"/>
    </row>
    <row r="2917" customFormat="false" ht="22.05" hidden="false" customHeight="false" outlineLevel="0" collapsed="false">
      <c r="A2917" s="118" t="n">
        <v>2913</v>
      </c>
      <c r="B2917" s="181" t="s">
        <v>7740</v>
      </c>
      <c r="C2917" s="182" t="s">
        <v>7864</v>
      </c>
      <c r="D2917" s="183" t="s">
        <v>190</v>
      </c>
      <c r="E2917" s="184" t="s">
        <v>7881</v>
      </c>
      <c r="F2917" s="184" t="s">
        <v>7882</v>
      </c>
      <c r="G2917" s="185" t="n">
        <v>220</v>
      </c>
      <c r="H2917" s="186" t="n">
        <f aca="true">INDIRECT("I" &amp; ROW())</f>
        <v>46109.4353448722</v>
      </c>
      <c r="I2917" s="187" t="n">
        <f aca="true">INDIRECT("I" &amp; ROW()-1) + J2917 * ((G2916/1000) * $M$5)</f>
        <v>46109.4353448722</v>
      </c>
      <c r="J2917" s="188" t="n">
        <v>6.5</v>
      </c>
      <c r="K2917" s="189" t="n">
        <f aca="true">INDIRECT("H" &amp; ROW())</f>
        <v>46109.4353448722</v>
      </c>
      <c r="L2917" s="128" t="s">
        <v>7883</v>
      </c>
      <c r="M2917" s="133"/>
      <c r="N2917" s="133"/>
      <c r="O2917" s="133"/>
      <c r="P2917" s="133"/>
      <c r="Q2917" s="133"/>
      <c r="R2917" s="133"/>
      <c r="S2917" s="133"/>
      <c r="T2917" s="133"/>
      <c r="U2917" s="134"/>
      <c r="V2917" s="133"/>
      <c r="W2917" s="135" t="n">
        <f aca="false">I2917</f>
        <v>46109.4353448722</v>
      </c>
      <c r="X2917" s="153" t="s">
        <v>473</v>
      </c>
      <c r="Y2917" s="137" t="n">
        <f aca="false">IF(AND($X2917=$X2918, $X2917&lt;&gt;""), $W2918-$W2917, 0)</f>
        <v>0.000993055543981482</v>
      </c>
      <c r="Z2917" s="141"/>
      <c r="AA2917" s="0"/>
    </row>
    <row r="2918" customFormat="false" ht="22.05" hidden="false" customHeight="false" outlineLevel="0" collapsed="false">
      <c r="A2918" s="118" t="n">
        <v>2914</v>
      </c>
      <c r="B2918" s="181" t="s">
        <v>7740</v>
      </c>
      <c r="C2918" s="182" t="s">
        <v>7864</v>
      </c>
      <c r="D2918" s="183" t="s">
        <v>190</v>
      </c>
      <c r="E2918" s="184" t="s">
        <v>7884</v>
      </c>
      <c r="F2918" s="184" t="s">
        <v>7885</v>
      </c>
      <c r="G2918" s="185" t="n">
        <v>220</v>
      </c>
      <c r="H2918" s="186" t="n">
        <f aca="true">INDIRECT("I" &amp; ROW())</f>
        <v>46109.4363379277</v>
      </c>
      <c r="I2918" s="187" t="n">
        <f aca="true">INDIRECT("I" &amp; ROW()-1) + J2918 * ((G2917/1000) * $M$5)</f>
        <v>46109.4363379277</v>
      </c>
      <c r="J2918" s="188" t="n">
        <v>6.5</v>
      </c>
      <c r="K2918" s="189" t="n">
        <f aca="true">INDIRECT("H" &amp; ROW())</f>
        <v>46109.4363379277</v>
      </c>
      <c r="L2918" s="128" t="s">
        <v>7886</v>
      </c>
      <c r="M2918" s="133"/>
      <c r="N2918" s="133"/>
      <c r="O2918" s="133"/>
      <c r="P2918" s="133"/>
      <c r="Q2918" s="133"/>
      <c r="R2918" s="133"/>
      <c r="S2918" s="133"/>
      <c r="T2918" s="133"/>
      <c r="U2918" s="134"/>
      <c r="V2918" s="133"/>
      <c r="W2918" s="135" t="n">
        <f aca="false">I2918</f>
        <v>46109.4363379277</v>
      </c>
      <c r="X2918" s="153" t="s">
        <v>473</v>
      </c>
      <c r="Y2918" s="137" t="n">
        <f aca="false">IF(AND($X2918=$X2919, $X2918&lt;&gt;""), $W2919-$W2918, 0)</f>
        <v>0.000993055543981482</v>
      </c>
      <c r="Z2918" s="141"/>
      <c r="AA2918" s="0"/>
    </row>
    <row r="2919" customFormat="false" ht="22.05" hidden="false" customHeight="false" outlineLevel="0" collapsed="false">
      <c r="A2919" s="118" t="n">
        <v>2915</v>
      </c>
      <c r="B2919" s="181" t="s">
        <v>7740</v>
      </c>
      <c r="C2919" s="182" t="s">
        <v>7864</v>
      </c>
      <c r="D2919" s="183" t="s">
        <v>190</v>
      </c>
      <c r="E2919" s="184" t="s">
        <v>7887</v>
      </c>
      <c r="F2919" s="184" t="s">
        <v>7888</v>
      </c>
      <c r="G2919" s="185" t="n">
        <v>190</v>
      </c>
      <c r="H2919" s="186" t="n">
        <f aca="true">INDIRECT("I" &amp; ROW())</f>
        <v>46109.4373309832</v>
      </c>
      <c r="I2919" s="187" t="n">
        <f aca="true">INDIRECT("I" &amp; ROW()-1) + J2919 * ((G2918/1000) * $M$5)</f>
        <v>46109.4373309832</v>
      </c>
      <c r="J2919" s="188" t="n">
        <v>6.5</v>
      </c>
      <c r="K2919" s="189" t="n">
        <f aca="true">INDIRECT("H" &amp; ROW())</f>
        <v>46109.4373309832</v>
      </c>
      <c r="L2919" s="128" t="s">
        <v>7889</v>
      </c>
      <c r="M2919" s="133"/>
      <c r="N2919" s="133"/>
      <c r="O2919" s="133"/>
      <c r="P2919" s="133"/>
      <c r="Q2919" s="133"/>
      <c r="R2919" s="133"/>
      <c r="S2919" s="133"/>
      <c r="T2919" s="133"/>
      <c r="U2919" s="134"/>
      <c r="V2919" s="133"/>
      <c r="W2919" s="135" t="n">
        <f aca="false">I2919</f>
        <v>46109.4373309832</v>
      </c>
      <c r="X2919" s="153" t="s">
        <v>473</v>
      </c>
      <c r="Y2919" s="137" t="n">
        <f aca="false">IF(AND($X2919=$X2920, $X2919&lt;&gt;""), $W2920-$W2919, 0)</f>
        <v>0.000857638877314815</v>
      </c>
      <c r="Z2919" s="141"/>
      <c r="AA2919" s="0"/>
    </row>
    <row r="2920" customFormat="false" ht="22.05" hidden="false" customHeight="false" outlineLevel="0" collapsed="false">
      <c r="A2920" s="118" t="n">
        <v>2916</v>
      </c>
      <c r="B2920" s="181" t="s">
        <v>7740</v>
      </c>
      <c r="C2920" s="182" t="s">
        <v>7864</v>
      </c>
      <c r="D2920" s="183" t="s">
        <v>190</v>
      </c>
      <c r="E2920" s="184" t="s">
        <v>7890</v>
      </c>
      <c r="F2920" s="184" t="s">
        <v>7891</v>
      </c>
      <c r="G2920" s="185" t="n">
        <v>240</v>
      </c>
      <c r="H2920" s="186" t="n">
        <f aca="true">INDIRECT("I" &amp; ROW())</f>
        <v>46109.4381886221</v>
      </c>
      <c r="I2920" s="187" t="n">
        <f aca="true">INDIRECT("I" &amp; ROW()-1) + J2920 * ((G2919/1000) * $M$5)</f>
        <v>46109.4381886221</v>
      </c>
      <c r="J2920" s="188" t="n">
        <v>6.5</v>
      </c>
      <c r="K2920" s="189" t="n">
        <f aca="true">INDIRECT("H" &amp; ROW())</f>
        <v>46109.4381886221</v>
      </c>
      <c r="L2920" s="128" t="s">
        <v>7892</v>
      </c>
      <c r="M2920" s="133"/>
      <c r="N2920" s="133"/>
      <c r="O2920" s="133"/>
      <c r="P2920" s="133"/>
      <c r="Q2920" s="133"/>
      <c r="R2920" s="133"/>
      <c r="S2920" s="133"/>
      <c r="T2920" s="133"/>
      <c r="U2920" s="134"/>
      <c r="V2920" s="133"/>
      <c r="W2920" s="135" t="n">
        <f aca="false">I2920</f>
        <v>46109.4381886221</v>
      </c>
      <c r="X2920" s="153" t="s">
        <v>473</v>
      </c>
      <c r="Y2920" s="137" t="n">
        <f aca="false">IF(AND($X2920=$X2921, $X2920&lt;&gt;""), $W2921-$W2920, 0)</f>
        <v>0.00108333333333333</v>
      </c>
      <c r="Z2920" s="141"/>
      <c r="AA2920" s="0"/>
    </row>
    <row r="2921" customFormat="false" ht="22.05" hidden="false" customHeight="false" outlineLevel="0" collapsed="false">
      <c r="A2921" s="118" t="n">
        <v>2917</v>
      </c>
      <c r="B2921" s="181" t="s">
        <v>7740</v>
      </c>
      <c r="C2921" s="182" t="s">
        <v>7864</v>
      </c>
      <c r="D2921" s="183" t="s">
        <v>190</v>
      </c>
      <c r="E2921" s="184" t="s">
        <v>7893</v>
      </c>
      <c r="F2921" s="184" t="s">
        <v>4638</v>
      </c>
      <c r="G2921" s="185" t="n">
        <v>310</v>
      </c>
      <c r="H2921" s="186" t="n">
        <f aca="true">INDIRECT("I" &amp; ROW())</f>
        <v>46109.4392719555</v>
      </c>
      <c r="I2921" s="187" t="n">
        <f aca="true">INDIRECT("I" &amp; ROW()-1) + J2921 * ((G2920/1000) * $M$5)</f>
        <v>46109.4392719555</v>
      </c>
      <c r="J2921" s="188" t="n">
        <v>6.5</v>
      </c>
      <c r="K2921" s="189" t="n">
        <f aca="true">INDIRECT("H" &amp; ROW())</f>
        <v>46109.4392719555</v>
      </c>
      <c r="L2921" s="128" t="s">
        <v>7894</v>
      </c>
      <c r="M2921" s="133"/>
      <c r="N2921" s="133"/>
      <c r="O2921" s="133"/>
      <c r="P2921" s="133"/>
      <c r="Q2921" s="133"/>
      <c r="R2921" s="133"/>
      <c r="S2921" s="133"/>
      <c r="T2921" s="133"/>
      <c r="U2921" s="134"/>
      <c r="V2921" s="133"/>
      <c r="W2921" s="135" t="n">
        <f aca="false">I2921</f>
        <v>46109.4392719555</v>
      </c>
      <c r="X2921" s="153" t="s">
        <v>473</v>
      </c>
      <c r="Y2921" s="137" t="n">
        <f aca="false">IF(AND($X2921=$X2922, $X2921&lt;&gt;""), $W2922-$W2921, 0)</f>
        <v>0.00139930554398148</v>
      </c>
      <c r="Z2921" s="141"/>
      <c r="AA2921" s="0"/>
    </row>
    <row r="2922" customFormat="false" ht="22.05" hidden="false" customHeight="false" outlineLevel="0" collapsed="false">
      <c r="A2922" s="118" t="n">
        <v>2918</v>
      </c>
      <c r="B2922" s="181" t="s">
        <v>7740</v>
      </c>
      <c r="C2922" s="182" t="s">
        <v>7864</v>
      </c>
      <c r="D2922" s="183" t="s">
        <v>190</v>
      </c>
      <c r="E2922" s="184" t="s">
        <v>7895</v>
      </c>
      <c r="F2922" s="184" t="s">
        <v>7896</v>
      </c>
      <c r="G2922" s="185" t="n">
        <v>280</v>
      </c>
      <c r="H2922" s="186" t="n">
        <f aca="true">INDIRECT("I" &amp; ROW())</f>
        <v>46109.440671261</v>
      </c>
      <c r="I2922" s="187" t="n">
        <f aca="true">INDIRECT("I" &amp; ROW()-1) + J2922 * ((G2921/1000) * $M$5)</f>
        <v>46109.440671261</v>
      </c>
      <c r="J2922" s="188" t="n">
        <v>6.5</v>
      </c>
      <c r="K2922" s="189" t="n">
        <f aca="true">INDIRECT("H" &amp; ROW())</f>
        <v>46109.440671261</v>
      </c>
      <c r="L2922" s="128" t="s">
        <v>7897</v>
      </c>
      <c r="M2922" s="133"/>
      <c r="N2922" s="133"/>
      <c r="O2922" s="133"/>
      <c r="P2922" s="133"/>
      <c r="Q2922" s="133"/>
      <c r="R2922" s="133"/>
      <c r="S2922" s="133"/>
      <c r="T2922" s="133"/>
      <c r="U2922" s="134"/>
      <c r="V2922" s="133"/>
      <c r="W2922" s="135" t="n">
        <f aca="false">I2922</f>
        <v>46109.440671261</v>
      </c>
      <c r="X2922" s="153" t="s">
        <v>473</v>
      </c>
      <c r="Y2922" s="137" t="n">
        <f aca="false">IF(AND($X2922=$X2923, $X2922&lt;&gt;""), $W2923-$W2922, 0)</f>
        <v>0.00126388887731481</v>
      </c>
      <c r="Z2922" s="141"/>
      <c r="AA2922" s="0"/>
    </row>
    <row r="2923" customFormat="false" ht="22.05" hidden="false" customHeight="false" outlineLevel="0" collapsed="false">
      <c r="A2923" s="118" t="n">
        <v>2919</v>
      </c>
      <c r="B2923" s="181" t="s">
        <v>7740</v>
      </c>
      <c r="C2923" s="182" t="s">
        <v>7898</v>
      </c>
      <c r="D2923" s="183" t="s">
        <v>190</v>
      </c>
      <c r="E2923" s="184" t="s">
        <v>7899</v>
      </c>
      <c r="F2923" s="184" t="s">
        <v>7900</v>
      </c>
      <c r="G2923" s="185" t="n">
        <v>550</v>
      </c>
      <c r="H2923" s="186" t="n">
        <f aca="true">INDIRECT("I" &amp; ROW())</f>
        <v>46109.4419351499</v>
      </c>
      <c r="I2923" s="187" t="n">
        <f aca="true">INDIRECT("I" &amp; ROW()-1) + J2923 * ((G2922/1000) * $M$5)</f>
        <v>46109.4419351499</v>
      </c>
      <c r="J2923" s="188" t="n">
        <v>6.5</v>
      </c>
      <c r="K2923" s="189" t="n">
        <f aca="true">INDIRECT("H" &amp; ROW())</f>
        <v>46109.4419351499</v>
      </c>
      <c r="L2923" s="128" t="s">
        <v>7901</v>
      </c>
      <c r="M2923" s="133"/>
      <c r="N2923" s="133"/>
      <c r="O2923" s="133"/>
      <c r="P2923" s="133"/>
      <c r="Q2923" s="133"/>
      <c r="R2923" s="133"/>
      <c r="S2923" s="133"/>
      <c r="T2923" s="133"/>
      <c r="U2923" s="134"/>
      <c r="V2923" s="133"/>
      <c r="W2923" s="135" t="n">
        <f aca="false">I2923</f>
        <v>46109.4419351499</v>
      </c>
      <c r="X2923" s="153" t="s">
        <v>473</v>
      </c>
      <c r="Y2923" s="137" t="n">
        <f aca="false">IF(AND($X2923=$X2924, $X2923&lt;&gt;""), $W2924-$W2923, 0)</f>
        <v>0.00248263886574074</v>
      </c>
      <c r="Z2923" s="141"/>
      <c r="AA2923" s="0"/>
    </row>
    <row r="2924" customFormat="false" ht="22.05" hidden="false" customHeight="false" outlineLevel="0" collapsed="false">
      <c r="A2924" s="118" t="n">
        <v>2920</v>
      </c>
      <c r="B2924" s="181" t="s">
        <v>7740</v>
      </c>
      <c r="C2924" s="182" t="s">
        <v>7898</v>
      </c>
      <c r="D2924" s="183" t="s">
        <v>190</v>
      </c>
      <c r="E2924" s="184" t="s">
        <v>7902</v>
      </c>
      <c r="F2924" s="184" t="s">
        <v>7903</v>
      </c>
      <c r="G2924" s="185" t="n">
        <v>450</v>
      </c>
      <c r="H2924" s="186" t="n">
        <f aca="true">INDIRECT("I" &amp; ROW())</f>
        <v>46109.4444177888</v>
      </c>
      <c r="I2924" s="187" t="n">
        <f aca="true">INDIRECT("I" &amp; ROW()-1) + J2924 * ((G2923/1000) * $M$5)</f>
        <v>46109.4444177888</v>
      </c>
      <c r="J2924" s="188" t="n">
        <v>6.5</v>
      </c>
      <c r="K2924" s="189" t="n">
        <f aca="true">INDIRECT("H" &amp; ROW())</f>
        <v>46109.4444177888</v>
      </c>
      <c r="L2924" s="128" t="s">
        <v>7904</v>
      </c>
      <c r="M2924" s="133"/>
      <c r="N2924" s="133"/>
      <c r="O2924" s="133"/>
      <c r="P2924" s="133"/>
      <c r="Q2924" s="133"/>
      <c r="R2924" s="133"/>
      <c r="S2924" s="133"/>
      <c r="T2924" s="133"/>
      <c r="U2924" s="134"/>
      <c r="V2924" s="133"/>
      <c r="W2924" s="135" t="n">
        <f aca="false">I2924</f>
        <v>46109.4444177888</v>
      </c>
      <c r="X2924" s="153" t="s">
        <v>473</v>
      </c>
      <c r="Y2924" s="137" t="n">
        <f aca="false">IF(AND($X2924=$X2925, $X2924&lt;&gt;""), $W2925-$W2924, 0)</f>
        <v>0.00203124998842593</v>
      </c>
      <c r="Z2924" s="141"/>
      <c r="AA2924" s="0"/>
    </row>
    <row r="2925" customFormat="false" ht="22.05" hidden="false" customHeight="false" outlineLevel="0" collapsed="false">
      <c r="A2925" s="118" t="n">
        <v>2921</v>
      </c>
      <c r="B2925" s="181" t="s">
        <v>7740</v>
      </c>
      <c r="C2925" s="182" t="s">
        <v>7898</v>
      </c>
      <c r="D2925" s="183" t="s">
        <v>190</v>
      </c>
      <c r="E2925" s="184" t="s">
        <v>7905</v>
      </c>
      <c r="F2925" s="184" t="s">
        <v>7906</v>
      </c>
      <c r="G2925" s="185" t="n">
        <v>450</v>
      </c>
      <c r="H2925" s="186" t="n">
        <f aca="true">INDIRECT("I" &amp; ROW())</f>
        <v>46109.4464490387</v>
      </c>
      <c r="I2925" s="187" t="n">
        <f aca="true">INDIRECT("I" &amp; ROW()-1) + J2925 * ((G2924/1000) * $M$5)</f>
        <v>46109.4464490387</v>
      </c>
      <c r="J2925" s="188" t="n">
        <v>6.5</v>
      </c>
      <c r="K2925" s="189" t="n">
        <f aca="true">INDIRECT("H" &amp; ROW())</f>
        <v>46109.4464490387</v>
      </c>
      <c r="L2925" s="128" t="s">
        <v>7907</v>
      </c>
      <c r="M2925" s="133"/>
      <c r="N2925" s="133"/>
      <c r="O2925" s="133"/>
      <c r="P2925" s="133"/>
      <c r="Q2925" s="133"/>
      <c r="R2925" s="133"/>
      <c r="S2925" s="133"/>
      <c r="T2925" s="133"/>
      <c r="U2925" s="134"/>
      <c r="V2925" s="133"/>
      <c r="W2925" s="135" t="n">
        <f aca="false">I2925</f>
        <v>46109.4464490387</v>
      </c>
      <c r="X2925" s="153" t="s">
        <v>473</v>
      </c>
      <c r="Y2925" s="137" t="n">
        <f aca="false">IF(AND($X2925=$X2926, $X2925&lt;&gt;""), $W2926-$W2925, 0)</f>
        <v>0.00203124998842593</v>
      </c>
      <c r="Z2925" s="141"/>
      <c r="AA2925" s="0"/>
    </row>
    <row r="2926" customFormat="false" ht="22.05" hidden="false" customHeight="false" outlineLevel="0" collapsed="false">
      <c r="A2926" s="118" t="n">
        <v>2922</v>
      </c>
      <c r="B2926" s="181" t="s">
        <v>7740</v>
      </c>
      <c r="C2926" s="182" t="s">
        <v>7898</v>
      </c>
      <c r="D2926" s="183" t="s">
        <v>190</v>
      </c>
      <c r="E2926" s="184" t="s">
        <v>7908</v>
      </c>
      <c r="F2926" s="184" t="s">
        <v>7909</v>
      </c>
      <c r="G2926" s="185" t="n">
        <v>710</v>
      </c>
      <c r="H2926" s="186" t="n">
        <f aca="true">INDIRECT("I" &amp; ROW())</f>
        <v>46109.4484802887</v>
      </c>
      <c r="I2926" s="187" t="n">
        <f aca="true">INDIRECT("I" &amp; ROW()-1) + J2926 * ((G2925/1000) * $M$5)</f>
        <v>46109.4484802887</v>
      </c>
      <c r="J2926" s="188" t="n">
        <v>6.5</v>
      </c>
      <c r="K2926" s="189" t="n">
        <f aca="true">INDIRECT("H" &amp; ROW())</f>
        <v>46109.4484802887</v>
      </c>
      <c r="L2926" s="128" t="s">
        <v>7910</v>
      </c>
      <c r="M2926" s="133"/>
      <c r="N2926" s="133"/>
      <c r="O2926" s="133"/>
      <c r="P2926" s="133"/>
      <c r="Q2926" s="133"/>
      <c r="R2926" s="133"/>
      <c r="S2926" s="133"/>
      <c r="T2926" s="133"/>
      <c r="U2926" s="134"/>
      <c r="V2926" s="133"/>
      <c r="W2926" s="135" t="n">
        <f aca="false">I2926</f>
        <v>46109.4484802887</v>
      </c>
      <c r="X2926" s="153" t="s">
        <v>473</v>
      </c>
      <c r="Y2926" s="137" t="n">
        <f aca="false">IF(AND($X2926=$X2927, $X2926&lt;&gt;""), $W2927-$W2926, 0)</f>
        <v>0.00320486108796296</v>
      </c>
      <c r="Z2926" s="141"/>
      <c r="AA2926" s="0"/>
    </row>
    <row r="2927" customFormat="false" ht="22.05" hidden="false" customHeight="false" outlineLevel="0" collapsed="false">
      <c r="A2927" s="118" t="n">
        <v>2923</v>
      </c>
      <c r="B2927" s="181" t="s">
        <v>7740</v>
      </c>
      <c r="C2927" s="182" t="s">
        <v>7898</v>
      </c>
      <c r="D2927" s="183" t="s">
        <v>190</v>
      </c>
      <c r="E2927" s="184" t="s">
        <v>7908</v>
      </c>
      <c r="F2927" s="184" t="s">
        <v>7911</v>
      </c>
      <c r="G2927" s="185" t="n">
        <v>540</v>
      </c>
      <c r="H2927" s="186" t="n">
        <f aca="true">INDIRECT("I" &amp; ROW())</f>
        <v>46109.4516851498</v>
      </c>
      <c r="I2927" s="187" t="n">
        <f aca="true">INDIRECT("I" &amp; ROW()-1) + J2927 * ((G2926/1000) * $M$5)</f>
        <v>46109.4516851498</v>
      </c>
      <c r="J2927" s="188" t="n">
        <v>6.5</v>
      </c>
      <c r="K2927" s="189" t="n">
        <f aca="true">INDIRECT("H" &amp; ROW())</f>
        <v>46109.4516851498</v>
      </c>
      <c r="L2927" s="128" t="s">
        <v>7912</v>
      </c>
      <c r="M2927" s="133"/>
      <c r="N2927" s="133"/>
      <c r="O2927" s="133"/>
      <c r="P2927" s="133"/>
      <c r="Q2927" s="133"/>
      <c r="R2927" s="133"/>
      <c r="S2927" s="133"/>
      <c r="T2927" s="133"/>
      <c r="U2927" s="134"/>
      <c r="V2927" s="133"/>
      <c r="W2927" s="135" t="n">
        <f aca="false">I2927</f>
        <v>46109.4516851498</v>
      </c>
      <c r="X2927" s="153" t="s">
        <v>473</v>
      </c>
      <c r="Y2927" s="137" t="n">
        <f aca="false">IF(AND($X2927=$X2928, $X2927&lt;&gt;""), $W2928-$W2927, 0)</f>
        <v>0.00243749998842593</v>
      </c>
      <c r="Z2927" s="141"/>
      <c r="AA2927" s="0"/>
    </row>
    <row r="2928" customFormat="false" ht="22.05" hidden="false" customHeight="false" outlineLevel="0" collapsed="false">
      <c r="A2928" s="118" t="n">
        <v>2924</v>
      </c>
      <c r="B2928" s="181" t="s">
        <v>7740</v>
      </c>
      <c r="C2928" s="182" t="s">
        <v>7898</v>
      </c>
      <c r="D2928" s="183" t="s">
        <v>190</v>
      </c>
      <c r="E2928" s="184" t="s">
        <v>7913</v>
      </c>
      <c r="F2928" s="184" t="s">
        <v>7914</v>
      </c>
      <c r="G2928" s="185" t="n">
        <v>520</v>
      </c>
      <c r="H2928" s="186" t="n">
        <f aca="true">INDIRECT("I" &amp; ROW())</f>
        <v>46109.4541226498</v>
      </c>
      <c r="I2928" s="187" t="n">
        <f aca="true">INDIRECT("I" &amp; ROW()-1) + J2928 * ((G2927/1000) * $M$5)</f>
        <v>46109.4541226498</v>
      </c>
      <c r="J2928" s="188" t="n">
        <v>6.5</v>
      </c>
      <c r="K2928" s="189" t="n">
        <f aca="true">INDIRECT("H" &amp; ROW())</f>
        <v>46109.4541226498</v>
      </c>
      <c r="L2928" s="128" t="s">
        <v>7915</v>
      </c>
      <c r="M2928" s="133"/>
      <c r="N2928" s="133"/>
      <c r="O2928" s="133"/>
      <c r="P2928" s="133"/>
      <c r="Q2928" s="133"/>
      <c r="R2928" s="133"/>
      <c r="S2928" s="133"/>
      <c r="T2928" s="133"/>
      <c r="U2928" s="134"/>
      <c r="V2928" s="133"/>
      <c r="W2928" s="135" t="n">
        <f aca="false">I2928</f>
        <v>46109.4541226498</v>
      </c>
      <c r="X2928" s="153" t="s">
        <v>473</v>
      </c>
      <c r="Y2928" s="137" t="n">
        <f aca="false">IF(AND($X2928=$X2929, $X2928&lt;&gt;""), $W2929-$W2928, 0)</f>
        <v>0.00234722219907407</v>
      </c>
      <c r="Z2928" s="141"/>
      <c r="AA2928" s="0"/>
    </row>
    <row r="2929" customFormat="false" ht="22.05" hidden="false" customHeight="false" outlineLevel="0" collapsed="false">
      <c r="A2929" s="118" t="n">
        <v>2925</v>
      </c>
      <c r="B2929" s="181" t="s">
        <v>7740</v>
      </c>
      <c r="C2929" s="182" t="s">
        <v>7898</v>
      </c>
      <c r="D2929" s="183" t="s">
        <v>190</v>
      </c>
      <c r="E2929" s="184" t="s">
        <v>7916</v>
      </c>
      <c r="F2929" s="184" t="s">
        <v>7917</v>
      </c>
      <c r="G2929" s="185" t="n">
        <v>460</v>
      </c>
      <c r="H2929" s="186" t="n">
        <f aca="true">INDIRECT("I" &amp; ROW())</f>
        <v>46109.456469872</v>
      </c>
      <c r="I2929" s="187" t="n">
        <f aca="true">INDIRECT("I" &amp; ROW()-1) + J2929 * ((G2928/1000) * $M$5)</f>
        <v>46109.456469872</v>
      </c>
      <c r="J2929" s="188" t="n">
        <v>6.5</v>
      </c>
      <c r="K2929" s="189" t="n">
        <f aca="true">INDIRECT("H" &amp; ROW())</f>
        <v>46109.456469872</v>
      </c>
      <c r="L2929" s="128" t="s">
        <v>7918</v>
      </c>
      <c r="M2929" s="133"/>
      <c r="N2929" s="133"/>
      <c r="O2929" s="133"/>
      <c r="P2929" s="133"/>
      <c r="Q2929" s="133"/>
      <c r="R2929" s="133"/>
      <c r="S2929" s="133"/>
      <c r="T2929" s="133"/>
      <c r="U2929" s="134"/>
      <c r="V2929" s="133"/>
      <c r="W2929" s="135" t="n">
        <f aca="false">I2929</f>
        <v>46109.456469872</v>
      </c>
      <c r="X2929" s="153" t="s">
        <v>473</v>
      </c>
      <c r="Y2929" s="137" t="n">
        <f aca="false">IF(AND($X2929=$X2930, $X2929&lt;&gt;""), $W2930-$W2929, 0)</f>
        <v>0.00207638887731481</v>
      </c>
      <c r="Z2929" s="141"/>
      <c r="AA2929" s="0"/>
    </row>
    <row r="2930" customFormat="false" ht="22.05" hidden="false" customHeight="false" outlineLevel="0" collapsed="false">
      <c r="A2930" s="118" t="n">
        <v>2926</v>
      </c>
      <c r="B2930" s="181" t="s">
        <v>7740</v>
      </c>
      <c r="C2930" s="182" t="s">
        <v>7898</v>
      </c>
      <c r="D2930" s="183" t="s">
        <v>190</v>
      </c>
      <c r="E2930" s="184" t="s">
        <v>7916</v>
      </c>
      <c r="F2930" s="184" t="s">
        <v>7919</v>
      </c>
      <c r="G2930" s="185" t="n">
        <v>370</v>
      </c>
      <c r="H2930" s="186" t="n">
        <f aca="true">INDIRECT("I" &amp; ROW())</f>
        <v>46109.4585462609</v>
      </c>
      <c r="I2930" s="187" t="n">
        <f aca="true">INDIRECT("I" &amp; ROW()-1) + J2930 * ((G2929/1000) * $M$5)</f>
        <v>46109.4585462609</v>
      </c>
      <c r="J2930" s="188" t="n">
        <v>6.5</v>
      </c>
      <c r="K2930" s="189" t="n">
        <f aca="true">INDIRECT("H" &amp; ROW())</f>
        <v>46109.4585462609</v>
      </c>
      <c r="L2930" s="128" t="s">
        <v>7920</v>
      </c>
      <c r="M2930" s="133"/>
      <c r="N2930" s="133"/>
      <c r="O2930" s="133"/>
      <c r="P2930" s="133"/>
      <c r="Q2930" s="133"/>
      <c r="R2930" s="133"/>
      <c r="S2930" s="133"/>
      <c r="T2930" s="133"/>
      <c r="U2930" s="134"/>
      <c r="V2930" s="133"/>
      <c r="W2930" s="135" t="n">
        <f aca="false">I2930</f>
        <v>46109.4585462609</v>
      </c>
      <c r="X2930" s="153" t="s">
        <v>473</v>
      </c>
      <c r="Y2930" s="137" t="n">
        <f aca="false">IF(AND($X2930=$X2931, $X2930&lt;&gt;""), $W2931-$W2930, 0)</f>
        <v>0.00167013887731482</v>
      </c>
      <c r="Z2930" s="141"/>
      <c r="AA2930" s="0"/>
    </row>
    <row r="2931" customFormat="false" ht="22.05" hidden="false" customHeight="false" outlineLevel="0" collapsed="false">
      <c r="A2931" s="118" t="n">
        <v>2927</v>
      </c>
      <c r="B2931" s="181" t="s">
        <v>7740</v>
      </c>
      <c r="C2931" s="182" t="s">
        <v>7898</v>
      </c>
      <c r="D2931" s="183" t="s">
        <v>190</v>
      </c>
      <c r="E2931" s="184" t="s">
        <v>7921</v>
      </c>
      <c r="F2931" s="184" t="s">
        <v>7922</v>
      </c>
      <c r="G2931" s="185" t="n">
        <v>210</v>
      </c>
      <c r="H2931" s="186" t="n">
        <f aca="true">INDIRECT("I" &amp; ROW())</f>
        <v>46109.4602163997</v>
      </c>
      <c r="I2931" s="187" t="n">
        <f aca="true">INDIRECT("I" &amp; ROW()-1) + J2931 * ((G2930/1000) * $M$5)</f>
        <v>46109.4602163997</v>
      </c>
      <c r="J2931" s="188" t="n">
        <v>6.5</v>
      </c>
      <c r="K2931" s="189" t="n">
        <f aca="true">INDIRECT("H" &amp; ROW())</f>
        <v>46109.4602163997</v>
      </c>
      <c r="L2931" s="128" t="s">
        <v>7923</v>
      </c>
      <c r="M2931" s="133"/>
      <c r="N2931" s="133"/>
      <c r="O2931" s="133"/>
      <c r="P2931" s="133"/>
      <c r="Q2931" s="133"/>
      <c r="R2931" s="133"/>
      <c r="S2931" s="133"/>
      <c r="T2931" s="133"/>
      <c r="U2931" s="134"/>
      <c r="V2931" s="133"/>
      <c r="W2931" s="135" t="n">
        <f aca="false">I2931</f>
        <v>46109.4602163997</v>
      </c>
      <c r="X2931" s="153" t="s">
        <v>473</v>
      </c>
      <c r="Y2931" s="137" t="n">
        <f aca="false">IF(AND($X2931=$X2932, $X2931&lt;&gt;""), $W2932-$W2931, 0)</f>
        <v>0.000947916666666667</v>
      </c>
      <c r="Z2931" s="141"/>
      <c r="AA2931" s="0"/>
    </row>
    <row r="2932" customFormat="false" ht="22.05" hidden="false" customHeight="false" outlineLevel="0" collapsed="false">
      <c r="A2932" s="118" t="n">
        <v>2928</v>
      </c>
      <c r="B2932" s="181" t="s">
        <v>7740</v>
      </c>
      <c r="C2932" s="182" t="s">
        <v>7924</v>
      </c>
      <c r="D2932" s="183" t="s">
        <v>190</v>
      </c>
      <c r="E2932" s="184" t="s">
        <v>7925</v>
      </c>
      <c r="F2932" s="184" t="s">
        <v>7926</v>
      </c>
      <c r="G2932" s="185" t="n">
        <v>200</v>
      </c>
      <c r="H2932" s="186" t="n">
        <f aca="true">INDIRECT("I" &amp; ROW())</f>
        <v>46109.4611643164</v>
      </c>
      <c r="I2932" s="187" t="n">
        <f aca="true">INDIRECT("I" &amp; ROW()-1) + J2932 * ((G2931/1000) * $M$5)</f>
        <v>46109.4611643164</v>
      </c>
      <c r="J2932" s="188" t="n">
        <v>6.5</v>
      </c>
      <c r="K2932" s="189" t="n">
        <f aca="true">INDIRECT("H" &amp; ROW())</f>
        <v>46109.4611643164</v>
      </c>
      <c r="L2932" s="128" t="s">
        <v>7927</v>
      </c>
      <c r="M2932" s="133"/>
      <c r="N2932" s="133"/>
      <c r="O2932" s="133"/>
      <c r="P2932" s="133"/>
      <c r="Q2932" s="133"/>
      <c r="R2932" s="133"/>
      <c r="S2932" s="133"/>
      <c r="T2932" s="133"/>
      <c r="U2932" s="134"/>
      <c r="V2932" s="133"/>
      <c r="W2932" s="135" t="n">
        <f aca="false">I2932</f>
        <v>46109.4611643164</v>
      </c>
      <c r="X2932" s="153" t="s">
        <v>473</v>
      </c>
      <c r="Y2932" s="137" t="n">
        <f aca="false">IF(AND($X2932=$X2933, $X2932&lt;&gt;""), $W2933-$W2932, 0)</f>
        <v>0.000902777777777778</v>
      </c>
      <c r="Z2932" s="141"/>
      <c r="AA2932" s="0"/>
    </row>
    <row r="2933" customFormat="false" ht="22.05" hidden="false" customHeight="false" outlineLevel="0" collapsed="false">
      <c r="A2933" s="118" t="n">
        <v>2929</v>
      </c>
      <c r="B2933" s="181" t="s">
        <v>7740</v>
      </c>
      <c r="C2933" s="182" t="s">
        <v>7924</v>
      </c>
      <c r="D2933" s="183" t="s">
        <v>190</v>
      </c>
      <c r="E2933" s="184" t="s">
        <v>7928</v>
      </c>
      <c r="F2933" s="184" t="s">
        <v>7929</v>
      </c>
      <c r="G2933" s="185" t="n">
        <v>170</v>
      </c>
      <c r="H2933" s="186" t="n">
        <f aca="true">INDIRECT("I" &amp; ROW())</f>
        <v>46109.4620670942</v>
      </c>
      <c r="I2933" s="187" t="n">
        <f aca="true">INDIRECT("I" &amp; ROW()-1) + J2933 * ((G2932/1000) * $M$5)</f>
        <v>46109.4620670942</v>
      </c>
      <c r="J2933" s="188" t="n">
        <v>6.5</v>
      </c>
      <c r="K2933" s="189" t="n">
        <f aca="true">INDIRECT("H" &amp; ROW())</f>
        <v>46109.4620670942</v>
      </c>
      <c r="L2933" s="128" t="s">
        <v>7930</v>
      </c>
      <c r="M2933" s="133"/>
      <c r="N2933" s="133"/>
      <c r="O2933" s="133"/>
      <c r="P2933" s="133"/>
      <c r="Q2933" s="133"/>
      <c r="R2933" s="133"/>
      <c r="S2933" s="133"/>
      <c r="T2933" s="133"/>
      <c r="U2933" s="134"/>
      <c r="V2933" s="133"/>
      <c r="W2933" s="135" t="n">
        <f aca="false">I2933</f>
        <v>46109.4620670942</v>
      </c>
      <c r="X2933" s="153" t="s">
        <v>473</v>
      </c>
      <c r="Y2933" s="137" t="n">
        <f aca="false">IF(AND($X2933=$X2934, $X2933&lt;&gt;""), $W2934-$W2933, 0)</f>
        <v>0.000767361099537037</v>
      </c>
      <c r="Z2933" s="141"/>
      <c r="AA2933" s="0"/>
    </row>
    <row r="2934" customFormat="false" ht="22.05" hidden="false" customHeight="false" outlineLevel="0" collapsed="false">
      <c r="A2934" s="118" t="n">
        <v>2930</v>
      </c>
      <c r="B2934" s="181" t="s">
        <v>7740</v>
      </c>
      <c r="C2934" s="182" t="s">
        <v>7924</v>
      </c>
      <c r="D2934" s="183" t="s">
        <v>190</v>
      </c>
      <c r="E2934" s="184" t="s">
        <v>7931</v>
      </c>
      <c r="F2934" s="184" t="s">
        <v>7932</v>
      </c>
      <c r="G2934" s="185" t="n">
        <v>160</v>
      </c>
      <c r="H2934" s="186" t="n">
        <f aca="true">INDIRECT("I" &amp; ROW())</f>
        <v>46109.4628344553</v>
      </c>
      <c r="I2934" s="187" t="n">
        <f aca="true">INDIRECT("I" &amp; ROW()-1) + J2934 * ((G2933/1000) * $M$5)</f>
        <v>46109.4628344553</v>
      </c>
      <c r="J2934" s="188" t="n">
        <v>6.5</v>
      </c>
      <c r="K2934" s="189" t="n">
        <f aca="true">INDIRECT("H" &amp; ROW())</f>
        <v>46109.4628344553</v>
      </c>
      <c r="L2934" s="128" t="s">
        <v>7933</v>
      </c>
      <c r="M2934" s="133"/>
      <c r="N2934" s="133"/>
      <c r="O2934" s="133"/>
      <c r="P2934" s="133"/>
      <c r="Q2934" s="133"/>
      <c r="R2934" s="133"/>
      <c r="S2934" s="133"/>
      <c r="T2934" s="133"/>
      <c r="U2934" s="134"/>
      <c r="V2934" s="133"/>
      <c r="W2934" s="135" t="n">
        <f aca="false">I2934</f>
        <v>46109.4628344553</v>
      </c>
      <c r="X2934" s="153" t="s">
        <v>473</v>
      </c>
      <c r="Y2934" s="137" t="n">
        <f aca="false">IF(AND($X2934=$X2935, $X2934&lt;&gt;""), $W2935-$W2934, 0)</f>
        <v>0.000722222222222222</v>
      </c>
      <c r="Z2934" s="141"/>
      <c r="AA2934" s="0"/>
    </row>
    <row r="2935" customFormat="false" ht="22.05" hidden="false" customHeight="false" outlineLevel="0" collapsed="false">
      <c r="A2935" s="118" t="n">
        <v>2931</v>
      </c>
      <c r="B2935" s="181" t="s">
        <v>7740</v>
      </c>
      <c r="C2935" s="182" t="s">
        <v>7924</v>
      </c>
      <c r="D2935" s="183" t="s">
        <v>190</v>
      </c>
      <c r="E2935" s="184" t="s">
        <v>7934</v>
      </c>
      <c r="F2935" s="184" t="s">
        <v>7935</v>
      </c>
      <c r="G2935" s="185" t="n">
        <v>170</v>
      </c>
      <c r="H2935" s="186" t="n">
        <f aca="true">INDIRECT("I" &amp; ROW())</f>
        <v>46109.4635566775</v>
      </c>
      <c r="I2935" s="187" t="n">
        <f aca="true">INDIRECT("I" &amp; ROW()-1) + J2935 * ((G2934/1000) * $M$5)</f>
        <v>46109.4635566775</v>
      </c>
      <c r="J2935" s="188" t="n">
        <v>6.5</v>
      </c>
      <c r="K2935" s="189" t="n">
        <f aca="true">INDIRECT("H" &amp; ROW())</f>
        <v>46109.4635566775</v>
      </c>
      <c r="L2935" s="128" t="s">
        <v>7936</v>
      </c>
      <c r="M2935" s="133"/>
      <c r="N2935" s="133"/>
      <c r="O2935" s="133"/>
      <c r="P2935" s="133"/>
      <c r="Q2935" s="133"/>
      <c r="R2935" s="133"/>
      <c r="S2935" s="133"/>
      <c r="T2935" s="133"/>
      <c r="U2935" s="134"/>
      <c r="V2935" s="133"/>
      <c r="W2935" s="135" t="n">
        <f aca="false">I2935</f>
        <v>46109.4635566775</v>
      </c>
      <c r="X2935" s="153" t="s">
        <v>473</v>
      </c>
      <c r="Y2935" s="137" t="n">
        <f aca="false">IF(AND($X2935=$X2936, $X2935&lt;&gt;""), $W2936-$W2935, 0)</f>
        <v>0.000767361099537037</v>
      </c>
      <c r="Z2935" s="141"/>
      <c r="AA2935" s="0"/>
    </row>
    <row r="2936" customFormat="false" ht="22.05" hidden="false" customHeight="false" outlineLevel="0" collapsed="false">
      <c r="A2936" s="118" t="n">
        <v>2932</v>
      </c>
      <c r="B2936" s="181" t="s">
        <v>7740</v>
      </c>
      <c r="C2936" s="182" t="s">
        <v>7924</v>
      </c>
      <c r="D2936" s="183" t="s">
        <v>190</v>
      </c>
      <c r="E2936" s="184" t="s">
        <v>7937</v>
      </c>
      <c r="F2936" s="184" t="s">
        <v>7938</v>
      </c>
      <c r="G2936" s="185" t="n">
        <v>200</v>
      </c>
      <c r="H2936" s="186" t="n">
        <f aca="true">INDIRECT("I" &amp; ROW())</f>
        <v>46109.4643240386</v>
      </c>
      <c r="I2936" s="187" t="n">
        <f aca="true">INDIRECT("I" &amp; ROW()-1) + J2936 * ((G2935/1000) * $M$5)</f>
        <v>46109.4643240386</v>
      </c>
      <c r="J2936" s="188" t="n">
        <v>6.5</v>
      </c>
      <c r="K2936" s="189" t="n">
        <f aca="true">INDIRECT("H" &amp; ROW())</f>
        <v>46109.4643240386</v>
      </c>
      <c r="L2936" s="128" t="s">
        <v>7939</v>
      </c>
      <c r="M2936" s="133"/>
      <c r="N2936" s="133"/>
      <c r="O2936" s="133"/>
      <c r="P2936" s="133"/>
      <c r="Q2936" s="133"/>
      <c r="R2936" s="133"/>
      <c r="S2936" s="133"/>
      <c r="T2936" s="133"/>
      <c r="U2936" s="134"/>
      <c r="V2936" s="133"/>
      <c r="W2936" s="135" t="n">
        <f aca="false">I2936</f>
        <v>46109.4643240386</v>
      </c>
      <c r="X2936" s="153" t="s">
        <v>473</v>
      </c>
      <c r="Y2936" s="137" t="n">
        <f aca="false">IF(AND($X2936=$X2937, $X2936&lt;&gt;""), $W2937-$W2936, 0)</f>
        <v>0.000902777777777778</v>
      </c>
      <c r="Z2936" s="141"/>
      <c r="AA2936" s="0"/>
    </row>
    <row r="2937" customFormat="false" ht="22.05" hidden="false" customHeight="false" outlineLevel="0" collapsed="false">
      <c r="A2937" s="118" t="n">
        <v>2933</v>
      </c>
      <c r="B2937" s="181" t="s">
        <v>7740</v>
      </c>
      <c r="C2937" s="182" t="s">
        <v>7924</v>
      </c>
      <c r="D2937" s="183" t="s">
        <v>190</v>
      </c>
      <c r="E2937" s="184" t="s">
        <v>7940</v>
      </c>
      <c r="F2937" s="184" t="s">
        <v>7941</v>
      </c>
      <c r="G2937" s="185" t="n">
        <v>250</v>
      </c>
      <c r="H2937" s="186" t="n">
        <f aca="true">INDIRECT("I" &amp; ROW())</f>
        <v>46109.4652268164</v>
      </c>
      <c r="I2937" s="187" t="n">
        <f aca="true">INDIRECT("I" &amp; ROW()-1) + J2937 * ((G2936/1000) * $M$5)</f>
        <v>46109.4652268164</v>
      </c>
      <c r="J2937" s="188" t="n">
        <v>6.5</v>
      </c>
      <c r="K2937" s="189" t="n">
        <f aca="true">INDIRECT("H" &amp; ROW())</f>
        <v>46109.4652268164</v>
      </c>
      <c r="L2937" s="128" t="s">
        <v>7942</v>
      </c>
      <c r="M2937" s="133"/>
      <c r="N2937" s="133"/>
      <c r="O2937" s="133"/>
      <c r="P2937" s="133"/>
      <c r="Q2937" s="133"/>
      <c r="R2937" s="133"/>
      <c r="S2937" s="133"/>
      <c r="T2937" s="133"/>
      <c r="U2937" s="134"/>
      <c r="V2937" s="133"/>
      <c r="W2937" s="135" t="n">
        <f aca="false">I2937</f>
        <v>46109.4652268164</v>
      </c>
      <c r="X2937" s="153" t="s">
        <v>473</v>
      </c>
      <c r="Y2937" s="137" t="n">
        <f aca="false">IF(AND($X2937=$X2938, $X2937&lt;&gt;""), $W2938-$W2937, 0)</f>
        <v>0.00112847221064815</v>
      </c>
      <c r="Z2937" s="141"/>
      <c r="AA2937" s="0"/>
    </row>
    <row r="2938" customFormat="false" ht="22.05" hidden="false" customHeight="false" outlineLevel="0" collapsed="false">
      <c r="A2938" s="118" t="n">
        <v>2934</v>
      </c>
      <c r="B2938" s="181" t="s">
        <v>7740</v>
      </c>
      <c r="C2938" s="182" t="s">
        <v>7924</v>
      </c>
      <c r="D2938" s="183" t="s">
        <v>190</v>
      </c>
      <c r="E2938" s="184" t="s">
        <v>7943</v>
      </c>
      <c r="F2938" s="184" t="s">
        <v>7944</v>
      </c>
      <c r="G2938" s="185" t="n">
        <v>200</v>
      </c>
      <c r="H2938" s="186" t="n">
        <f aca="true">INDIRECT("I" &amp; ROW())</f>
        <v>46109.4663552886</v>
      </c>
      <c r="I2938" s="187" t="n">
        <f aca="true">INDIRECT("I" &amp; ROW()-1) + J2938 * ((G2937/1000) * $M$5)</f>
        <v>46109.4663552886</v>
      </c>
      <c r="J2938" s="188" t="n">
        <v>6.5</v>
      </c>
      <c r="K2938" s="189" t="n">
        <f aca="true">INDIRECT("H" &amp; ROW())</f>
        <v>46109.4663552886</v>
      </c>
      <c r="L2938" s="128" t="s">
        <v>7945</v>
      </c>
      <c r="M2938" s="133"/>
      <c r="N2938" s="133"/>
      <c r="O2938" s="133"/>
      <c r="P2938" s="133"/>
      <c r="Q2938" s="133"/>
      <c r="R2938" s="133"/>
      <c r="S2938" s="133"/>
      <c r="T2938" s="133"/>
      <c r="U2938" s="134"/>
      <c r="V2938" s="133"/>
      <c r="W2938" s="135" t="n">
        <f aca="false">I2938</f>
        <v>46109.4663552886</v>
      </c>
      <c r="X2938" s="153" t="s">
        <v>473</v>
      </c>
      <c r="Y2938" s="137" t="n">
        <f aca="false">IF(AND($X2938=$X2939, $X2938&lt;&gt;""), $W2939-$W2938, 0)</f>
        <v>0.000902777777777778</v>
      </c>
      <c r="Z2938" s="141"/>
      <c r="AA2938" s="0"/>
    </row>
    <row r="2939" customFormat="false" ht="22.05" hidden="false" customHeight="false" outlineLevel="0" collapsed="false">
      <c r="A2939" s="118" t="n">
        <v>2935</v>
      </c>
      <c r="B2939" s="181" t="s">
        <v>7740</v>
      </c>
      <c r="C2939" s="182" t="s">
        <v>7924</v>
      </c>
      <c r="D2939" s="183" t="s">
        <v>190</v>
      </c>
      <c r="E2939" s="184" t="s">
        <v>7946</v>
      </c>
      <c r="F2939" s="184" t="s">
        <v>7947</v>
      </c>
      <c r="G2939" s="185" t="n">
        <v>200</v>
      </c>
      <c r="H2939" s="186" t="n">
        <f aca="true">INDIRECT("I" &amp; ROW())</f>
        <v>46109.4672580664</v>
      </c>
      <c r="I2939" s="187" t="n">
        <f aca="true">INDIRECT("I" &amp; ROW()-1) + J2939 * ((G2938/1000) * $M$5)</f>
        <v>46109.4672580664</v>
      </c>
      <c r="J2939" s="188" t="n">
        <v>6.5</v>
      </c>
      <c r="K2939" s="189" t="n">
        <f aca="true">INDIRECT("H" &amp; ROW())</f>
        <v>46109.4672580664</v>
      </c>
      <c r="L2939" s="128" t="s">
        <v>7948</v>
      </c>
      <c r="M2939" s="133"/>
      <c r="N2939" s="133"/>
      <c r="O2939" s="133"/>
      <c r="P2939" s="133"/>
      <c r="Q2939" s="133"/>
      <c r="R2939" s="133"/>
      <c r="S2939" s="133"/>
      <c r="T2939" s="133"/>
      <c r="U2939" s="134"/>
      <c r="V2939" s="133"/>
      <c r="W2939" s="135" t="n">
        <f aca="false">I2939</f>
        <v>46109.4672580664</v>
      </c>
      <c r="X2939" s="153" t="s">
        <v>473</v>
      </c>
      <c r="Y2939" s="137" t="n">
        <f aca="false">IF(AND($X2939=$X2940, $X2939&lt;&gt;""), $W2940-$W2939, 0)</f>
        <v>0.000902777777777778</v>
      </c>
      <c r="Z2939" s="141"/>
      <c r="AA2939" s="0"/>
    </row>
    <row r="2940" customFormat="false" ht="22.05" hidden="false" customHeight="false" outlineLevel="0" collapsed="false">
      <c r="A2940" s="118" t="n">
        <v>2936</v>
      </c>
      <c r="B2940" s="181" t="s">
        <v>7740</v>
      </c>
      <c r="C2940" s="182" t="s">
        <v>7924</v>
      </c>
      <c r="D2940" s="183" t="s">
        <v>190</v>
      </c>
      <c r="E2940" s="184" t="s">
        <v>7949</v>
      </c>
      <c r="F2940" s="184" t="s">
        <v>7950</v>
      </c>
      <c r="G2940" s="185" t="n">
        <v>180</v>
      </c>
      <c r="H2940" s="186" t="n">
        <f aca="true">INDIRECT("I" &amp; ROW())</f>
        <v>46109.4681608441</v>
      </c>
      <c r="I2940" s="187" t="n">
        <f aca="true">INDIRECT("I" &amp; ROW()-1) + J2940 * ((G2939/1000) * $M$5)</f>
        <v>46109.4681608441</v>
      </c>
      <c r="J2940" s="188" t="n">
        <v>6.5</v>
      </c>
      <c r="K2940" s="189" t="n">
        <f aca="true">INDIRECT("H" &amp; ROW())</f>
        <v>46109.4681608441</v>
      </c>
      <c r="L2940" s="128" t="s">
        <v>7951</v>
      </c>
      <c r="M2940" s="133"/>
      <c r="N2940" s="133"/>
      <c r="O2940" s="133"/>
      <c r="P2940" s="133"/>
      <c r="Q2940" s="133"/>
      <c r="R2940" s="133"/>
      <c r="S2940" s="133"/>
      <c r="T2940" s="133"/>
      <c r="U2940" s="134"/>
      <c r="V2940" s="133"/>
      <c r="W2940" s="135" t="n">
        <f aca="false">I2940</f>
        <v>46109.4681608441</v>
      </c>
      <c r="X2940" s="153" t="s">
        <v>473</v>
      </c>
      <c r="Y2940" s="137" t="n">
        <f aca="false">IF(AND($X2940=$X2941, $X2940&lt;&gt;""), $W2941-$W2940, 0)</f>
        <v>0.0008125</v>
      </c>
      <c r="Z2940" s="141"/>
      <c r="AA2940" s="0"/>
    </row>
    <row r="2941" customFormat="false" ht="22.05" hidden="false" customHeight="false" outlineLevel="0" collapsed="false">
      <c r="A2941" s="118" t="n">
        <v>2937</v>
      </c>
      <c r="B2941" s="181" t="s">
        <v>7740</v>
      </c>
      <c r="C2941" s="182" t="s">
        <v>7924</v>
      </c>
      <c r="D2941" s="183" t="s">
        <v>190</v>
      </c>
      <c r="E2941" s="184" t="s">
        <v>7952</v>
      </c>
      <c r="F2941" s="184" t="s">
        <v>7953</v>
      </c>
      <c r="G2941" s="185" t="n">
        <v>240</v>
      </c>
      <c r="H2941" s="186" t="n">
        <f aca="true">INDIRECT("I" &amp; ROW())</f>
        <v>46109.4689733441</v>
      </c>
      <c r="I2941" s="187" t="n">
        <f aca="true">INDIRECT("I" &amp; ROW()-1) + J2941 * ((G2940/1000) * $M$5)</f>
        <v>46109.4689733441</v>
      </c>
      <c r="J2941" s="188" t="n">
        <v>6.5</v>
      </c>
      <c r="K2941" s="189" t="n">
        <f aca="true">INDIRECT("H" &amp; ROW())</f>
        <v>46109.4689733441</v>
      </c>
      <c r="L2941" s="128" t="s">
        <v>7954</v>
      </c>
      <c r="M2941" s="133"/>
      <c r="N2941" s="133"/>
      <c r="O2941" s="133"/>
      <c r="P2941" s="133"/>
      <c r="Q2941" s="133"/>
      <c r="R2941" s="133"/>
      <c r="S2941" s="133"/>
      <c r="T2941" s="133"/>
      <c r="U2941" s="134"/>
      <c r="V2941" s="133"/>
      <c r="W2941" s="135" t="n">
        <f aca="false">I2941</f>
        <v>46109.4689733441</v>
      </c>
      <c r="X2941" s="153" t="s">
        <v>473</v>
      </c>
      <c r="Y2941" s="137" t="n">
        <f aca="false">IF(AND($X2941=$X2942, $X2941&lt;&gt;""), $W2942-$W2941, 0)</f>
        <v>0.00108333333333333</v>
      </c>
      <c r="Z2941" s="141"/>
      <c r="AA2941" s="0"/>
    </row>
    <row r="2942" customFormat="false" ht="22.05" hidden="false" customHeight="false" outlineLevel="0" collapsed="false">
      <c r="A2942" s="118" t="n">
        <v>2938</v>
      </c>
      <c r="B2942" s="181" t="s">
        <v>7740</v>
      </c>
      <c r="C2942" s="182" t="s">
        <v>7924</v>
      </c>
      <c r="D2942" s="183" t="s">
        <v>190</v>
      </c>
      <c r="E2942" s="184" t="s">
        <v>7955</v>
      </c>
      <c r="F2942" s="184" t="s">
        <v>7956</v>
      </c>
      <c r="G2942" s="185" t="n">
        <v>180</v>
      </c>
      <c r="H2942" s="186" t="n">
        <f aca="true">INDIRECT("I" &amp; ROW())</f>
        <v>46109.4700566775</v>
      </c>
      <c r="I2942" s="187" t="n">
        <f aca="true">INDIRECT("I" &amp; ROW()-1) + J2942 * ((G2941/1000) * $M$5)</f>
        <v>46109.4700566775</v>
      </c>
      <c r="J2942" s="188" t="n">
        <v>6.5</v>
      </c>
      <c r="K2942" s="189" t="n">
        <f aca="true">INDIRECT("H" &amp; ROW())</f>
        <v>46109.4700566775</v>
      </c>
      <c r="L2942" s="128" t="s">
        <v>7957</v>
      </c>
      <c r="M2942" s="133"/>
      <c r="N2942" s="133"/>
      <c r="O2942" s="133"/>
      <c r="P2942" s="133"/>
      <c r="Q2942" s="133"/>
      <c r="R2942" s="133"/>
      <c r="S2942" s="133"/>
      <c r="T2942" s="133"/>
      <c r="U2942" s="134"/>
      <c r="V2942" s="133"/>
      <c r="W2942" s="135" t="n">
        <f aca="false">I2942</f>
        <v>46109.4700566775</v>
      </c>
      <c r="X2942" s="153" t="s">
        <v>473</v>
      </c>
      <c r="Y2942" s="137" t="n">
        <f aca="false">IF(AND($X2942=$X2943, $X2942&lt;&gt;""), $W2943-$W2942, 0)</f>
        <v>0.0008125</v>
      </c>
      <c r="Z2942" s="141"/>
      <c r="AA2942" s="0"/>
    </row>
    <row r="2943" customFormat="false" ht="22.05" hidden="false" customHeight="false" outlineLevel="0" collapsed="false">
      <c r="A2943" s="118" t="n">
        <v>2939</v>
      </c>
      <c r="B2943" s="181" t="s">
        <v>7740</v>
      </c>
      <c r="C2943" s="182" t="s">
        <v>7958</v>
      </c>
      <c r="D2943" s="183" t="s">
        <v>190</v>
      </c>
      <c r="E2943" s="184" t="s">
        <v>7959</v>
      </c>
      <c r="F2943" s="184" t="s">
        <v>7960</v>
      </c>
      <c r="G2943" s="185" t="n">
        <v>200</v>
      </c>
      <c r="H2943" s="186" t="n">
        <f aca="true">INDIRECT("I" &amp; ROW())</f>
        <v>46109.4708691774</v>
      </c>
      <c r="I2943" s="187" t="n">
        <f aca="true">INDIRECT("I" &amp; ROW()-1) + J2943 * ((G2942/1000) * $M$5)</f>
        <v>46109.4708691774</v>
      </c>
      <c r="J2943" s="188" t="n">
        <v>6.5</v>
      </c>
      <c r="K2943" s="189" t="n">
        <f aca="true">INDIRECT("H" &amp; ROW())</f>
        <v>46109.4708691774</v>
      </c>
      <c r="L2943" s="128" t="s">
        <v>7961</v>
      </c>
      <c r="M2943" s="133"/>
      <c r="N2943" s="133"/>
      <c r="O2943" s="133"/>
      <c r="P2943" s="133"/>
      <c r="Q2943" s="133"/>
      <c r="R2943" s="133"/>
      <c r="S2943" s="133"/>
      <c r="T2943" s="133"/>
      <c r="U2943" s="134"/>
      <c r="V2943" s="133"/>
      <c r="W2943" s="135" t="n">
        <f aca="false">I2943</f>
        <v>46109.4708691774</v>
      </c>
      <c r="X2943" s="153" t="s">
        <v>473</v>
      </c>
      <c r="Y2943" s="137" t="n">
        <f aca="false">IF(AND($X2943=$X2944, $X2943&lt;&gt;""), $W2944-$W2943, 0)</f>
        <v>0.000902777777777778</v>
      </c>
      <c r="Z2943" s="141"/>
      <c r="AA2943" s="0"/>
    </row>
    <row r="2944" customFormat="false" ht="22.05" hidden="false" customHeight="false" outlineLevel="0" collapsed="false">
      <c r="A2944" s="118" t="n">
        <v>2940</v>
      </c>
      <c r="B2944" s="181" t="s">
        <v>7740</v>
      </c>
      <c r="C2944" s="182" t="s">
        <v>7958</v>
      </c>
      <c r="D2944" s="183" t="s">
        <v>190</v>
      </c>
      <c r="E2944" s="184" t="s">
        <v>7962</v>
      </c>
      <c r="F2944" s="184" t="s">
        <v>7963</v>
      </c>
      <c r="G2944" s="185" t="n">
        <v>190</v>
      </c>
      <c r="H2944" s="186" t="n">
        <f aca="true">INDIRECT("I" &amp; ROW())</f>
        <v>46109.4717719552</v>
      </c>
      <c r="I2944" s="187" t="n">
        <f aca="true">INDIRECT("I" &amp; ROW()-1) + J2944 * ((G2943/1000) * $M$5)</f>
        <v>46109.4717719552</v>
      </c>
      <c r="J2944" s="188" t="n">
        <v>6.5</v>
      </c>
      <c r="K2944" s="189" t="n">
        <f aca="true">INDIRECT("H" &amp; ROW())</f>
        <v>46109.4717719552</v>
      </c>
      <c r="L2944" s="128" t="s">
        <v>7964</v>
      </c>
      <c r="M2944" s="133"/>
      <c r="N2944" s="133"/>
      <c r="O2944" s="133"/>
      <c r="P2944" s="133"/>
      <c r="Q2944" s="133"/>
      <c r="R2944" s="133"/>
      <c r="S2944" s="133"/>
      <c r="T2944" s="133"/>
      <c r="U2944" s="134"/>
      <c r="V2944" s="133"/>
      <c r="W2944" s="135" t="n">
        <f aca="false">I2944</f>
        <v>46109.4717719552</v>
      </c>
      <c r="X2944" s="153" t="s">
        <v>473</v>
      </c>
      <c r="Y2944" s="137" t="n">
        <f aca="false">IF(AND($X2944=$X2945, $X2944&lt;&gt;""), $W2945-$W2944, 0)</f>
        <v>0.000857638877314815</v>
      </c>
      <c r="Z2944" s="141"/>
      <c r="AA2944" s="0"/>
    </row>
    <row r="2945" customFormat="false" ht="22.05" hidden="false" customHeight="false" outlineLevel="0" collapsed="false">
      <c r="A2945" s="118" t="n">
        <v>2941</v>
      </c>
      <c r="B2945" s="181" t="s">
        <v>7740</v>
      </c>
      <c r="C2945" s="182" t="s">
        <v>7958</v>
      </c>
      <c r="D2945" s="183" t="s">
        <v>190</v>
      </c>
      <c r="E2945" s="184" t="s">
        <v>7965</v>
      </c>
      <c r="F2945" s="184" t="s">
        <v>7966</v>
      </c>
      <c r="G2945" s="185" t="n">
        <v>200</v>
      </c>
      <c r="H2945" s="186" t="n">
        <f aca="true">INDIRECT("I" &amp; ROW())</f>
        <v>46109.4726295941</v>
      </c>
      <c r="I2945" s="187" t="n">
        <f aca="true">INDIRECT("I" &amp; ROW()-1) + J2945 * ((G2944/1000) * $M$5)</f>
        <v>46109.4726295941</v>
      </c>
      <c r="J2945" s="188" t="n">
        <v>6.5</v>
      </c>
      <c r="K2945" s="189" t="n">
        <f aca="true">INDIRECT("H" &amp; ROW())</f>
        <v>46109.4726295941</v>
      </c>
      <c r="L2945" s="128" t="s">
        <v>7967</v>
      </c>
      <c r="M2945" s="133"/>
      <c r="N2945" s="133"/>
      <c r="O2945" s="133"/>
      <c r="P2945" s="133"/>
      <c r="Q2945" s="133"/>
      <c r="R2945" s="133"/>
      <c r="S2945" s="133"/>
      <c r="T2945" s="133"/>
      <c r="U2945" s="134"/>
      <c r="V2945" s="133"/>
      <c r="W2945" s="135" t="n">
        <f aca="false">I2945</f>
        <v>46109.4726295941</v>
      </c>
      <c r="X2945" s="153" t="s">
        <v>473</v>
      </c>
      <c r="Y2945" s="137" t="n">
        <f aca="false">IF(AND($X2945=$X2946, $X2945&lt;&gt;""), $W2946-$W2945, 0)</f>
        <v>0.000902777777777778</v>
      </c>
      <c r="Z2945" s="141"/>
      <c r="AA2945" s="0"/>
    </row>
    <row r="2946" customFormat="false" ht="22.05" hidden="false" customHeight="false" outlineLevel="0" collapsed="false">
      <c r="A2946" s="118" t="n">
        <v>2942</v>
      </c>
      <c r="B2946" s="181" t="s">
        <v>7740</v>
      </c>
      <c r="C2946" s="182" t="s">
        <v>7958</v>
      </c>
      <c r="D2946" s="183" t="s">
        <v>190</v>
      </c>
      <c r="E2946" s="184" t="s">
        <v>7968</v>
      </c>
      <c r="F2946" s="184" t="s">
        <v>7969</v>
      </c>
      <c r="G2946" s="185" t="n">
        <v>200</v>
      </c>
      <c r="H2946" s="186" t="n">
        <f aca="true">INDIRECT("I" &amp; ROW())</f>
        <v>46109.4735323719</v>
      </c>
      <c r="I2946" s="187" t="n">
        <f aca="true">INDIRECT("I" &amp; ROW()-1) + J2946 * ((G2945/1000) * $M$5)</f>
        <v>46109.4735323719</v>
      </c>
      <c r="J2946" s="188" t="n">
        <v>6.5</v>
      </c>
      <c r="K2946" s="189" t="n">
        <f aca="true">INDIRECT("H" &amp; ROW())</f>
        <v>46109.4735323719</v>
      </c>
      <c r="L2946" s="128" t="s">
        <v>7970</v>
      </c>
      <c r="M2946" s="133"/>
      <c r="N2946" s="133"/>
      <c r="O2946" s="133"/>
      <c r="P2946" s="133"/>
      <c r="Q2946" s="133"/>
      <c r="R2946" s="133"/>
      <c r="S2946" s="133"/>
      <c r="T2946" s="133"/>
      <c r="U2946" s="134"/>
      <c r="V2946" s="133"/>
      <c r="W2946" s="135" t="n">
        <f aca="false">I2946</f>
        <v>46109.4735323719</v>
      </c>
      <c r="X2946" s="153" t="s">
        <v>473</v>
      </c>
      <c r="Y2946" s="137" t="n">
        <f aca="false">IF(AND($X2946=$X2947, $X2946&lt;&gt;""), $W2947-$W2946, 0)</f>
        <v>0.000902777777777778</v>
      </c>
      <c r="Z2946" s="141"/>
      <c r="AA2946" s="0"/>
    </row>
    <row r="2947" customFormat="false" ht="22.05" hidden="false" customHeight="false" outlineLevel="0" collapsed="false">
      <c r="A2947" s="118" t="n">
        <v>2943</v>
      </c>
      <c r="B2947" s="181" t="s">
        <v>7740</v>
      </c>
      <c r="C2947" s="182" t="s">
        <v>7958</v>
      </c>
      <c r="D2947" s="183" t="s">
        <v>190</v>
      </c>
      <c r="E2947" s="184" t="s">
        <v>7971</v>
      </c>
      <c r="F2947" s="184" t="s">
        <v>7972</v>
      </c>
      <c r="G2947" s="185" t="n">
        <v>200</v>
      </c>
      <c r="H2947" s="186" t="n">
        <f aca="true">INDIRECT("I" &amp; ROW())</f>
        <v>46109.4744351496</v>
      </c>
      <c r="I2947" s="187" t="n">
        <f aca="true">INDIRECT("I" &amp; ROW()-1) + J2947 * ((G2946/1000) * $M$5)</f>
        <v>46109.4744351496</v>
      </c>
      <c r="J2947" s="188" t="n">
        <v>6.5</v>
      </c>
      <c r="K2947" s="189" t="n">
        <f aca="true">INDIRECT("H" &amp; ROW())</f>
        <v>46109.4744351496</v>
      </c>
      <c r="L2947" s="128" t="s">
        <v>7973</v>
      </c>
      <c r="M2947" s="133"/>
      <c r="N2947" s="133"/>
      <c r="O2947" s="133"/>
      <c r="P2947" s="133"/>
      <c r="Q2947" s="133"/>
      <c r="R2947" s="133"/>
      <c r="S2947" s="133"/>
      <c r="T2947" s="133"/>
      <c r="U2947" s="134"/>
      <c r="V2947" s="133"/>
      <c r="W2947" s="135" t="n">
        <f aca="false">I2947</f>
        <v>46109.4744351496</v>
      </c>
      <c r="X2947" s="153" t="s">
        <v>473</v>
      </c>
      <c r="Y2947" s="137" t="n">
        <f aca="false">IF(AND($X2947=$X2948, $X2947&lt;&gt;""), $W2948-$W2947, 0)</f>
        <v>0.000902777777777778</v>
      </c>
      <c r="Z2947" s="141"/>
      <c r="AA2947" s="0"/>
    </row>
    <row r="2948" customFormat="false" ht="22.05" hidden="false" customHeight="false" outlineLevel="0" collapsed="false">
      <c r="A2948" s="118" t="n">
        <v>2944</v>
      </c>
      <c r="B2948" s="181" t="s">
        <v>7740</v>
      </c>
      <c r="C2948" s="182" t="s">
        <v>7958</v>
      </c>
      <c r="D2948" s="183" t="s">
        <v>190</v>
      </c>
      <c r="E2948" s="184" t="s">
        <v>7974</v>
      </c>
      <c r="F2948" s="184" t="s">
        <v>7975</v>
      </c>
      <c r="G2948" s="185" t="n">
        <v>200</v>
      </c>
      <c r="H2948" s="186" t="n">
        <f aca="true">INDIRECT("I" &amp; ROW())</f>
        <v>46109.4753379274</v>
      </c>
      <c r="I2948" s="187" t="n">
        <f aca="true">INDIRECT("I" &amp; ROW()-1) + J2948 * ((G2947/1000) * $M$5)</f>
        <v>46109.4753379274</v>
      </c>
      <c r="J2948" s="188" t="n">
        <v>6.5</v>
      </c>
      <c r="K2948" s="189" t="n">
        <f aca="true">INDIRECT("H" &amp; ROW())</f>
        <v>46109.4753379274</v>
      </c>
      <c r="L2948" s="128" t="s">
        <v>7976</v>
      </c>
      <c r="M2948" s="133"/>
      <c r="N2948" s="133"/>
      <c r="O2948" s="133"/>
      <c r="P2948" s="133"/>
      <c r="Q2948" s="133"/>
      <c r="R2948" s="133"/>
      <c r="S2948" s="133"/>
      <c r="T2948" s="133"/>
      <c r="U2948" s="134"/>
      <c r="V2948" s="133"/>
      <c r="W2948" s="135" t="n">
        <f aca="false">I2948</f>
        <v>46109.4753379274</v>
      </c>
      <c r="X2948" s="153" t="s">
        <v>473</v>
      </c>
      <c r="Y2948" s="137" t="n">
        <f aca="false">IF(AND($X2948=$X2949, $X2948&lt;&gt;""), $W2949-$W2948, 0)</f>
        <v>0.000902777777777778</v>
      </c>
      <c r="Z2948" s="141"/>
      <c r="AA2948" s="0"/>
    </row>
    <row r="2949" customFormat="false" ht="22.05" hidden="false" customHeight="false" outlineLevel="0" collapsed="false">
      <c r="A2949" s="118" t="n">
        <v>2945</v>
      </c>
      <c r="B2949" s="181" t="s">
        <v>7740</v>
      </c>
      <c r="C2949" s="182" t="s">
        <v>7958</v>
      </c>
      <c r="D2949" s="183" t="s">
        <v>190</v>
      </c>
      <c r="E2949" s="184" t="s">
        <v>7977</v>
      </c>
      <c r="F2949" s="184" t="s">
        <v>7978</v>
      </c>
      <c r="G2949" s="185" t="n">
        <v>180</v>
      </c>
      <c r="H2949" s="186" t="n">
        <f aca="true">INDIRECT("I" &amp; ROW())</f>
        <v>46109.4762407052</v>
      </c>
      <c r="I2949" s="187" t="n">
        <f aca="true">INDIRECT("I" &amp; ROW()-1) + J2949 * ((G2948/1000) * $M$5)</f>
        <v>46109.4762407052</v>
      </c>
      <c r="J2949" s="188" t="n">
        <v>6.5</v>
      </c>
      <c r="K2949" s="189" t="n">
        <f aca="true">INDIRECT("H" &amp; ROW())</f>
        <v>46109.4762407052</v>
      </c>
      <c r="L2949" s="128" t="s">
        <v>7979</v>
      </c>
      <c r="M2949" s="133"/>
      <c r="N2949" s="133"/>
      <c r="O2949" s="133"/>
      <c r="P2949" s="133"/>
      <c r="Q2949" s="133"/>
      <c r="R2949" s="133"/>
      <c r="S2949" s="133"/>
      <c r="T2949" s="133"/>
      <c r="U2949" s="134"/>
      <c r="V2949" s="133"/>
      <c r="W2949" s="135" t="n">
        <f aca="false">I2949</f>
        <v>46109.4762407052</v>
      </c>
      <c r="X2949" s="153" t="s">
        <v>473</v>
      </c>
      <c r="Y2949" s="137" t="n">
        <f aca="false">IF(AND($X2949=$X2950, $X2949&lt;&gt;""), $W2950-$W2949, 0)</f>
        <v>0.0008125</v>
      </c>
      <c r="Z2949" s="141"/>
      <c r="AA2949" s="0"/>
    </row>
    <row r="2950" customFormat="false" ht="22.05" hidden="false" customHeight="false" outlineLevel="0" collapsed="false">
      <c r="A2950" s="118" t="n">
        <v>2946</v>
      </c>
      <c r="B2950" s="181" t="s">
        <v>7740</v>
      </c>
      <c r="C2950" s="182" t="s">
        <v>7958</v>
      </c>
      <c r="D2950" s="183" t="s">
        <v>190</v>
      </c>
      <c r="E2950" s="184" t="s">
        <v>7980</v>
      </c>
      <c r="F2950" s="184" t="s">
        <v>7271</v>
      </c>
      <c r="G2950" s="185" t="n">
        <v>210</v>
      </c>
      <c r="H2950" s="186" t="n">
        <f aca="true">INDIRECT("I" &amp; ROW())</f>
        <v>46109.4770532052</v>
      </c>
      <c r="I2950" s="187" t="n">
        <f aca="true">INDIRECT("I" &amp; ROW()-1) + J2950 * ((G2949/1000) * $M$5)</f>
        <v>46109.4770532052</v>
      </c>
      <c r="J2950" s="188" t="n">
        <v>6.5</v>
      </c>
      <c r="K2950" s="189" t="n">
        <f aca="true">INDIRECT("H" &amp; ROW())</f>
        <v>46109.4770532052</v>
      </c>
      <c r="L2950" s="128" t="s">
        <v>7981</v>
      </c>
      <c r="M2950" s="133"/>
      <c r="N2950" s="133"/>
      <c r="O2950" s="133"/>
      <c r="P2950" s="133"/>
      <c r="Q2950" s="133"/>
      <c r="R2950" s="133"/>
      <c r="S2950" s="133"/>
      <c r="T2950" s="133"/>
      <c r="U2950" s="134"/>
      <c r="V2950" s="133"/>
      <c r="W2950" s="135" t="n">
        <f aca="false">I2950</f>
        <v>46109.4770532052</v>
      </c>
      <c r="X2950" s="153" t="s">
        <v>473</v>
      </c>
      <c r="Y2950" s="137" t="n">
        <f aca="false">IF(AND($X2950=$X2951, $X2950&lt;&gt;""), $W2951-$W2950, 0)</f>
        <v>0.000947916666666667</v>
      </c>
      <c r="Z2950" s="141"/>
      <c r="AA2950" s="0"/>
    </row>
    <row r="2951" customFormat="false" ht="22.05" hidden="false" customHeight="false" outlineLevel="0" collapsed="false">
      <c r="A2951" s="118" t="n">
        <v>2947</v>
      </c>
      <c r="B2951" s="181" t="s">
        <v>7740</v>
      </c>
      <c r="C2951" s="182" t="s">
        <v>7958</v>
      </c>
      <c r="D2951" s="183" t="s">
        <v>190</v>
      </c>
      <c r="E2951" s="184" t="s">
        <v>7982</v>
      </c>
      <c r="F2951" s="184" t="s">
        <v>7983</v>
      </c>
      <c r="G2951" s="185" t="n">
        <v>200</v>
      </c>
      <c r="H2951" s="186" t="n">
        <f aca="true">INDIRECT("I" &amp; ROW())</f>
        <v>46109.4780011218</v>
      </c>
      <c r="I2951" s="187" t="n">
        <f aca="true">INDIRECT("I" &amp; ROW()-1) + J2951 * ((G2950/1000) * $M$5)</f>
        <v>46109.4780011218</v>
      </c>
      <c r="J2951" s="188" t="n">
        <v>6.5</v>
      </c>
      <c r="K2951" s="189" t="n">
        <f aca="true">INDIRECT("H" &amp; ROW())</f>
        <v>46109.4780011218</v>
      </c>
      <c r="L2951" s="128" t="s">
        <v>7984</v>
      </c>
      <c r="M2951" s="133"/>
      <c r="N2951" s="133"/>
      <c r="O2951" s="133"/>
      <c r="P2951" s="133"/>
      <c r="Q2951" s="133"/>
      <c r="R2951" s="133"/>
      <c r="S2951" s="133"/>
      <c r="T2951" s="133"/>
      <c r="U2951" s="134"/>
      <c r="V2951" s="133"/>
      <c r="W2951" s="135" t="n">
        <f aca="false">I2951</f>
        <v>46109.4780011218</v>
      </c>
      <c r="X2951" s="153" t="s">
        <v>473</v>
      </c>
      <c r="Y2951" s="137" t="n">
        <f aca="false">IF(AND($X2951=$X2952, $X2951&lt;&gt;""), $W2952-$W2951, 0)</f>
        <v>0.000902777777777778</v>
      </c>
      <c r="Z2951" s="141"/>
      <c r="AA2951" s="0"/>
    </row>
    <row r="2952" customFormat="false" ht="22.05" hidden="false" customHeight="false" outlineLevel="0" collapsed="false">
      <c r="A2952" s="118" t="n">
        <v>2948</v>
      </c>
      <c r="B2952" s="181" t="s">
        <v>7740</v>
      </c>
      <c r="C2952" s="182" t="s">
        <v>7958</v>
      </c>
      <c r="D2952" s="183" t="s">
        <v>190</v>
      </c>
      <c r="E2952" s="184" t="s">
        <v>7985</v>
      </c>
      <c r="F2952" s="184" t="s">
        <v>7986</v>
      </c>
      <c r="G2952" s="185" t="n">
        <v>210</v>
      </c>
      <c r="H2952" s="186" t="n">
        <f aca="true">INDIRECT("I" &amp; ROW())</f>
        <v>46109.4789038996</v>
      </c>
      <c r="I2952" s="187" t="n">
        <f aca="true">INDIRECT("I" &amp; ROW()-1) + J2952 * ((G2951/1000) * $M$5)</f>
        <v>46109.4789038996</v>
      </c>
      <c r="J2952" s="188" t="n">
        <v>6.5</v>
      </c>
      <c r="K2952" s="189" t="n">
        <f aca="true">INDIRECT("H" &amp; ROW())</f>
        <v>46109.4789038996</v>
      </c>
      <c r="L2952" s="128" t="s">
        <v>7987</v>
      </c>
      <c r="M2952" s="133"/>
      <c r="N2952" s="133"/>
      <c r="O2952" s="133"/>
      <c r="P2952" s="133"/>
      <c r="Q2952" s="133"/>
      <c r="R2952" s="133"/>
      <c r="S2952" s="133"/>
      <c r="T2952" s="133"/>
      <c r="U2952" s="134"/>
      <c r="V2952" s="133"/>
      <c r="W2952" s="135" t="n">
        <f aca="false">I2952</f>
        <v>46109.4789038996</v>
      </c>
      <c r="X2952" s="153" t="s">
        <v>473</v>
      </c>
      <c r="Y2952" s="137" t="n">
        <f aca="false">IF(AND($X2952=$X2953, $X2952&lt;&gt;""), $W2953-$W2952, 0)</f>
        <v>0.000947916666666667</v>
      </c>
      <c r="Z2952" s="141"/>
      <c r="AA2952" s="0"/>
    </row>
    <row r="2953" customFormat="false" ht="22.05" hidden="false" customHeight="false" outlineLevel="0" collapsed="false">
      <c r="A2953" s="118" t="n">
        <v>2949</v>
      </c>
      <c r="B2953" s="181" t="s">
        <v>7740</v>
      </c>
      <c r="C2953" s="182" t="s">
        <v>7958</v>
      </c>
      <c r="D2953" s="183" t="s">
        <v>190</v>
      </c>
      <c r="E2953" s="184" t="s">
        <v>7988</v>
      </c>
      <c r="F2953" s="184" t="s">
        <v>7989</v>
      </c>
      <c r="G2953" s="185" t="n">
        <v>220</v>
      </c>
      <c r="H2953" s="186" t="n">
        <f aca="true">INDIRECT("I" &amp; ROW())</f>
        <v>46109.4798518163</v>
      </c>
      <c r="I2953" s="187" t="n">
        <f aca="true">INDIRECT("I" &amp; ROW()-1) + J2953 * ((G2952/1000) * $M$5)</f>
        <v>46109.4798518163</v>
      </c>
      <c r="J2953" s="188" t="n">
        <v>6.5</v>
      </c>
      <c r="K2953" s="189" t="n">
        <f aca="true">INDIRECT("H" &amp; ROW())</f>
        <v>46109.4798518163</v>
      </c>
      <c r="L2953" s="128" t="s">
        <v>7990</v>
      </c>
      <c r="M2953" s="133"/>
      <c r="N2953" s="133"/>
      <c r="O2953" s="133"/>
      <c r="P2953" s="133"/>
      <c r="Q2953" s="133"/>
      <c r="R2953" s="133"/>
      <c r="S2953" s="133"/>
      <c r="T2953" s="133"/>
      <c r="U2953" s="134"/>
      <c r="V2953" s="133"/>
      <c r="W2953" s="135" t="n">
        <f aca="false">I2953</f>
        <v>46109.4798518163</v>
      </c>
      <c r="X2953" s="153" t="s">
        <v>473</v>
      </c>
      <c r="Y2953" s="137" t="n">
        <f aca="false">IF(AND($X2953=$X2954, $X2953&lt;&gt;""), $W2954-$W2953, 0)</f>
        <v>0.000993055543981482</v>
      </c>
      <c r="Z2953" s="141"/>
      <c r="AA2953" s="0"/>
    </row>
    <row r="2954" customFormat="false" ht="22.05" hidden="false" customHeight="false" outlineLevel="0" collapsed="false">
      <c r="A2954" s="118" t="n">
        <v>2950</v>
      </c>
      <c r="B2954" s="181" t="s">
        <v>7740</v>
      </c>
      <c r="C2954" s="182" t="s">
        <v>7958</v>
      </c>
      <c r="D2954" s="183" t="s">
        <v>190</v>
      </c>
      <c r="E2954" s="184" t="s">
        <v>7991</v>
      </c>
      <c r="F2954" s="184" t="s">
        <v>7992</v>
      </c>
      <c r="G2954" s="185" t="n">
        <v>210</v>
      </c>
      <c r="H2954" s="186" t="n">
        <f aca="true">INDIRECT("I" &amp; ROW())</f>
        <v>46109.4808448718</v>
      </c>
      <c r="I2954" s="187" t="n">
        <f aca="true">INDIRECT("I" &amp; ROW()-1) + J2954 * ((G2953/1000) * $M$5)</f>
        <v>46109.4808448718</v>
      </c>
      <c r="J2954" s="188" t="n">
        <v>6.5</v>
      </c>
      <c r="K2954" s="189" t="n">
        <f aca="true">INDIRECT("H" &amp; ROW())</f>
        <v>46109.4808448718</v>
      </c>
      <c r="L2954" s="128" t="s">
        <v>7993</v>
      </c>
      <c r="M2954" s="133"/>
      <c r="N2954" s="133"/>
      <c r="O2954" s="133"/>
      <c r="P2954" s="133"/>
      <c r="Q2954" s="133"/>
      <c r="R2954" s="133"/>
      <c r="S2954" s="133"/>
      <c r="T2954" s="133"/>
      <c r="U2954" s="134"/>
      <c r="V2954" s="133"/>
      <c r="W2954" s="135" t="n">
        <f aca="false">I2954</f>
        <v>46109.4808448718</v>
      </c>
      <c r="X2954" s="153" t="s">
        <v>473</v>
      </c>
      <c r="Y2954" s="137" t="n">
        <f aca="false">IF(AND($X2954=$X2955, $X2954&lt;&gt;""), $W2955-$W2954, 0)</f>
        <v>0.000947916666666667</v>
      </c>
      <c r="Z2954" s="141"/>
      <c r="AA2954" s="0"/>
    </row>
    <row r="2955" customFormat="false" ht="22.05" hidden="false" customHeight="false" outlineLevel="0" collapsed="false">
      <c r="A2955" s="118" t="n">
        <v>2951</v>
      </c>
      <c r="B2955" s="181" t="s">
        <v>7740</v>
      </c>
      <c r="C2955" s="182" t="s">
        <v>7958</v>
      </c>
      <c r="D2955" s="183" t="s">
        <v>190</v>
      </c>
      <c r="E2955" s="184" t="s">
        <v>7994</v>
      </c>
      <c r="F2955" s="184" t="s">
        <v>7995</v>
      </c>
      <c r="G2955" s="185" t="n">
        <v>220</v>
      </c>
      <c r="H2955" s="186" t="n">
        <f aca="true">INDIRECT("I" &amp; ROW())</f>
        <v>46109.4817927885</v>
      </c>
      <c r="I2955" s="187" t="n">
        <f aca="true">INDIRECT("I" &amp; ROW()-1) + J2955 * ((G2954/1000) * $M$5)</f>
        <v>46109.4817927885</v>
      </c>
      <c r="J2955" s="188" t="n">
        <v>6.5</v>
      </c>
      <c r="K2955" s="189" t="n">
        <f aca="true">INDIRECT("H" &amp; ROW())</f>
        <v>46109.4817927885</v>
      </c>
      <c r="L2955" s="128" t="s">
        <v>7996</v>
      </c>
      <c r="M2955" s="133"/>
      <c r="N2955" s="133"/>
      <c r="O2955" s="133"/>
      <c r="P2955" s="133"/>
      <c r="Q2955" s="133"/>
      <c r="R2955" s="133"/>
      <c r="S2955" s="133"/>
      <c r="T2955" s="133"/>
      <c r="U2955" s="134"/>
      <c r="V2955" s="133"/>
      <c r="W2955" s="135" t="n">
        <f aca="false">I2955</f>
        <v>46109.4817927885</v>
      </c>
      <c r="X2955" s="153" t="s">
        <v>473</v>
      </c>
      <c r="Y2955" s="137" t="n">
        <f aca="false">IF(AND($X2955=$X2956, $X2955&lt;&gt;""), $W2956-$W2955, 0)</f>
        <v>0.000993055543981482</v>
      </c>
      <c r="Z2955" s="141"/>
      <c r="AA2955" s="0"/>
    </row>
    <row r="2956" customFormat="false" ht="22.05" hidden="false" customHeight="false" outlineLevel="0" collapsed="false">
      <c r="A2956" s="118" t="n">
        <v>2952</v>
      </c>
      <c r="B2956" s="181" t="s">
        <v>7740</v>
      </c>
      <c r="C2956" s="182" t="s">
        <v>7958</v>
      </c>
      <c r="D2956" s="183" t="s">
        <v>190</v>
      </c>
      <c r="E2956" s="184" t="s">
        <v>7997</v>
      </c>
      <c r="F2956" s="184" t="s">
        <v>7998</v>
      </c>
      <c r="G2956" s="185" t="n">
        <v>210</v>
      </c>
      <c r="H2956" s="186" t="n">
        <f aca="true">INDIRECT("I" &amp; ROW())</f>
        <v>46109.482785844</v>
      </c>
      <c r="I2956" s="187" t="n">
        <f aca="true">INDIRECT("I" &amp; ROW()-1) + J2956 * ((G2955/1000) * $M$5)</f>
        <v>46109.482785844</v>
      </c>
      <c r="J2956" s="188" t="n">
        <v>6.5</v>
      </c>
      <c r="K2956" s="189" t="n">
        <f aca="true">INDIRECT("H" &amp; ROW())</f>
        <v>46109.482785844</v>
      </c>
      <c r="L2956" s="128" t="s">
        <v>7999</v>
      </c>
      <c r="M2956" s="133"/>
      <c r="N2956" s="133"/>
      <c r="O2956" s="133"/>
      <c r="P2956" s="133"/>
      <c r="Q2956" s="133"/>
      <c r="R2956" s="133"/>
      <c r="S2956" s="133"/>
      <c r="T2956" s="133"/>
      <c r="U2956" s="134"/>
      <c r="V2956" s="133"/>
      <c r="W2956" s="135" t="n">
        <f aca="false">I2956</f>
        <v>46109.482785844</v>
      </c>
      <c r="X2956" s="153" t="s">
        <v>473</v>
      </c>
      <c r="Y2956" s="137" t="n">
        <f aca="false">IF(AND($X2956=$X2957, $X2956&lt;&gt;""), $W2957-$W2956, 0)</f>
        <v>0.000947916666666667</v>
      </c>
      <c r="Z2956" s="141"/>
      <c r="AA2956" s="0"/>
    </row>
    <row r="2957" customFormat="false" ht="22.05" hidden="false" customHeight="false" outlineLevel="0" collapsed="false">
      <c r="A2957" s="118" t="n">
        <v>2953</v>
      </c>
      <c r="B2957" s="181" t="s">
        <v>7740</v>
      </c>
      <c r="C2957" s="182" t="s">
        <v>7958</v>
      </c>
      <c r="D2957" s="183" t="s">
        <v>190</v>
      </c>
      <c r="E2957" s="184" t="s">
        <v>8000</v>
      </c>
      <c r="F2957" s="184" t="s">
        <v>8001</v>
      </c>
      <c r="G2957" s="185" t="n">
        <v>210</v>
      </c>
      <c r="H2957" s="186" t="n">
        <f aca="true">INDIRECT("I" &amp; ROW())</f>
        <v>46109.4837337607</v>
      </c>
      <c r="I2957" s="187" t="n">
        <f aca="true">INDIRECT("I" &amp; ROW()-1) + J2957 * ((G2956/1000) * $M$5)</f>
        <v>46109.4837337607</v>
      </c>
      <c r="J2957" s="188" t="n">
        <v>6.5</v>
      </c>
      <c r="K2957" s="189" t="n">
        <f aca="true">INDIRECT("H" &amp; ROW())</f>
        <v>46109.4837337607</v>
      </c>
      <c r="L2957" s="128" t="s">
        <v>8002</v>
      </c>
      <c r="M2957" s="133"/>
      <c r="N2957" s="133"/>
      <c r="O2957" s="133"/>
      <c r="P2957" s="133"/>
      <c r="Q2957" s="133"/>
      <c r="R2957" s="133"/>
      <c r="S2957" s="133"/>
      <c r="T2957" s="133"/>
      <c r="U2957" s="134"/>
      <c r="V2957" s="133"/>
      <c r="W2957" s="135" t="n">
        <f aca="false">I2957</f>
        <v>46109.4837337607</v>
      </c>
      <c r="X2957" s="153" t="s">
        <v>473</v>
      </c>
      <c r="Y2957" s="137" t="n">
        <f aca="false">IF(AND($X2957=$X2958, $X2957&lt;&gt;""), $W2958-$W2957, 0)</f>
        <v>0.000947916666666667</v>
      </c>
      <c r="Z2957" s="141"/>
      <c r="AA2957" s="0"/>
    </row>
    <row r="2958" customFormat="false" ht="22.05" hidden="false" customHeight="false" outlineLevel="0" collapsed="false">
      <c r="A2958" s="118" t="n">
        <v>2954</v>
      </c>
      <c r="B2958" s="181" t="s">
        <v>7740</v>
      </c>
      <c r="C2958" s="182" t="s">
        <v>7958</v>
      </c>
      <c r="D2958" s="183" t="s">
        <v>190</v>
      </c>
      <c r="E2958" s="184" t="s">
        <v>8003</v>
      </c>
      <c r="F2958" s="184" t="s">
        <v>8004</v>
      </c>
      <c r="G2958" s="185" t="n">
        <v>230</v>
      </c>
      <c r="H2958" s="186" t="n">
        <f aca="true">INDIRECT("I" &amp; ROW())</f>
        <v>46109.4846816773</v>
      </c>
      <c r="I2958" s="187" t="n">
        <f aca="true">INDIRECT("I" &amp; ROW()-1) + J2958 * ((G2957/1000) * $M$5)</f>
        <v>46109.4846816773</v>
      </c>
      <c r="J2958" s="188" t="n">
        <v>6.5</v>
      </c>
      <c r="K2958" s="189" t="n">
        <f aca="true">INDIRECT("H" &amp; ROW())</f>
        <v>46109.4846816773</v>
      </c>
      <c r="L2958" s="128" t="s">
        <v>8005</v>
      </c>
      <c r="M2958" s="133"/>
      <c r="N2958" s="133"/>
      <c r="O2958" s="133"/>
      <c r="P2958" s="133"/>
      <c r="Q2958" s="133"/>
      <c r="R2958" s="133"/>
      <c r="S2958" s="133"/>
      <c r="T2958" s="133"/>
      <c r="U2958" s="134"/>
      <c r="V2958" s="133"/>
      <c r="W2958" s="135" t="n">
        <f aca="false">I2958</f>
        <v>46109.4846816773</v>
      </c>
      <c r="X2958" s="153" t="s">
        <v>473</v>
      </c>
      <c r="Y2958" s="137" t="n">
        <f aca="false">IF(AND($X2958=$X2959, $X2958&lt;&gt;""), $W2959-$W2958, 0)</f>
        <v>0.00103819443287037</v>
      </c>
      <c r="Z2958" s="141"/>
      <c r="AA2958" s="0"/>
    </row>
    <row r="2959" customFormat="false" ht="22.05" hidden="false" customHeight="false" outlineLevel="0" collapsed="false">
      <c r="A2959" s="118" t="n">
        <v>2955</v>
      </c>
      <c r="B2959" s="181" t="s">
        <v>7740</v>
      </c>
      <c r="C2959" s="182" t="s">
        <v>7958</v>
      </c>
      <c r="D2959" s="183" t="s">
        <v>190</v>
      </c>
      <c r="E2959" s="184" t="s">
        <v>8006</v>
      </c>
      <c r="F2959" s="184" t="s">
        <v>8007</v>
      </c>
      <c r="G2959" s="185" t="n">
        <v>180</v>
      </c>
      <c r="H2959" s="186" t="n">
        <f aca="true">INDIRECT("I" &amp; ROW())</f>
        <v>46109.4857198718</v>
      </c>
      <c r="I2959" s="187" t="n">
        <f aca="true">INDIRECT("I" &amp; ROW()-1) + J2959 * ((G2958/1000) * $M$5)</f>
        <v>46109.4857198718</v>
      </c>
      <c r="J2959" s="188" t="n">
        <v>6.5</v>
      </c>
      <c r="K2959" s="189" t="n">
        <f aca="true">INDIRECT("H" &amp; ROW())</f>
        <v>46109.4857198718</v>
      </c>
      <c r="L2959" s="128" t="s">
        <v>8008</v>
      </c>
      <c r="M2959" s="133"/>
      <c r="N2959" s="133"/>
      <c r="O2959" s="133"/>
      <c r="P2959" s="133"/>
      <c r="Q2959" s="133"/>
      <c r="R2959" s="133"/>
      <c r="S2959" s="133"/>
      <c r="T2959" s="133"/>
      <c r="U2959" s="134"/>
      <c r="V2959" s="133"/>
      <c r="W2959" s="135" t="n">
        <f aca="false">I2959</f>
        <v>46109.4857198718</v>
      </c>
      <c r="X2959" s="153" t="s">
        <v>473</v>
      </c>
      <c r="Y2959" s="137" t="n">
        <f aca="false">IF(AND($X2959=$X2960, $X2959&lt;&gt;""), $W2960-$W2959, 0)</f>
        <v>0.0008125</v>
      </c>
      <c r="Z2959" s="141"/>
      <c r="AA2959" s="0"/>
    </row>
    <row r="2960" customFormat="false" ht="22.05" hidden="false" customHeight="false" outlineLevel="0" collapsed="false">
      <c r="A2960" s="118" t="n">
        <v>2956</v>
      </c>
      <c r="B2960" s="181" t="s">
        <v>7740</v>
      </c>
      <c r="C2960" s="182" t="s">
        <v>7958</v>
      </c>
      <c r="D2960" s="183" t="s">
        <v>190</v>
      </c>
      <c r="E2960" s="184" t="s">
        <v>8009</v>
      </c>
      <c r="F2960" s="184" t="s">
        <v>8010</v>
      </c>
      <c r="G2960" s="185" t="n">
        <v>200</v>
      </c>
      <c r="H2960" s="186" t="n">
        <f aca="true">INDIRECT("I" &amp; ROW())</f>
        <v>46109.4865323718</v>
      </c>
      <c r="I2960" s="187" t="n">
        <f aca="true">INDIRECT("I" &amp; ROW()-1) + J2960 * ((G2959/1000) * $M$5)</f>
        <v>46109.4865323718</v>
      </c>
      <c r="J2960" s="188" t="n">
        <v>6.5</v>
      </c>
      <c r="K2960" s="189" t="n">
        <f aca="true">INDIRECT("H" &amp; ROW())</f>
        <v>46109.4865323718</v>
      </c>
      <c r="L2960" s="128" t="s">
        <v>8011</v>
      </c>
      <c r="M2960" s="133"/>
      <c r="N2960" s="133"/>
      <c r="O2960" s="133"/>
      <c r="P2960" s="133"/>
      <c r="Q2960" s="133"/>
      <c r="R2960" s="133"/>
      <c r="S2960" s="133"/>
      <c r="T2960" s="133"/>
      <c r="U2960" s="134"/>
      <c r="V2960" s="133"/>
      <c r="W2960" s="135" t="n">
        <f aca="false">I2960</f>
        <v>46109.4865323718</v>
      </c>
      <c r="X2960" s="153" t="s">
        <v>473</v>
      </c>
      <c r="Y2960" s="137" t="n">
        <f aca="false">IF(AND($X2960=$X2961, $X2960&lt;&gt;""), $W2961-$W2960, 0)</f>
        <v>0.000902777777777778</v>
      </c>
      <c r="Z2960" s="141"/>
      <c r="AA2960" s="0"/>
    </row>
    <row r="2961" customFormat="false" ht="22.05" hidden="false" customHeight="false" outlineLevel="0" collapsed="false">
      <c r="A2961" s="118" t="n">
        <v>2957</v>
      </c>
      <c r="B2961" s="181" t="s">
        <v>7740</v>
      </c>
      <c r="C2961" s="182" t="s">
        <v>7958</v>
      </c>
      <c r="D2961" s="183" t="s">
        <v>190</v>
      </c>
      <c r="E2961" s="184" t="s">
        <v>8012</v>
      </c>
      <c r="F2961" s="184" t="s">
        <v>8013</v>
      </c>
      <c r="G2961" s="185" t="n">
        <v>240</v>
      </c>
      <c r="H2961" s="186" t="n">
        <f aca="true">INDIRECT("I" &amp; ROW())</f>
        <v>46109.4874351495</v>
      </c>
      <c r="I2961" s="187" t="n">
        <f aca="true">INDIRECT("I" &amp; ROW()-1) + J2961 * ((G2960/1000) * $M$5)</f>
        <v>46109.4874351495</v>
      </c>
      <c r="J2961" s="188" t="n">
        <v>6.5</v>
      </c>
      <c r="K2961" s="189" t="n">
        <f aca="true">INDIRECT("H" &amp; ROW())</f>
        <v>46109.4874351495</v>
      </c>
      <c r="L2961" s="128" t="s">
        <v>8014</v>
      </c>
      <c r="M2961" s="133"/>
      <c r="N2961" s="133"/>
      <c r="O2961" s="133"/>
      <c r="P2961" s="133"/>
      <c r="Q2961" s="133"/>
      <c r="R2961" s="133"/>
      <c r="S2961" s="133"/>
      <c r="T2961" s="133"/>
      <c r="U2961" s="134"/>
      <c r="V2961" s="133"/>
      <c r="W2961" s="135" t="n">
        <f aca="false">I2961</f>
        <v>46109.4874351495</v>
      </c>
      <c r="X2961" s="153" t="s">
        <v>473</v>
      </c>
      <c r="Y2961" s="137" t="n">
        <f aca="false">IF(AND($X2961=$X2962, $X2961&lt;&gt;""), $W2962-$W2961, 0)</f>
        <v>0.00108333333333333</v>
      </c>
      <c r="Z2961" s="141"/>
      <c r="AA2961" s="0"/>
    </row>
    <row r="2962" customFormat="false" ht="22.05" hidden="false" customHeight="false" outlineLevel="0" collapsed="false">
      <c r="A2962" s="118" t="n">
        <v>2958</v>
      </c>
      <c r="B2962" s="181" t="s">
        <v>7740</v>
      </c>
      <c r="C2962" s="182" t="s">
        <v>7958</v>
      </c>
      <c r="D2962" s="183" t="s">
        <v>190</v>
      </c>
      <c r="E2962" s="184" t="s">
        <v>8015</v>
      </c>
      <c r="F2962" s="184" t="s">
        <v>8016</v>
      </c>
      <c r="G2962" s="185" t="n">
        <v>240</v>
      </c>
      <c r="H2962" s="186" t="n">
        <f aca="true">INDIRECT("I" &amp; ROW())</f>
        <v>46109.4885184829</v>
      </c>
      <c r="I2962" s="187" t="n">
        <f aca="true">INDIRECT("I" &amp; ROW()-1) + J2962 * ((G2961/1000) * $M$5)</f>
        <v>46109.4885184829</v>
      </c>
      <c r="J2962" s="188" t="n">
        <v>6.5</v>
      </c>
      <c r="K2962" s="189" t="n">
        <f aca="true">INDIRECT("H" &amp; ROW())</f>
        <v>46109.4885184829</v>
      </c>
      <c r="L2962" s="128" t="s">
        <v>8017</v>
      </c>
      <c r="M2962" s="133"/>
      <c r="N2962" s="133"/>
      <c r="O2962" s="133"/>
      <c r="P2962" s="133"/>
      <c r="Q2962" s="133"/>
      <c r="R2962" s="133"/>
      <c r="S2962" s="133"/>
      <c r="T2962" s="133"/>
      <c r="U2962" s="134"/>
      <c r="V2962" s="133"/>
      <c r="W2962" s="135" t="n">
        <f aca="false">I2962</f>
        <v>46109.4885184829</v>
      </c>
      <c r="X2962" s="153" t="s">
        <v>473</v>
      </c>
      <c r="Y2962" s="137" t="n">
        <f aca="false">IF(AND($X2962=$X2963, $X2962&lt;&gt;""), $W2963-$W2962, 0)</f>
        <v>0.00108333333333333</v>
      </c>
      <c r="Z2962" s="141"/>
      <c r="AA2962" s="0"/>
    </row>
    <row r="2963" customFormat="false" ht="22.05" hidden="false" customHeight="false" outlineLevel="0" collapsed="false">
      <c r="A2963" s="118" t="n">
        <v>2959</v>
      </c>
      <c r="B2963" s="181" t="s">
        <v>7740</v>
      </c>
      <c r="C2963" s="182" t="s">
        <v>7958</v>
      </c>
      <c r="D2963" s="183" t="s">
        <v>190</v>
      </c>
      <c r="E2963" s="184" t="s">
        <v>8018</v>
      </c>
      <c r="F2963" s="184" t="s">
        <v>8019</v>
      </c>
      <c r="G2963" s="185" t="n">
        <v>210</v>
      </c>
      <c r="H2963" s="186" t="n">
        <f aca="true">INDIRECT("I" &amp; ROW())</f>
        <v>46109.4896018162</v>
      </c>
      <c r="I2963" s="187" t="n">
        <f aca="true">INDIRECT("I" &amp; ROW()-1) + J2963 * ((G2962/1000) * $M$5)</f>
        <v>46109.4896018162</v>
      </c>
      <c r="J2963" s="188" t="n">
        <v>6.5</v>
      </c>
      <c r="K2963" s="189" t="n">
        <f aca="true">INDIRECT("H" &amp; ROW())</f>
        <v>46109.4896018162</v>
      </c>
      <c r="L2963" s="128" t="s">
        <v>8020</v>
      </c>
      <c r="M2963" s="133"/>
      <c r="N2963" s="133"/>
      <c r="O2963" s="133"/>
      <c r="P2963" s="133"/>
      <c r="Q2963" s="133"/>
      <c r="R2963" s="133"/>
      <c r="S2963" s="133"/>
      <c r="T2963" s="133"/>
      <c r="U2963" s="134"/>
      <c r="V2963" s="133"/>
      <c r="W2963" s="135" t="n">
        <f aca="false">I2963</f>
        <v>46109.4896018162</v>
      </c>
      <c r="X2963" s="153" t="s">
        <v>473</v>
      </c>
      <c r="Y2963" s="137" t="n">
        <f aca="false">IF(AND($X2963=$X2964, $X2963&lt;&gt;""), $W2964-$W2963, 0)</f>
        <v>0.000947916666666667</v>
      </c>
      <c r="Z2963" s="141"/>
      <c r="AA2963" s="0"/>
    </row>
    <row r="2964" customFormat="false" ht="22.05" hidden="false" customHeight="false" outlineLevel="0" collapsed="false">
      <c r="A2964" s="118" t="n">
        <v>2960</v>
      </c>
      <c r="B2964" s="181" t="s">
        <v>7740</v>
      </c>
      <c r="C2964" s="182" t="s">
        <v>7958</v>
      </c>
      <c r="D2964" s="183" t="s">
        <v>190</v>
      </c>
      <c r="E2964" s="184" t="s">
        <v>8021</v>
      </c>
      <c r="F2964" s="184" t="s">
        <v>8022</v>
      </c>
      <c r="G2964" s="185" t="n">
        <v>210</v>
      </c>
      <c r="H2964" s="186" t="n">
        <f aca="true">INDIRECT("I" &amp; ROW())</f>
        <v>46109.4905497329</v>
      </c>
      <c r="I2964" s="187" t="n">
        <f aca="true">INDIRECT("I" &amp; ROW()-1) + J2964 * ((G2963/1000) * $M$5)</f>
        <v>46109.4905497329</v>
      </c>
      <c r="J2964" s="188" t="n">
        <v>6.5</v>
      </c>
      <c r="K2964" s="189" t="n">
        <f aca="true">INDIRECT("H" &amp; ROW())</f>
        <v>46109.4905497329</v>
      </c>
      <c r="L2964" s="128" t="s">
        <v>8023</v>
      </c>
      <c r="M2964" s="133"/>
      <c r="N2964" s="133"/>
      <c r="O2964" s="133"/>
      <c r="P2964" s="133"/>
      <c r="Q2964" s="133"/>
      <c r="R2964" s="133"/>
      <c r="S2964" s="133"/>
      <c r="T2964" s="133"/>
      <c r="U2964" s="134"/>
      <c r="V2964" s="133"/>
      <c r="W2964" s="135" t="n">
        <f aca="false">I2964</f>
        <v>46109.4905497329</v>
      </c>
      <c r="X2964" s="153" t="s">
        <v>473</v>
      </c>
      <c r="Y2964" s="137" t="n">
        <f aca="false">IF(AND($X2964=$X2965, $X2964&lt;&gt;""), $W2965-$W2964, 0)</f>
        <v>0.000947916666666667</v>
      </c>
      <c r="Z2964" s="141"/>
      <c r="AA2964" s="0"/>
    </row>
    <row r="2965" customFormat="false" ht="22.05" hidden="false" customHeight="false" outlineLevel="0" collapsed="false">
      <c r="A2965" s="118" t="n">
        <v>2961</v>
      </c>
      <c r="B2965" s="181" t="s">
        <v>7740</v>
      </c>
      <c r="C2965" s="182" t="s">
        <v>7958</v>
      </c>
      <c r="D2965" s="183" t="s">
        <v>190</v>
      </c>
      <c r="E2965" s="184" t="s">
        <v>8024</v>
      </c>
      <c r="F2965" s="184" t="s">
        <v>8025</v>
      </c>
      <c r="G2965" s="185" t="n">
        <v>210</v>
      </c>
      <c r="H2965" s="186" t="n">
        <f aca="true">INDIRECT("I" &amp; ROW())</f>
        <v>46109.4914976495</v>
      </c>
      <c r="I2965" s="187" t="n">
        <f aca="true">INDIRECT("I" &amp; ROW()-1) + J2965 * ((G2964/1000) * $M$5)</f>
        <v>46109.4914976495</v>
      </c>
      <c r="J2965" s="188" t="n">
        <v>6.5</v>
      </c>
      <c r="K2965" s="189" t="n">
        <f aca="true">INDIRECT("H" &amp; ROW())</f>
        <v>46109.4914976495</v>
      </c>
      <c r="L2965" s="128" t="s">
        <v>8026</v>
      </c>
      <c r="M2965" s="133"/>
      <c r="N2965" s="133"/>
      <c r="O2965" s="133"/>
      <c r="P2965" s="133"/>
      <c r="Q2965" s="133"/>
      <c r="R2965" s="133"/>
      <c r="S2965" s="133"/>
      <c r="T2965" s="133"/>
      <c r="U2965" s="134"/>
      <c r="V2965" s="133"/>
      <c r="W2965" s="135" t="n">
        <f aca="false">I2965</f>
        <v>46109.4914976495</v>
      </c>
      <c r="X2965" s="153" t="s">
        <v>473</v>
      </c>
      <c r="Y2965" s="137" t="n">
        <f aca="false">IF(AND($X2965=$X2966, $X2965&lt;&gt;""), $W2966-$W2965, 0)</f>
        <v>0.000947916666666667</v>
      </c>
      <c r="Z2965" s="141"/>
      <c r="AA2965" s="0"/>
    </row>
    <row r="2966" customFormat="false" ht="22.05" hidden="false" customHeight="false" outlineLevel="0" collapsed="false">
      <c r="A2966" s="118" t="n">
        <v>2962</v>
      </c>
      <c r="B2966" s="181" t="s">
        <v>7740</v>
      </c>
      <c r="C2966" s="182" t="s">
        <v>7958</v>
      </c>
      <c r="D2966" s="183" t="s">
        <v>190</v>
      </c>
      <c r="E2966" s="184" t="s">
        <v>8027</v>
      </c>
      <c r="F2966" s="184" t="s">
        <v>8028</v>
      </c>
      <c r="G2966" s="185" t="n">
        <v>210</v>
      </c>
      <c r="H2966" s="186" t="n">
        <f aca="true">INDIRECT("I" &amp; ROW())</f>
        <v>46109.4924455662</v>
      </c>
      <c r="I2966" s="187" t="n">
        <f aca="true">INDIRECT("I" &amp; ROW()-1) + J2966 * ((G2965/1000) * $M$5)</f>
        <v>46109.4924455662</v>
      </c>
      <c r="J2966" s="188" t="n">
        <v>6.5</v>
      </c>
      <c r="K2966" s="189" t="n">
        <f aca="true">INDIRECT("H" &amp; ROW())</f>
        <v>46109.4924455662</v>
      </c>
      <c r="L2966" s="128" t="s">
        <v>8029</v>
      </c>
      <c r="M2966" s="133"/>
      <c r="N2966" s="133"/>
      <c r="O2966" s="133"/>
      <c r="P2966" s="133"/>
      <c r="Q2966" s="133"/>
      <c r="R2966" s="133"/>
      <c r="S2966" s="133"/>
      <c r="T2966" s="133"/>
      <c r="U2966" s="134"/>
      <c r="V2966" s="133"/>
      <c r="W2966" s="135" t="n">
        <f aca="false">I2966</f>
        <v>46109.4924455662</v>
      </c>
      <c r="X2966" s="153" t="s">
        <v>473</v>
      </c>
      <c r="Y2966" s="137" t="n">
        <f aca="false">IF(AND($X2966=$X2967, $X2966&lt;&gt;""), $W2967-$W2966, 0)</f>
        <v>0</v>
      </c>
      <c r="Z2966" s="141"/>
      <c r="AA2966" s="0"/>
    </row>
    <row r="2967" customFormat="false" ht="22.05" hidden="false" customHeight="false" outlineLevel="0" collapsed="false">
      <c r="A2967" s="118" t="n">
        <v>2963</v>
      </c>
      <c r="B2967" s="181" t="s">
        <v>7740</v>
      </c>
      <c r="C2967" s="182" t="s">
        <v>7958</v>
      </c>
      <c r="D2967" s="183" t="s">
        <v>190</v>
      </c>
      <c r="E2967" s="184" t="s">
        <v>8030</v>
      </c>
      <c r="F2967" s="184" t="s">
        <v>8031</v>
      </c>
      <c r="G2967" s="185" t="n">
        <v>270</v>
      </c>
      <c r="H2967" s="186" t="n">
        <f aca="true">INDIRECT("I" &amp; ROW())</f>
        <v>46109.4933934829</v>
      </c>
      <c r="I2967" s="187" t="n">
        <f aca="true">INDIRECT("I" &amp; ROW()-1) + J2967 * ((G2966/1000) * $M$5)</f>
        <v>46109.4933934829</v>
      </c>
      <c r="J2967" s="188" t="n">
        <v>6.5</v>
      </c>
      <c r="K2967" s="189" t="n">
        <f aca="true">INDIRECT("H" &amp; ROW())</f>
        <v>46109.4933934829</v>
      </c>
      <c r="L2967" s="128" t="s">
        <v>8032</v>
      </c>
      <c r="M2967" s="133"/>
      <c r="N2967" s="133"/>
      <c r="O2967" s="133"/>
      <c r="P2967" s="133"/>
      <c r="Q2967" s="133"/>
      <c r="R2967" s="133"/>
      <c r="S2967" s="133"/>
      <c r="T2967" s="133"/>
      <c r="U2967" s="134"/>
      <c r="V2967" s="133"/>
      <c r="W2967" s="135" t="n">
        <f aca="false">I2967</f>
        <v>46109.4933934829</v>
      </c>
      <c r="X2967" s="136" t="s">
        <v>174</v>
      </c>
      <c r="Y2967" s="137" t="n">
        <f aca="false">IF(AND($X2967=$X2968, $X2967&lt;&gt;""), $W2968-$W2967, 0)</f>
        <v>0.00121874998842593</v>
      </c>
      <c r="Z2967" s="137" t="n">
        <f aca="false">SUM(Y2967:Y3208)</f>
        <v>0.49731770474537</v>
      </c>
      <c r="AA2967" s="0"/>
    </row>
    <row r="2968" customFormat="false" ht="22.05" hidden="false" customHeight="false" outlineLevel="0" collapsed="false">
      <c r="A2968" s="118" t="n">
        <v>2964</v>
      </c>
      <c r="B2968" s="181" t="s">
        <v>7740</v>
      </c>
      <c r="C2968" s="182" t="s">
        <v>7958</v>
      </c>
      <c r="D2968" s="183" t="s">
        <v>190</v>
      </c>
      <c r="E2968" s="184" t="s">
        <v>8033</v>
      </c>
      <c r="F2968" s="184" t="s">
        <v>8034</v>
      </c>
      <c r="G2968" s="185" t="n">
        <v>210</v>
      </c>
      <c r="H2968" s="186" t="n">
        <f aca="true">INDIRECT("I" &amp; ROW())</f>
        <v>46109.4946122328</v>
      </c>
      <c r="I2968" s="187" t="n">
        <f aca="true">INDIRECT("I" &amp; ROW()-1) + J2968 * ((G2967/1000) * $M$5)</f>
        <v>46109.4946122328</v>
      </c>
      <c r="J2968" s="188" t="n">
        <v>6.5</v>
      </c>
      <c r="K2968" s="189" t="n">
        <f aca="true">INDIRECT("H" &amp; ROW())</f>
        <v>46109.4946122328</v>
      </c>
      <c r="L2968" s="128" t="s">
        <v>8035</v>
      </c>
      <c r="M2968" s="133"/>
      <c r="N2968" s="133"/>
      <c r="O2968" s="133"/>
      <c r="P2968" s="133"/>
      <c r="Q2968" s="133"/>
      <c r="R2968" s="133"/>
      <c r="S2968" s="133"/>
      <c r="T2968" s="133"/>
      <c r="U2968" s="134"/>
      <c r="V2968" s="133"/>
      <c r="W2968" s="135" t="n">
        <f aca="false">I2968</f>
        <v>46109.4946122328</v>
      </c>
      <c r="X2968" s="136" t="s">
        <v>174</v>
      </c>
      <c r="Y2968" s="137" t="n">
        <f aca="false">IF(AND($X2968=$X2969, $X2968&lt;&gt;""), $W2969-$W2968, 0)</f>
        <v>0.000947916666666667</v>
      </c>
      <c r="Z2968" s="141"/>
      <c r="AA2968" s="0"/>
    </row>
    <row r="2969" customFormat="false" ht="22.05" hidden="false" customHeight="false" outlineLevel="0" collapsed="false">
      <c r="A2969" s="118" t="n">
        <v>2965</v>
      </c>
      <c r="B2969" s="181" t="s">
        <v>7740</v>
      </c>
      <c r="C2969" s="182" t="s">
        <v>7958</v>
      </c>
      <c r="D2969" s="183" t="s">
        <v>190</v>
      </c>
      <c r="E2969" s="184" t="s">
        <v>8036</v>
      </c>
      <c r="F2969" s="184" t="s">
        <v>8037</v>
      </c>
      <c r="G2969" s="185" t="n">
        <v>200</v>
      </c>
      <c r="H2969" s="186" t="n">
        <f aca="true">INDIRECT("I" &amp; ROW())</f>
        <v>46109.4955601495</v>
      </c>
      <c r="I2969" s="187" t="n">
        <f aca="true">INDIRECT("I" &amp; ROW()-1) + J2969 * ((G2968/1000) * $M$5)</f>
        <v>46109.4955601495</v>
      </c>
      <c r="J2969" s="188" t="n">
        <v>6.5</v>
      </c>
      <c r="K2969" s="189" t="n">
        <f aca="true">INDIRECT("H" &amp; ROW())</f>
        <v>46109.4955601495</v>
      </c>
      <c r="L2969" s="128" t="s">
        <v>8038</v>
      </c>
      <c r="M2969" s="133"/>
      <c r="N2969" s="133"/>
      <c r="O2969" s="133"/>
      <c r="P2969" s="133"/>
      <c r="Q2969" s="133"/>
      <c r="R2969" s="133"/>
      <c r="S2969" s="133"/>
      <c r="T2969" s="133"/>
      <c r="U2969" s="134"/>
      <c r="V2969" s="133"/>
      <c r="W2969" s="135" t="n">
        <f aca="false">I2969</f>
        <v>46109.4955601495</v>
      </c>
      <c r="X2969" s="136" t="s">
        <v>174</v>
      </c>
      <c r="Y2969" s="137" t="n">
        <f aca="false">IF(AND($X2969=$X2970, $X2969&lt;&gt;""), $W2970-$W2969, 0)</f>
        <v>0.000902777777777778</v>
      </c>
      <c r="Z2969" s="141"/>
      <c r="AA2969" s="0"/>
    </row>
    <row r="2970" customFormat="false" ht="22.05" hidden="false" customHeight="false" outlineLevel="0" collapsed="false">
      <c r="A2970" s="118" t="n">
        <v>2966</v>
      </c>
      <c r="B2970" s="181" t="s">
        <v>7740</v>
      </c>
      <c r="C2970" s="182" t="s">
        <v>7958</v>
      </c>
      <c r="D2970" s="183" t="s">
        <v>190</v>
      </c>
      <c r="E2970" s="184" t="s">
        <v>8039</v>
      </c>
      <c r="F2970" s="184" t="s">
        <v>8040</v>
      </c>
      <c r="G2970" s="185" t="n">
        <v>200</v>
      </c>
      <c r="H2970" s="186" t="n">
        <f aca="true">INDIRECT("I" &amp; ROW())</f>
        <v>46109.4964629273</v>
      </c>
      <c r="I2970" s="187" t="n">
        <f aca="true">INDIRECT("I" &amp; ROW()-1) + J2970 * ((G2969/1000) * $M$5)</f>
        <v>46109.4964629273</v>
      </c>
      <c r="J2970" s="188" t="n">
        <v>6.5</v>
      </c>
      <c r="K2970" s="189" t="n">
        <f aca="true">INDIRECT("H" &amp; ROW())</f>
        <v>46109.4964629273</v>
      </c>
      <c r="L2970" s="128" t="s">
        <v>8041</v>
      </c>
      <c r="M2970" s="133"/>
      <c r="N2970" s="133"/>
      <c r="O2970" s="133"/>
      <c r="P2970" s="133"/>
      <c r="Q2970" s="133"/>
      <c r="R2970" s="133"/>
      <c r="S2970" s="133"/>
      <c r="T2970" s="133"/>
      <c r="U2970" s="134"/>
      <c r="V2970" s="133"/>
      <c r="W2970" s="135" t="n">
        <f aca="false">I2970</f>
        <v>46109.4964629273</v>
      </c>
      <c r="X2970" s="136" t="s">
        <v>174</v>
      </c>
      <c r="Y2970" s="137" t="n">
        <f aca="false">IF(AND($X2970=$X2971, $X2970&lt;&gt;""), $W2971-$W2970, 0)</f>
        <v>0.000902777777777778</v>
      </c>
      <c r="Z2970" s="141"/>
      <c r="AA2970" s="0"/>
    </row>
    <row r="2971" customFormat="false" ht="22.05" hidden="false" customHeight="false" outlineLevel="0" collapsed="false">
      <c r="A2971" s="118" t="n">
        <v>2967</v>
      </c>
      <c r="B2971" s="181" t="s">
        <v>7740</v>
      </c>
      <c r="C2971" s="182" t="s">
        <v>8042</v>
      </c>
      <c r="D2971" s="183" t="s">
        <v>190</v>
      </c>
      <c r="E2971" s="184" t="s">
        <v>8043</v>
      </c>
      <c r="F2971" s="184" t="s">
        <v>8044</v>
      </c>
      <c r="G2971" s="185" t="n">
        <v>210</v>
      </c>
      <c r="H2971" s="186" t="n">
        <f aca="true">INDIRECT("I" &amp; ROW())</f>
        <v>46109.497365705</v>
      </c>
      <c r="I2971" s="187" t="n">
        <f aca="true">INDIRECT("I" &amp; ROW()-1) + J2971 * ((G2970/1000) * $M$5)</f>
        <v>46109.497365705</v>
      </c>
      <c r="J2971" s="188" t="n">
        <v>6.5</v>
      </c>
      <c r="K2971" s="189" t="n">
        <f aca="true">INDIRECT("H" &amp; ROW())</f>
        <v>46109.497365705</v>
      </c>
      <c r="L2971" s="128" t="s">
        <v>8045</v>
      </c>
      <c r="M2971" s="133"/>
      <c r="N2971" s="133"/>
      <c r="O2971" s="133"/>
      <c r="P2971" s="133"/>
      <c r="Q2971" s="133"/>
      <c r="R2971" s="133"/>
      <c r="S2971" s="133"/>
      <c r="T2971" s="133"/>
      <c r="U2971" s="134"/>
      <c r="V2971" s="133"/>
      <c r="W2971" s="135" t="n">
        <f aca="false">I2971</f>
        <v>46109.497365705</v>
      </c>
      <c r="X2971" s="136" t="s">
        <v>174</v>
      </c>
      <c r="Y2971" s="137" t="n">
        <f aca="false">IF(AND($X2971=$X2972, $X2971&lt;&gt;""), $W2972-$W2971, 0)</f>
        <v>0.000947916666666667</v>
      </c>
      <c r="Z2971" s="141"/>
      <c r="AA2971" s="0"/>
    </row>
    <row r="2972" customFormat="false" ht="22.05" hidden="false" customHeight="false" outlineLevel="0" collapsed="false">
      <c r="A2972" s="118" t="n">
        <v>2968</v>
      </c>
      <c r="B2972" s="181" t="s">
        <v>7740</v>
      </c>
      <c r="C2972" s="182" t="s">
        <v>8042</v>
      </c>
      <c r="D2972" s="183" t="s">
        <v>190</v>
      </c>
      <c r="E2972" s="184" t="s">
        <v>8046</v>
      </c>
      <c r="F2972" s="184" t="s">
        <v>8047</v>
      </c>
      <c r="G2972" s="185" t="n">
        <v>210</v>
      </c>
      <c r="H2972" s="186" t="n">
        <f aca="true">INDIRECT("I" &amp; ROW())</f>
        <v>46109.4983136217</v>
      </c>
      <c r="I2972" s="187" t="n">
        <f aca="true">INDIRECT("I" &amp; ROW()-1) + J2972 * ((G2971/1000) * $M$5)</f>
        <v>46109.4983136217</v>
      </c>
      <c r="J2972" s="188" t="n">
        <v>6.5</v>
      </c>
      <c r="K2972" s="189" t="n">
        <f aca="true">INDIRECT("H" &amp; ROW())</f>
        <v>46109.4983136217</v>
      </c>
      <c r="L2972" s="128" t="s">
        <v>8048</v>
      </c>
      <c r="M2972" s="133"/>
      <c r="N2972" s="133"/>
      <c r="O2972" s="133"/>
      <c r="P2972" s="133"/>
      <c r="Q2972" s="133"/>
      <c r="R2972" s="133"/>
      <c r="S2972" s="133"/>
      <c r="T2972" s="133"/>
      <c r="U2972" s="134"/>
      <c r="V2972" s="133"/>
      <c r="W2972" s="135" t="n">
        <f aca="false">I2972</f>
        <v>46109.4983136217</v>
      </c>
      <c r="X2972" s="136" t="s">
        <v>174</v>
      </c>
      <c r="Y2972" s="137" t="n">
        <f aca="false">IF(AND($X2972=$X2973, $X2972&lt;&gt;""), $W2973-$W2972, 0)</f>
        <v>0.000947916666666667</v>
      </c>
      <c r="Z2972" s="141"/>
      <c r="AA2972" s="0"/>
    </row>
    <row r="2973" customFormat="false" ht="22.05" hidden="false" customHeight="false" outlineLevel="0" collapsed="false">
      <c r="A2973" s="118" t="n">
        <v>2969</v>
      </c>
      <c r="B2973" s="181" t="s">
        <v>7740</v>
      </c>
      <c r="C2973" s="182" t="s">
        <v>8042</v>
      </c>
      <c r="D2973" s="183" t="s">
        <v>190</v>
      </c>
      <c r="E2973" s="184" t="s">
        <v>8049</v>
      </c>
      <c r="F2973" s="184" t="s">
        <v>8050</v>
      </c>
      <c r="G2973" s="185" t="n">
        <v>240</v>
      </c>
      <c r="H2973" s="186" t="n">
        <f aca="true">INDIRECT("I" &amp; ROW())</f>
        <v>46109.4992615384</v>
      </c>
      <c r="I2973" s="187" t="n">
        <f aca="true">INDIRECT("I" &amp; ROW()-1) + J2973 * ((G2972/1000) * $M$5)</f>
        <v>46109.4992615384</v>
      </c>
      <c r="J2973" s="188" t="n">
        <v>6.5</v>
      </c>
      <c r="K2973" s="189" t="n">
        <f aca="true">INDIRECT("H" &amp; ROW())</f>
        <v>46109.4992615384</v>
      </c>
      <c r="L2973" s="128" t="s">
        <v>8051</v>
      </c>
      <c r="M2973" s="133"/>
      <c r="N2973" s="133"/>
      <c r="O2973" s="133"/>
      <c r="P2973" s="133"/>
      <c r="Q2973" s="133"/>
      <c r="R2973" s="133"/>
      <c r="S2973" s="133"/>
      <c r="T2973" s="133"/>
      <c r="U2973" s="134"/>
      <c r="V2973" s="133"/>
      <c r="W2973" s="135" t="n">
        <f aca="false">I2973</f>
        <v>46109.4992615384</v>
      </c>
      <c r="X2973" s="136" t="s">
        <v>174</v>
      </c>
      <c r="Y2973" s="137" t="n">
        <f aca="false">IF(AND($X2973=$X2974, $X2973&lt;&gt;""), $W2974-$W2973, 0)</f>
        <v>0.00108333333333333</v>
      </c>
      <c r="Z2973" s="141"/>
      <c r="AA2973" s="0"/>
    </row>
    <row r="2974" customFormat="false" ht="22.05" hidden="false" customHeight="false" outlineLevel="0" collapsed="false">
      <c r="A2974" s="118" t="n">
        <v>2970</v>
      </c>
      <c r="B2974" s="181" t="s">
        <v>7740</v>
      </c>
      <c r="C2974" s="182" t="s">
        <v>8042</v>
      </c>
      <c r="D2974" s="183" t="s">
        <v>190</v>
      </c>
      <c r="E2974" s="184" t="s">
        <v>8052</v>
      </c>
      <c r="F2974" s="184" t="s">
        <v>8053</v>
      </c>
      <c r="G2974" s="185" t="n">
        <v>180</v>
      </c>
      <c r="H2974" s="186" t="n">
        <f aca="true">INDIRECT("I" &amp; ROW())</f>
        <v>46109.5003448717</v>
      </c>
      <c r="I2974" s="187" t="n">
        <f aca="true">INDIRECT("I" &amp; ROW()-1) + J2974 * ((G2973/1000) * $M$5)</f>
        <v>46109.5003448717</v>
      </c>
      <c r="J2974" s="188" t="n">
        <v>6.5</v>
      </c>
      <c r="K2974" s="189" t="n">
        <f aca="true">INDIRECT("H" &amp; ROW())</f>
        <v>46109.5003448717</v>
      </c>
      <c r="L2974" s="128" t="s">
        <v>8054</v>
      </c>
      <c r="M2974" s="133"/>
      <c r="N2974" s="133"/>
      <c r="O2974" s="133"/>
      <c r="P2974" s="133"/>
      <c r="Q2974" s="133"/>
      <c r="R2974" s="133"/>
      <c r="S2974" s="133"/>
      <c r="T2974" s="133"/>
      <c r="U2974" s="134"/>
      <c r="V2974" s="133"/>
      <c r="W2974" s="135" t="n">
        <f aca="false">I2974</f>
        <v>46109.5003448717</v>
      </c>
      <c r="X2974" s="136" t="s">
        <v>174</v>
      </c>
      <c r="Y2974" s="137" t="n">
        <f aca="false">IF(AND($X2974=$X2975, $X2974&lt;&gt;""), $W2975-$W2974, 0)</f>
        <v>0.0008125</v>
      </c>
      <c r="Z2974" s="141"/>
      <c r="AA2974" s="0"/>
    </row>
    <row r="2975" customFormat="false" ht="22.05" hidden="false" customHeight="false" outlineLevel="0" collapsed="false">
      <c r="A2975" s="118" t="n">
        <v>2971</v>
      </c>
      <c r="B2975" s="181" t="s">
        <v>7740</v>
      </c>
      <c r="C2975" s="182" t="s">
        <v>8042</v>
      </c>
      <c r="D2975" s="183" t="s">
        <v>190</v>
      </c>
      <c r="E2975" s="184" t="s">
        <v>8055</v>
      </c>
      <c r="F2975" s="184" t="s">
        <v>8056</v>
      </c>
      <c r="G2975" s="185" t="n">
        <v>180</v>
      </c>
      <c r="H2975" s="186" t="n">
        <f aca="true">INDIRECT("I" &amp; ROW())</f>
        <v>46109.5011573717</v>
      </c>
      <c r="I2975" s="187" t="n">
        <f aca="true">INDIRECT("I" &amp; ROW()-1) + J2975 * ((G2974/1000) * $M$5)</f>
        <v>46109.5011573717</v>
      </c>
      <c r="J2975" s="188" t="n">
        <v>6.5</v>
      </c>
      <c r="K2975" s="189" t="n">
        <f aca="true">INDIRECT("H" &amp; ROW())</f>
        <v>46109.5011573717</v>
      </c>
      <c r="L2975" s="128" t="s">
        <v>8057</v>
      </c>
      <c r="M2975" s="133"/>
      <c r="N2975" s="133"/>
      <c r="O2975" s="133"/>
      <c r="P2975" s="133"/>
      <c r="Q2975" s="133"/>
      <c r="R2975" s="133"/>
      <c r="S2975" s="133"/>
      <c r="T2975" s="133"/>
      <c r="U2975" s="134"/>
      <c r="V2975" s="133"/>
      <c r="W2975" s="135" t="n">
        <f aca="false">I2975</f>
        <v>46109.5011573717</v>
      </c>
      <c r="X2975" s="136" t="s">
        <v>174</v>
      </c>
      <c r="Y2975" s="137" t="n">
        <f aca="false">IF(AND($X2975=$X2976, $X2975&lt;&gt;""), $W2976-$W2975, 0)</f>
        <v>0.0008125</v>
      </c>
      <c r="Z2975" s="141"/>
      <c r="AA2975" s="0"/>
    </row>
    <row r="2976" customFormat="false" ht="22.05" hidden="false" customHeight="false" outlineLevel="0" collapsed="false">
      <c r="A2976" s="118" t="n">
        <v>2972</v>
      </c>
      <c r="B2976" s="181" t="s">
        <v>7740</v>
      </c>
      <c r="C2976" s="182" t="s">
        <v>8042</v>
      </c>
      <c r="D2976" s="183" t="s">
        <v>190</v>
      </c>
      <c r="E2976" s="184" t="s">
        <v>8058</v>
      </c>
      <c r="F2976" s="184" t="s">
        <v>8059</v>
      </c>
      <c r="G2976" s="185" t="n">
        <v>220</v>
      </c>
      <c r="H2976" s="186" t="n">
        <f aca="true">INDIRECT("I" &amp; ROW())</f>
        <v>46109.5019698717</v>
      </c>
      <c r="I2976" s="187" t="n">
        <f aca="true">INDIRECT("I" &amp; ROW()-1) + J2976 * ((G2975/1000) * $M$5)</f>
        <v>46109.5019698717</v>
      </c>
      <c r="J2976" s="188" t="n">
        <v>6.5</v>
      </c>
      <c r="K2976" s="189" t="n">
        <f aca="true">INDIRECT("H" &amp; ROW())</f>
        <v>46109.5019698717</v>
      </c>
      <c r="L2976" s="128" t="s">
        <v>8060</v>
      </c>
      <c r="M2976" s="133"/>
      <c r="N2976" s="133"/>
      <c r="O2976" s="133"/>
      <c r="P2976" s="133"/>
      <c r="Q2976" s="133"/>
      <c r="R2976" s="133"/>
      <c r="S2976" s="133"/>
      <c r="T2976" s="133"/>
      <c r="U2976" s="134"/>
      <c r="V2976" s="133"/>
      <c r="W2976" s="135" t="n">
        <f aca="false">I2976</f>
        <v>46109.5019698717</v>
      </c>
      <c r="X2976" s="136" t="s">
        <v>174</v>
      </c>
      <c r="Y2976" s="137" t="n">
        <f aca="false">IF(AND($X2976=$X2977, $X2976&lt;&gt;""), $W2977-$W2976, 0)</f>
        <v>0.000993055543981482</v>
      </c>
      <c r="Z2976" s="141"/>
      <c r="AA2976" s="0"/>
    </row>
    <row r="2977" customFormat="false" ht="22.05" hidden="false" customHeight="false" outlineLevel="0" collapsed="false">
      <c r="A2977" s="118" t="n">
        <v>2973</v>
      </c>
      <c r="B2977" s="181" t="s">
        <v>7740</v>
      </c>
      <c r="C2977" s="182" t="s">
        <v>8042</v>
      </c>
      <c r="D2977" s="183" t="s">
        <v>190</v>
      </c>
      <c r="E2977" s="184" t="s">
        <v>8061</v>
      </c>
      <c r="F2977" s="184" t="s">
        <v>8062</v>
      </c>
      <c r="G2977" s="185" t="n">
        <v>230</v>
      </c>
      <c r="H2977" s="186" t="n">
        <f aca="true">INDIRECT("I" &amp; ROW())</f>
        <v>46109.5029629272</v>
      </c>
      <c r="I2977" s="187" t="n">
        <f aca="true">INDIRECT("I" &amp; ROW()-1) + J2977 * ((G2976/1000) * $M$5)</f>
        <v>46109.5029629272</v>
      </c>
      <c r="J2977" s="188" t="n">
        <v>6.5</v>
      </c>
      <c r="K2977" s="189" t="n">
        <f aca="true">INDIRECT("H" &amp; ROW())</f>
        <v>46109.5029629272</v>
      </c>
      <c r="L2977" s="128" t="s">
        <v>8063</v>
      </c>
      <c r="M2977" s="133"/>
      <c r="N2977" s="133"/>
      <c r="O2977" s="133"/>
      <c r="P2977" s="133"/>
      <c r="Q2977" s="133"/>
      <c r="R2977" s="133"/>
      <c r="S2977" s="133"/>
      <c r="T2977" s="133"/>
      <c r="U2977" s="134"/>
      <c r="V2977" s="133"/>
      <c r="W2977" s="135" t="n">
        <f aca="false">I2977</f>
        <v>46109.5029629272</v>
      </c>
      <c r="X2977" s="136" t="s">
        <v>174</v>
      </c>
      <c r="Y2977" s="137" t="n">
        <f aca="false">IF(AND($X2977=$X2978, $X2977&lt;&gt;""), $W2978-$W2977, 0)</f>
        <v>0.00103819443287037</v>
      </c>
      <c r="Z2977" s="141"/>
      <c r="AA2977" s="0"/>
    </row>
    <row r="2978" customFormat="false" ht="22.05" hidden="false" customHeight="false" outlineLevel="0" collapsed="false">
      <c r="A2978" s="118" t="n">
        <v>2974</v>
      </c>
      <c r="B2978" s="181" t="s">
        <v>7740</v>
      </c>
      <c r="C2978" s="182" t="s">
        <v>8042</v>
      </c>
      <c r="D2978" s="183" t="s">
        <v>190</v>
      </c>
      <c r="E2978" s="184" t="s">
        <v>8064</v>
      </c>
      <c r="F2978" s="184" t="s">
        <v>8065</v>
      </c>
      <c r="G2978" s="185" t="n">
        <v>280</v>
      </c>
      <c r="H2978" s="186" t="n">
        <f aca="true">INDIRECT("I" &amp; ROW())</f>
        <v>46109.5040011217</v>
      </c>
      <c r="I2978" s="187" t="n">
        <f aca="true">INDIRECT("I" &amp; ROW()-1) + J2978 * ((G2977/1000) * $M$5)</f>
        <v>46109.5040011217</v>
      </c>
      <c r="J2978" s="188" t="n">
        <v>6.5</v>
      </c>
      <c r="K2978" s="189" t="n">
        <f aca="true">INDIRECT("H" &amp; ROW())</f>
        <v>46109.5040011217</v>
      </c>
      <c r="L2978" s="128" t="s">
        <v>8066</v>
      </c>
      <c r="M2978" s="133"/>
      <c r="N2978" s="133"/>
      <c r="O2978" s="133"/>
      <c r="P2978" s="133"/>
      <c r="Q2978" s="133"/>
      <c r="R2978" s="133"/>
      <c r="S2978" s="133"/>
      <c r="T2978" s="133"/>
      <c r="U2978" s="134"/>
      <c r="V2978" s="133"/>
      <c r="W2978" s="135" t="n">
        <f aca="false">I2978</f>
        <v>46109.5040011217</v>
      </c>
      <c r="X2978" s="136" t="s">
        <v>174</v>
      </c>
      <c r="Y2978" s="137" t="n">
        <f aca="false">IF(AND($X2978=$X2979, $X2978&lt;&gt;""), $W2979-$W2978, 0)</f>
        <v>0.00126388887731481</v>
      </c>
      <c r="Z2978" s="141"/>
      <c r="AA2978" s="0"/>
    </row>
    <row r="2979" customFormat="false" ht="22.05" hidden="false" customHeight="false" outlineLevel="0" collapsed="false">
      <c r="A2979" s="118" t="n">
        <v>2975</v>
      </c>
      <c r="B2979" s="181" t="s">
        <v>7740</v>
      </c>
      <c r="C2979" s="182" t="s">
        <v>8042</v>
      </c>
      <c r="D2979" s="183" t="s">
        <v>190</v>
      </c>
      <c r="E2979" s="184" t="s">
        <v>8067</v>
      </c>
      <c r="F2979" s="184" t="s">
        <v>8068</v>
      </c>
      <c r="G2979" s="185" t="n">
        <v>200</v>
      </c>
      <c r="H2979" s="186" t="n">
        <f aca="true">INDIRECT("I" &amp; ROW())</f>
        <v>46109.5052650106</v>
      </c>
      <c r="I2979" s="187" t="n">
        <f aca="true">INDIRECT("I" &amp; ROW()-1) + J2979 * ((G2978/1000) * $M$5)</f>
        <v>46109.5052650106</v>
      </c>
      <c r="J2979" s="188" t="n">
        <v>6.5</v>
      </c>
      <c r="K2979" s="189" t="n">
        <f aca="true">INDIRECT("H" &amp; ROW())</f>
        <v>46109.5052650106</v>
      </c>
      <c r="L2979" s="128" t="s">
        <v>8069</v>
      </c>
      <c r="M2979" s="133"/>
      <c r="N2979" s="133"/>
      <c r="O2979" s="133"/>
      <c r="P2979" s="133"/>
      <c r="Q2979" s="133"/>
      <c r="R2979" s="133"/>
      <c r="S2979" s="133"/>
      <c r="T2979" s="133"/>
      <c r="U2979" s="134"/>
      <c r="V2979" s="133"/>
      <c r="W2979" s="135" t="n">
        <f aca="false">I2979</f>
        <v>46109.5052650106</v>
      </c>
      <c r="X2979" s="136" t="s">
        <v>174</v>
      </c>
      <c r="Y2979" s="137" t="n">
        <f aca="false">IF(AND($X2979=$X2980, $X2979&lt;&gt;""), $W2980-$W2979, 0)</f>
        <v>0.000902777777777778</v>
      </c>
      <c r="Z2979" s="141"/>
      <c r="AA2979" s="0"/>
    </row>
    <row r="2980" customFormat="false" ht="22.05" hidden="false" customHeight="false" outlineLevel="0" collapsed="false">
      <c r="A2980" s="118" t="n">
        <v>2976</v>
      </c>
      <c r="B2980" s="181" t="s">
        <v>7740</v>
      </c>
      <c r="C2980" s="182" t="s">
        <v>8042</v>
      </c>
      <c r="D2980" s="183" t="s">
        <v>190</v>
      </c>
      <c r="E2980" s="184" t="s">
        <v>8070</v>
      </c>
      <c r="F2980" s="184" t="s">
        <v>8071</v>
      </c>
      <c r="G2980" s="185" t="n">
        <v>250</v>
      </c>
      <c r="H2980" s="186" t="n">
        <f aca="true">INDIRECT("I" &amp; ROW())</f>
        <v>46109.5061677883</v>
      </c>
      <c r="I2980" s="187" t="n">
        <f aca="true">INDIRECT("I" &amp; ROW()-1) + J2980 * ((G2979/1000) * $M$5)</f>
        <v>46109.5061677883</v>
      </c>
      <c r="J2980" s="188" t="n">
        <v>6.5</v>
      </c>
      <c r="K2980" s="189" t="n">
        <f aca="true">INDIRECT("H" &amp; ROW())</f>
        <v>46109.5061677883</v>
      </c>
      <c r="L2980" s="128" t="s">
        <v>8072</v>
      </c>
      <c r="M2980" s="133"/>
      <c r="N2980" s="133"/>
      <c r="O2980" s="133"/>
      <c r="P2980" s="133"/>
      <c r="Q2980" s="133"/>
      <c r="R2980" s="133"/>
      <c r="S2980" s="133"/>
      <c r="T2980" s="133"/>
      <c r="U2980" s="134"/>
      <c r="V2980" s="133"/>
      <c r="W2980" s="135" t="n">
        <f aca="false">I2980</f>
        <v>46109.5061677883</v>
      </c>
      <c r="X2980" s="136" t="s">
        <v>174</v>
      </c>
      <c r="Y2980" s="137" t="n">
        <f aca="false">IF(AND($X2980=$X2981, $X2980&lt;&gt;""), $W2981-$W2980, 0)</f>
        <v>0.00112847221064815</v>
      </c>
      <c r="Z2980" s="141"/>
      <c r="AA2980" s="0"/>
    </row>
    <row r="2981" customFormat="false" ht="22.05" hidden="false" customHeight="false" outlineLevel="0" collapsed="false">
      <c r="A2981" s="118" t="n">
        <v>2977</v>
      </c>
      <c r="B2981" s="181" t="s">
        <v>7740</v>
      </c>
      <c r="C2981" s="182" t="s">
        <v>8042</v>
      </c>
      <c r="D2981" s="183" t="s">
        <v>190</v>
      </c>
      <c r="E2981" s="184" t="s">
        <v>8073</v>
      </c>
      <c r="F2981" s="184" t="s">
        <v>8074</v>
      </c>
      <c r="G2981" s="185" t="n">
        <v>200</v>
      </c>
      <c r="H2981" s="186" t="n">
        <f aca="true">INDIRECT("I" &amp; ROW())</f>
        <v>46109.5072962605</v>
      </c>
      <c r="I2981" s="187" t="n">
        <f aca="true">INDIRECT("I" &amp; ROW()-1) + J2981 * ((G2980/1000) * $M$5)</f>
        <v>46109.5072962605</v>
      </c>
      <c r="J2981" s="188" t="n">
        <v>6.5</v>
      </c>
      <c r="K2981" s="189" t="n">
        <f aca="true">INDIRECT("H" &amp; ROW())</f>
        <v>46109.5072962605</v>
      </c>
      <c r="L2981" s="128" t="s">
        <v>8075</v>
      </c>
      <c r="M2981" s="133"/>
      <c r="N2981" s="133"/>
      <c r="O2981" s="133"/>
      <c r="P2981" s="133"/>
      <c r="Q2981" s="133"/>
      <c r="R2981" s="133"/>
      <c r="S2981" s="133"/>
      <c r="T2981" s="133"/>
      <c r="U2981" s="134"/>
      <c r="V2981" s="133"/>
      <c r="W2981" s="135" t="n">
        <f aca="false">I2981</f>
        <v>46109.5072962605</v>
      </c>
      <c r="X2981" s="136" t="s">
        <v>174</v>
      </c>
      <c r="Y2981" s="137" t="n">
        <f aca="false">IF(AND($X2981=$X2982, $X2981&lt;&gt;""), $W2982-$W2981, 0)</f>
        <v>0.000902777777777778</v>
      </c>
      <c r="Z2981" s="141"/>
      <c r="AA2981" s="0"/>
    </row>
    <row r="2982" customFormat="false" ht="22.05" hidden="false" customHeight="false" outlineLevel="0" collapsed="false">
      <c r="A2982" s="118" t="n">
        <v>2978</v>
      </c>
      <c r="B2982" s="181" t="s">
        <v>7740</v>
      </c>
      <c r="C2982" s="182" t="s">
        <v>8042</v>
      </c>
      <c r="D2982" s="183" t="s">
        <v>190</v>
      </c>
      <c r="E2982" s="184" t="s">
        <v>8076</v>
      </c>
      <c r="F2982" s="184" t="s">
        <v>8077</v>
      </c>
      <c r="G2982" s="185" t="n">
        <v>180</v>
      </c>
      <c r="H2982" s="186" t="n">
        <f aca="true">INDIRECT("I" &amp; ROW())</f>
        <v>46109.5081990383</v>
      </c>
      <c r="I2982" s="187" t="n">
        <f aca="true">INDIRECT("I" &amp; ROW()-1) + J2982 * ((G2981/1000) * $M$5)</f>
        <v>46109.5081990383</v>
      </c>
      <c r="J2982" s="188" t="n">
        <v>6.5</v>
      </c>
      <c r="K2982" s="189" t="n">
        <f aca="true">INDIRECT("H" &amp; ROW())</f>
        <v>46109.5081990383</v>
      </c>
      <c r="L2982" s="128" t="s">
        <v>8078</v>
      </c>
      <c r="M2982" s="133"/>
      <c r="N2982" s="133"/>
      <c r="O2982" s="133"/>
      <c r="P2982" s="133"/>
      <c r="Q2982" s="133"/>
      <c r="R2982" s="133"/>
      <c r="S2982" s="133"/>
      <c r="T2982" s="133"/>
      <c r="U2982" s="134"/>
      <c r="V2982" s="133"/>
      <c r="W2982" s="135" t="n">
        <f aca="false">I2982</f>
        <v>46109.5081990383</v>
      </c>
      <c r="X2982" s="136" t="s">
        <v>174</v>
      </c>
      <c r="Y2982" s="137" t="n">
        <f aca="false">IF(AND($X2982=$X2983, $X2982&lt;&gt;""), $W2983-$W2982, 0)</f>
        <v>0.0008125</v>
      </c>
      <c r="Z2982" s="141"/>
      <c r="AA2982" s="0"/>
    </row>
    <row r="2983" customFormat="false" ht="22.05" hidden="false" customHeight="false" outlineLevel="0" collapsed="false">
      <c r="A2983" s="118" t="n">
        <v>2979</v>
      </c>
      <c r="B2983" s="181" t="s">
        <v>7740</v>
      </c>
      <c r="C2983" s="182" t="s">
        <v>8042</v>
      </c>
      <c r="D2983" s="183" t="s">
        <v>190</v>
      </c>
      <c r="E2983" s="184" t="s">
        <v>5099</v>
      </c>
      <c r="F2983" s="184" t="s">
        <v>8079</v>
      </c>
      <c r="G2983" s="185" t="n">
        <v>220</v>
      </c>
      <c r="H2983" s="186" t="n">
        <f aca="true">INDIRECT("I" &amp; ROW())</f>
        <v>46109.5090115383</v>
      </c>
      <c r="I2983" s="187" t="n">
        <f aca="true">INDIRECT("I" &amp; ROW()-1) + J2983 * ((G2982/1000) * $M$5)</f>
        <v>46109.5090115383</v>
      </c>
      <c r="J2983" s="188" t="n">
        <v>6.5</v>
      </c>
      <c r="K2983" s="189" t="n">
        <f aca="true">INDIRECT("H" &amp; ROW())</f>
        <v>46109.5090115383</v>
      </c>
      <c r="L2983" s="128" t="s">
        <v>8080</v>
      </c>
      <c r="M2983" s="133"/>
      <c r="N2983" s="133"/>
      <c r="O2983" s="133"/>
      <c r="P2983" s="133"/>
      <c r="Q2983" s="133"/>
      <c r="R2983" s="133"/>
      <c r="S2983" s="133"/>
      <c r="T2983" s="133"/>
      <c r="U2983" s="134"/>
      <c r="V2983" s="133"/>
      <c r="W2983" s="135" t="n">
        <f aca="false">I2983</f>
        <v>46109.5090115383</v>
      </c>
      <c r="X2983" s="136" t="s">
        <v>174</v>
      </c>
      <c r="Y2983" s="137" t="n">
        <f aca="false">IF(AND($X2983=$X2984, $X2983&lt;&gt;""), $W2984-$W2983, 0)</f>
        <v>0.000993055543981482</v>
      </c>
      <c r="Z2983" s="141"/>
      <c r="AA2983" s="0"/>
    </row>
    <row r="2984" customFormat="false" ht="22.05" hidden="false" customHeight="false" outlineLevel="0" collapsed="false">
      <c r="A2984" s="118" t="n">
        <v>2980</v>
      </c>
      <c r="B2984" s="181" t="s">
        <v>7740</v>
      </c>
      <c r="C2984" s="182" t="s">
        <v>8042</v>
      </c>
      <c r="D2984" s="183" t="s">
        <v>190</v>
      </c>
      <c r="E2984" s="184" t="s">
        <v>8081</v>
      </c>
      <c r="F2984" s="184" t="s">
        <v>8082</v>
      </c>
      <c r="G2984" s="185" t="n">
        <v>220</v>
      </c>
      <c r="H2984" s="186" t="n">
        <f aca="true">INDIRECT("I" &amp; ROW())</f>
        <v>46109.5100045938</v>
      </c>
      <c r="I2984" s="187" t="n">
        <f aca="true">INDIRECT("I" &amp; ROW()-1) + J2984 * ((G2983/1000) * $M$5)</f>
        <v>46109.5100045938</v>
      </c>
      <c r="J2984" s="188" t="n">
        <v>6.5</v>
      </c>
      <c r="K2984" s="189" t="n">
        <f aca="true">INDIRECT("H" &amp; ROW())</f>
        <v>46109.5100045938</v>
      </c>
      <c r="L2984" s="128" t="s">
        <v>8083</v>
      </c>
      <c r="M2984" s="133"/>
      <c r="N2984" s="133"/>
      <c r="O2984" s="133"/>
      <c r="P2984" s="133"/>
      <c r="Q2984" s="133"/>
      <c r="R2984" s="133"/>
      <c r="S2984" s="133"/>
      <c r="T2984" s="133"/>
      <c r="U2984" s="134"/>
      <c r="V2984" s="133"/>
      <c r="W2984" s="135" t="n">
        <f aca="false">I2984</f>
        <v>46109.5100045938</v>
      </c>
      <c r="X2984" s="136" t="s">
        <v>174</v>
      </c>
      <c r="Y2984" s="137" t="n">
        <f aca="false">IF(AND($X2984=$X2985, $X2984&lt;&gt;""), $W2985-$W2984, 0)</f>
        <v>0.000993055543981482</v>
      </c>
      <c r="Z2984" s="141"/>
      <c r="AA2984" s="0"/>
    </row>
    <row r="2985" customFormat="false" ht="22.05" hidden="false" customHeight="false" outlineLevel="0" collapsed="false">
      <c r="A2985" s="118" t="n">
        <v>2981</v>
      </c>
      <c r="B2985" s="181" t="s">
        <v>7740</v>
      </c>
      <c r="C2985" s="182" t="s">
        <v>8042</v>
      </c>
      <c r="D2985" s="183" t="s">
        <v>190</v>
      </c>
      <c r="E2985" s="184" t="s">
        <v>8084</v>
      </c>
      <c r="F2985" s="184" t="s">
        <v>8085</v>
      </c>
      <c r="G2985" s="185" t="n">
        <v>220</v>
      </c>
      <c r="H2985" s="186" t="n">
        <f aca="true">INDIRECT("I" &amp; ROW())</f>
        <v>46109.5109976494</v>
      </c>
      <c r="I2985" s="187" t="n">
        <f aca="true">INDIRECT("I" &amp; ROW()-1) + J2985 * ((G2984/1000) * $M$5)</f>
        <v>46109.5109976494</v>
      </c>
      <c r="J2985" s="188" t="n">
        <v>6.5</v>
      </c>
      <c r="K2985" s="189" t="n">
        <f aca="true">INDIRECT("H" &amp; ROW())</f>
        <v>46109.5109976494</v>
      </c>
      <c r="L2985" s="128" t="s">
        <v>8086</v>
      </c>
      <c r="M2985" s="133"/>
      <c r="N2985" s="133"/>
      <c r="O2985" s="133"/>
      <c r="P2985" s="133"/>
      <c r="Q2985" s="133"/>
      <c r="R2985" s="133"/>
      <c r="S2985" s="133"/>
      <c r="T2985" s="133"/>
      <c r="U2985" s="134"/>
      <c r="V2985" s="133"/>
      <c r="W2985" s="135" t="n">
        <f aca="false">I2985</f>
        <v>46109.5109976494</v>
      </c>
      <c r="X2985" s="136" t="s">
        <v>174</v>
      </c>
      <c r="Y2985" s="137" t="n">
        <f aca="false">IF(AND($X2985=$X2986, $X2985&lt;&gt;""), $W2986-$W2985, 0)</f>
        <v>0.000993055543981482</v>
      </c>
      <c r="Z2985" s="141"/>
      <c r="AA2985" s="0"/>
    </row>
    <row r="2986" customFormat="false" ht="22.05" hidden="false" customHeight="false" outlineLevel="0" collapsed="false">
      <c r="A2986" s="118" t="n">
        <v>2982</v>
      </c>
      <c r="B2986" s="181" t="s">
        <v>7740</v>
      </c>
      <c r="C2986" s="182" t="s">
        <v>8042</v>
      </c>
      <c r="D2986" s="183" t="s">
        <v>190</v>
      </c>
      <c r="E2986" s="252" t="s">
        <v>8084</v>
      </c>
      <c r="F2986" s="252" t="s">
        <v>8087</v>
      </c>
      <c r="G2986" s="185" t="n">
        <v>220</v>
      </c>
      <c r="H2986" s="186" t="n">
        <f aca="true">INDIRECT("I" &amp; ROW())</f>
        <v>46109.5119907049</v>
      </c>
      <c r="I2986" s="187" t="n">
        <f aca="true">INDIRECT("I" &amp; ROW()-1) + J2986 * ((G2985/1000) * $M$5)</f>
        <v>46109.5119907049</v>
      </c>
      <c r="J2986" s="188" t="n">
        <v>6.5</v>
      </c>
      <c r="K2986" s="189" t="n">
        <f aca="true">INDIRECT("H" &amp; ROW())</f>
        <v>46109.5119907049</v>
      </c>
      <c r="L2986" s="128" t="s">
        <v>8088</v>
      </c>
      <c r="M2986" s="133"/>
      <c r="N2986" s="133"/>
      <c r="O2986" s="133"/>
      <c r="P2986" s="133"/>
      <c r="Q2986" s="133"/>
      <c r="R2986" s="133"/>
      <c r="S2986" s="133"/>
      <c r="T2986" s="133"/>
      <c r="U2986" s="134"/>
      <c r="V2986" s="133"/>
      <c r="W2986" s="135" t="n">
        <f aca="false">I2986</f>
        <v>46109.5119907049</v>
      </c>
      <c r="X2986" s="136" t="s">
        <v>174</v>
      </c>
      <c r="Y2986" s="137" t="n">
        <f aca="false">IF(AND($X2986=$X2987, $X2986&lt;&gt;""), $W2987-$W2986, 0)</f>
        <v>0.000993055543981482</v>
      </c>
      <c r="Z2986" s="141"/>
      <c r="AA2986" s="0"/>
    </row>
    <row r="2987" customFormat="false" ht="22.05" hidden="false" customHeight="false" outlineLevel="0" collapsed="false">
      <c r="A2987" s="118" t="n">
        <v>2983</v>
      </c>
      <c r="B2987" s="181" t="s">
        <v>7740</v>
      </c>
      <c r="C2987" s="182" t="s">
        <v>8042</v>
      </c>
      <c r="D2987" s="183" t="s">
        <v>190</v>
      </c>
      <c r="E2987" s="252" t="s">
        <v>8089</v>
      </c>
      <c r="F2987" s="252" t="s">
        <v>8090</v>
      </c>
      <c r="G2987" s="185" t="n">
        <v>220</v>
      </c>
      <c r="H2987" s="186" t="n">
        <f aca="true">INDIRECT("I" &amp; ROW())</f>
        <v>46109.5129837605</v>
      </c>
      <c r="I2987" s="187" t="n">
        <f aca="true">INDIRECT("I" &amp; ROW()-1) + J2987 * ((G2986/1000) * $M$5)</f>
        <v>46109.5129837605</v>
      </c>
      <c r="J2987" s="188" t="n">
        <v>6.5</v>
      </c>
      <c r="K2987" s="189" t="n">
        <f aca="true">INDIRECT("H" &amp; ROW())</f>
        <v>46109.5129837605</v>
      </c>
      <c r="L2987" s="128" t="s">
        <v>8091</v>
      </c>
      <c r="M2987" s="133"/>
      <c r="N2987" s="133"/>
      <c r="O2987" s="133"/>
      <c r="P2987" s="133"/>
      <c r="Q2987" s="133"/>
      <c r="R2987" s="133"/>
      <c r="S2987" s="133"/>
      <c r="T2987" s="133"/>
      <c r="U2987" s="134"/>
      <c r="V2987" s="133"/>
      <c r="W2987" s="135" t="n">
        <f aca="false">I2987</f>
        <v>46109.5129837605</v>
      </c>
      <c r="X2987" s="136" t="s">
        <v>174</v>
      </c>
      <c r="Y2987" s="137" t="n">
        <f aca="false">IF(AND($X2987=$X2988, $X2987&lt;&gt;""), $W2988-$W2987, 0)</f>
        <v>0.000993055543981482</v>
      </c>
      <c r="Z2987" s="141"/>
      <c r="AA2987" s="0"/>
    </row>
    <row r="2988" customFormat="false" ht="22.05" hidden="false" customHeight="false" outlineLevel="0" collapsed="false">
      <c r="A2988" s="118" t="n">
        <v>2984</v>
      </c>
      <c r="B2988" s="181" t="s">
        <v>7740</v>
      </c>
      <c r="C2988" s="253" t="s">
        <v>8092</v>
      </c>
      <c r="D2988" s="183" t="s">
        <v>190</v>
      </c>
      <c r="E2988" s="252" t="s">
        <v>8093</v>
      </c>
      <c r="F2988" s="252" t="s">
        <v>8094</v>
      </c>
      <c r="G2988" s="185" t="n">
        <v>220</v>
      </c>
      <c r="H2988" s="186" t="n">
        <f aca="true">INDIRECT("I" &amp; ROW())</f>
        <v>46109.513976816</v>
      </c>
      <c r="I2988" s="187" t="n">
        <f aca="true">INDIRECT("I" &amp; ROW()-1) + J2988 * ((G2987/1000) * $M$5)</f>
        <v>46109.513976816</v>
      </c>
      <c r="J2988" s="188" t="n">
        <v>6.5</v>
      </c>
      <c r="K2988" s="189" t="n">
        <f aca="true">INDIRECT("H" &amp; ROW())</f>
        <v>46109.513976816</v>
      </c>
      <c r="L2988" s="128" t="s">
        <v>8095</v>
      </c>
      <c r="M2988" s="133"/>
      <c r="N2988" s="133"/>
      <c r="O2988" s="133"/>
      <c r="P2988" s="133"/>
      <c r="Q2988" s="133"/>
      <c r="R2988" s="133"/>
      <c r="S2988" s="133"/>
      <c r="T2988" s="133"/>
      <c r="U2988" s="134"/>
      <c r="V2988" s="133"/>
      <c r="W2988" s="135" t="n">
        <f aca="false">I2988</f>
        <v>46109.513976816</v>
      </c>
      <c r="X2988" s="136" t="s">
        <v>174</v>
      </c>
      <c r="Y2988" s="137" t="n">
        <f aca="false">IF(AND($X2988=$X2989, $X2988&lt;&gt;""), $W2989-$W2988, 0)</f>
        <v>0.000993055543981482</v>
      </c>
      <c r="Z2988" s="141"/>
      <c r="AA2988" s="0"/>
    </row>
    <row r="2989" customFormat="false" ht="22.05" hidden="false" customHeight="false" outlineLevel="0" collapsed="false">
      <c r="A2989" s="118" t="n">
        <v>2985</v>
      </c>
      <c r="B2989" s="181" t="s">
        <v>7740</v>
      </c>
      <c r="C2989" s="253" t="s">
        <v>8092</v>
      </c>
      <c r="D2989" s="183" t="s">
        <v>190</v>
      </c>
      <c r="E2989" s="252" t="s">
        <v>8093</v>
      </c>
      <c r="F2989" s="252" t="s">
        <v>8096</v>
      </c>
      <c r="G2989" s="185" t="n">
        <v>420</v>
      </c>
      <c r="H2989" s="186" t="n">
        <f aca="true">INDIRECT("I" &amp; ROW())</f>
        <v>46109.5149698716</v>
      </c>
      <c r="I2989" s="187" t="n">
        <f aca="true">INDIRECT("I" &amp; ROW()-1) + J2989 * ((G2988/1000) * $M$5)</f>
        <v>46109.5149698716</v>
      </c>
      <c r="J2989" s="188" t="n">
        <v>6.5</v>
      </c>
      <c r="K2989" s="189" t="n">
        <f aca="true">INDIRECT("H" &amp; ROW())</f>
        <v>46109.5149698716</v>
      </c>
      <c r="L2989" s="128" t="s">
        <v>8097</v>
      </c>
      <c r="M2989" s="133"/>
      <c r="N2989" s="133"/>
      <c r="O2989" s="133"/>
      <c r="P2989" s="133"/>
      <c r="Q2989" s="133"/>
      <c r="R2989" s="133"/>
      <c r="S2989" s="133"/>
      <c r="T2989" s="133"/>
      <c r="U2989" s="134"/>
      <c r="V2989" s="133"/>
      <c r="W2989" s="135" t="n">
        <f aca="false">I2989</f>
        <v>46109.5149698716</v>
      </c>
      <c r="X2989" s="136" t="s">
        <v>174</v>
      </c>
      <c r="Y2989" s="137" t="n">
        <f aca="false">IF(AND($X2989=$X2990, $X2989&lt;&gt;""), $W2990-$W2989, 0)</f>
        <v>0.00189583332175926</v>
      </c>
      <c r="Z2989" s="141"/>
      <c r="AA2989" s="0"/>
    </row>
    <row r="2990" customFormat="false" ht="22.05" hidden="false" customHeight="false" outlineLevel="0" collapsed="false">
      <c r="A2990" s="118" t="n">
        <v>2986</v>
      </c>
      <c r="B2990" s="181" t="s">
        <v>7740</v>
      </c>
      <c r="C2990" s="253" t="s">
        <v>8092</v>
      </c>
      <c r="D2990" s="183" t="s">
        <v>190</v>
      </c>
      <c r="E2990" s="252" t="s">
        <v>8093</v>
      </c>
      <c r="F2990" s="252" t="s">
        <v>8098</v>
      </c>
      <c r="G2990" s="185" t="n">
        <v>210</v>
      </c>
      <c r="H2990" s="186" t="n">
        <f aca="true">INDIRECT("I" &amp; ROW())</f>
        <v>46109.5168657049</v>
      </c>
      <c r="I2990" s="187" t="n">
        <f aca="true">INDIRECT("I" &amp; ROW()-1) + J2990 * ((G2989/1000) * $M$5)</f>
        <v>46109.5168657049</v>
      </c>
      <c r="J2990" s="188" t="n">
        <v>6.5</v>
      </c>
      <c r="K2990" s="189" t="n">
        <f aca="true">INDIRECT("H" &amp; ROW())</f>
        <v>46109.5168657049</v>
      </c>
      <c r="L2990" s="128" t="s">
        <v>8099</v>
      </c>
      <c r="M2990" s="133"/>
      <c r="N2990" s="133"/>
      <c r="O2990" s="133"/>
      <c r="P2990" s="133"/>
      <c r="Q2990" s="133"/>
      <c r="R2990" s="133"/>
      <c r="S2990" s="133"/>
      <c r="T2990" s="133"/>
      <c r="U2990" s="134"/>
      <c r="V2990" s="133"/>
      <c r="W2990" s="135" t="n">
        <f aca="false">I2990</f>
        <v>46109.5168657049</v>
      </c>
      <c r="X2990" s="136" t="s">
        <v>174</v>
      </c>
      <c r="Y2990" s="137" t="n">
        <f aca="false">IF(AND($X2990=$X2991, $X2990&lt;&gt;""), $W2991-$W2990, 0)</f>
        <v>0.000947916666666667</v>
      </c>
      <c r="Z2990" s="141"/>
      <c r="AA2990" s="0"/>
    </row>
    <row r="2991" customFormat="false" ht="22.05" hidden="false" customHeight="false" outlineLevel="0" collapsed="false">
      <c r="A2991" s="118" t="n">
        <v>2987</v>
      </c>
      <c r="B2991" s="181" t="s">
        <v>7740</v>
      </c>
      <c r="C2991" s="253" t="s">
        <v>8100</v>
      </c>
      <c r="D2991" s="183" t="s">
        <v>190</v>
      </c>
      <c r="E2991" s="252" t="s">
        <v>8101</v>
      </c>
      <c r="F2991" s="252" t="s">
        <v>8102</v>
      </c>
      <c r="G2991" s="185" t="n">
        <v>210</v>
      </c>
      <c r="H2991" s="186" t="n">
        <f aca="true">INDIRECT("I" &amp; ROW())</f>
        <v>46109.5178136216</v>
      </c>
      <c r="I2991" s="187" t="n">
        <f aca="true">INDIRECT("I" &amp; ROW()-1) + J2991 * ((G2990/1000) * $M$5)</f>
        <v>46109.5178136216</v>
      </c>
      <c r="J2991" s="188" t="n">
        <v>6.5</v>
      </c>
      <c r="K2991" s="189" t="n">
        <f aca="true">INDIRECT("H" &amp; ROW())</f>
        <v>46109.5178136216</v>
      </c>
      <c r="L2991" s="128" t="s">
        <v>8103</v>
      </c>
      <c r="M2991" s="133"/>
      <c r="N2991" s="133"/>
      <c r="O2991" s="133"/>
      <c r="P2991" s="133"/>
      <c r="Q2991" s="133"/>
      <c r="R2991" s="133"/>
      <c r="S2991" s="133"/>
      <c r="T2991" s="133"/>
      <c r="U2991" s="134"/>
      <c r="V2991" s="133"/>
      <c r="W2991" s="135" t="n">
        <f aca="false">I2991</f>
        <v>46109.5178136216</v>
      </c>
      <c r="X2991" s="136" t="s">
        <v>174</v>
      </c>
      <c r="Y2991" s="137" t="n">
        <f aca="false">IF(AND($X2991=$X2992, $X2991&lt;&gt;""), $W2992-$W2991, 0)</f>
        <v>0.000947916666666667</v>
      </c>
      <c r="Z2991" s="141"/>
      <c r="AA2991" s="0"/>
    </row>
    <row r="2992" customFormat="false" ht="22.05" hidden="false" customHeight="false" outlineLevel="0" collapsed="false">
      <c r="A2992" s="118" t="n">
        <v>2988</v>
      </c>
      <c r="B2992" s="181" t="s">
        <v>7740</v>
      </c>
      <c r="C2992" s="253" t="s">
        <v>8100</v>
      </c>
      <c r="D2992" s="183" t="s">
        <v>190</v>
      </c>
      <c r="E2992" s="252" t="s">
        <v>8104</v>
      </c>
      <c r="F2992" s="252" t="s">
        <v>8105</v>
      </c>
      <c r="G2992" s="185" t="n">
        <v>180</v>
      </c>
      <c r="H2992" s="186" t="n">
        <f aca="true">INDIRECT("I" &amp; ROW())</f>
        <v>46109.5187615382</v>
      </c>
      <c r="I2992" s="187" t="n">
        <f aca="true">INDIRECT("I" &amp; ROW()-1) + J2992 * ((G2991/1000) * $M$5)</f>
        <v>46109.5187615382</v>
      </c>
      <c r="J2992" s="188" t="n">
        <v>6.5</v>
      </c>
      <c r="K2992" s="189" t="n">
        <f aca="true">INDIRECT("H" &amp; ROW())</f>
        <v>46109.5187615382</v>
      </c>
      <c r="L2992" s="128" t="s">
        <v>8106</v>
      </c>
      <c r="M2992" s="133"/>
      <c r="N2992" s="133"/>
      <c r="O2992" s="133"/>
      <c r="P2992" s="133"/>
      <c r="Q2992" s="133"/>
      <c r="R2992" s="133"/>
      <c r="S2992" s="133"/>
      <c r="T2992" s="133"/>
      <c r="U2992" s="134"/>
      <c r="V2992" s="133"/>
      <c r="W2992" s="135" t="n">
        <f aca="false">I2992</f>
        <v>46109.5187615382</v>
      </c>
      <c r="X2992" s="136" t="s">
        <v>174</v>
      </c>
      <c r="Y2992" s="137" t="n">
        <f aca="false">IF(AND($X2992=$X2993, $X2992&lt;&gt;""), $W2993-$W2992, 0)</f>
        <v>0.0008125</v>
      </c>
      <c r="Z2992" s="141"/>
      <c r="AA2992" s="0"/>
    </row>
    <row r="2993" customFormat="false" ht="22.05" hidden="false" customHeight="false" outlineLevel="0" collapsed="false">
      <c r="A2993" s="118" t="n">
        <v>2989</v>
      </c>
      <c r="B2993" s="181" t="s">
        <v>7740</v>
      </c>
      <c r="C2993" s="253" t="s">
        <v>8100</v>
      </c>
      <c r="D2993" s="183" t="s">
        <v>190</v>
      </c>
      <c r="E2993" s="252" t="s">
        <v>8107</v>
      </c>
      <c r="F2993" s="252" t="s">
        <v>8108</v>
      </c>
      <c r="G2993" s="185" t="n">
        <v>200</v>
      </c>
      <c r="H2993" s="186" t="n">
        <f aca="true">INDIRECT("I" &amp; ROW())</f>
        <v>46109.5195740382</v>
      </c>
      <c r="I2993" s="187" t="n">
        <f aca="true">INDIRECT("I" &amp; ROW()-1) + J2993 * ((G2992/1000) * $M$5)</f>
        <v>46109.5195740382</v>
      </c>
      <c r="J2993" s="188" t="n">
        <v>6.5</v>
      </c>
      <c r="K2993" s="189" t="n">
        <f aca="true">INDIRECT("H" &amp; ROW())</f>
        <v>46109.5195740382</v>
      </c>
      <c r="L2993" s="128" t="s">
        <v>8109</v>
      </c>
      <c r="M2993" s="133"/>
      <c r="N2993" s="133"/>
      <c r="O2993" s="133"/>
      <c r="P2993" s="133"/>
      <c r="Q2993" s="133"/>
      <c r="R2993" s="133"/>
      <c r="S2993" s="133"/>
      <c r="T2993" s="133"/>
      <c r="U2993" s="134"/>
      <c r="V2993" s="133"/>
      <c r="W2993" s="135" t="n">
        <f aca="false">I2993</f>
        <v>46109.5195740382</v>
      </c>
      <c r="X2993" s="136" t="s">
        <v>174</v>
      </c>
      <c r="Y2993" s="137" t="n">
        <f aca="false">IF(AND($X2993=$X2994, $X2993&lt;&gt;""), $W2994-$W2993, 0)</f>
        <v>0.000902777777777778</v>
      </c>
      <c r="Z2993" s="141"/>
      <c r="AA2993" s="0"/>
    </row>
    <row r="2994" customFormat="false" ht="22.05" hidden="false" customHeight="false" outlineLevel="0" collapsed="false">
      <c r="A2994" s="118" t="n">
        <v>2990</v>
      </c>
      <c r="B2994" s="181" t="s">
        <v>7740</v>
      </c>
      <c r="C2994" s="253" t="s">
        <v>8100</v>
      </c>
      <c r="D2994" s="183" t="s">
        <v>190</v>
      </c>
      <c r="E2994" s="252" t="s">
        <v>8110</v>
      </c>
      <c r="F2994" s="252" t="s">
        <v>8111</v>
      </c>
      <c r="G2994" s="185" t="n">
        <v>280</v>
      </c>
      <c r="H2994" s="186" t="n">
        <f aca="true">INDIRECT("I" &amp; ROW())</f>
        <v>46109.520476816</v>
      </c>
      <c r="I2994" s="187" t="n">
        <f aca="true">INDIRECT("I" &amp; ROW()-1) + J2994 * ((G2993/1000) * $M$5)</f>
        <v>46109.520476816</v>
      </c>
      <c r="J2994" s="188" t="n">
        <v>6.5</v>
      </c>
      <c r="K2994" s="189" t="n">
        <f aca="true">INDIRECT("H" &amp; ROW())</f>
        <v>46109.520476816</v>
      </c>
      <c r="L2994" s="128" t="s">
        <v>8112</v>
      </c>
      <c r="M2994" s="133"/>
      <c r="N2994" s="133"/>
      <c r="O2994" s="133"/>
      <c r="P2994" s="133"/>
      <c r="Q2994" s="133"/>
      <c r="R2994" s="133"/>
      <c r="S2994" s="133"/>
      <c r="T2994" s="133"/>
      <c r="U2994" s="134"/>
      <c r="V2994" s="133"/>
      <c r="W2994" s="135" t="n">
        <f aca="false">I2994</f>
        <v>46109.520476816</v>
      </c>
      <c r="X2994" s="136" t="s">
        <v>174</v>
      </c>
      <c r="Y2994" s="137" t="n">
        <f aca="false">IF(AND($X2994=$X2995, $X2994&lt;&gt;""), $W2995-$W2994, 0)</f>
        <v>0.00126388887731481</v>
      </c>
      <c r="Z2994" s="141"/>
      <c r="AA2994" s="0"/>
    </row>
    <row r="2995" customFormat="false" ht="22.05" hidden="false" customHeight="false" outlineLevel="0" collapsed="false">
      <c r="A2995" s="118" t="n">
        <v>2991</v>
      </c>
      <c r="B2995" s="181" t="s">
        <v>7740</v>
      </c>
      <c r="C2995" s="253" t="s">
        <v>8100</v>
      </c>
      <c r="D2995" s="183" t="s">
        <v>190</v>
      </c>
      <c r="E2995" s="252" t="s">
        <v>8113</v>
      </c>
      <c r="F2995" s="252" t="s">
        <v>8114</v>
      </c>
      <c r="G2995" s="185" t="n">
        <v>240</v>
      </c>
      <c r="H2995" s="186" t="n">
        <f aca="true">INDIRECT("I" &amp; ROW())</f>
        <v>46109.5217407049</v>
      </c>
      <c r="I2995" s="187" t="n">
        <f aca="true">INDIRECT("I" &amp; ROW()-1) + J2995 * ((G2994/1000) * $M$5)</f>
        <v>46109.5217407049</v>
      </c>
      <c r="J2995" s="188" t="n">
        <v>6.5</v>
      </c>
      <c r="K2995" s="189" t="n">
        <f aca="true">INDIRECT("H" &amp; ROW())</f>
        <v>46109.5217407049</v>
      </c>
      <c r="L2995" s="128" t="s">
        <v>8115</v>
      </c>
      <c r="M2995" s="133"/>
      <c r="N2995" s="133"/>
      <c r="O2995" s="133"/>
      <c r="P2995" s="133"/>
      <c r="Q2995" s="133"/>
      <c r="R2995" s="133"/>
      <c r="S2995" s="133"/>
      <c r="T2995" s="133"/>
      <c r="U2995" s="134"/>
      <c r="V2995" s="133"/>
      <c r="W2995" s="135" t="n">
        <f aca="false">I2995</f>
        <v>46109.5217407049</v>
      </c>
      <c r="X2995" s="136" t="s">
        <v>174</v>
      </c>
      <c r="Y2995" s="137" t="n">
        <f aca="false">IF(AND($X2995=$X2996, $X2995&lt;&gt;""), $W2996-$W2995, 0)</f>
        <v>0.00108333333333333</v>
      </c>
      <c r="Z2995" s="141"/>
      <c r="AA2995" s="0"/>
    </row>
    <row r="2996" customFormat="false" ht="22.05" hidden="false" customHeight="false" outlineLevel="0" collapsed="false">
      <c r="A2996" s="118" t="n">
        <v>2992</v>
      </c>
      <c r="B2996" s="181" t="s">
        <v>7740</v>
      </c>
      <c r="C2996" s="253" t="s">
        <v>8100</v>
      </c>
      <c r="D2996" s="183" t="s">
        <v>190</v>
      </c>
      <c r="E2996" s="252" t="s">
        <v>8116</v>
      </c>
      <c r="F2996" s="252" t="s">
        <v>8117</v>
      </c>
      <c r="G2996" s="185" t="n">
        <v>360</v>
      </c>
      <c r="H2996" s="186" t="n">
        <f aca="true">INDIRECT("I" &amp; ROW())</f>
        <v>46109.5228240382</v>
      </c>
      <c r="I2996" s="187" t="n">
        <f aca="true">INDIRECT("I" &amp; ROW()-1) + J2996 * ((G2995/1000) * $M$5)</f>
        <v>46109.5228240382</v>
      </c>
      <c r="J2996" s="188" t="n">
        <v>6.5</v>
      </c>
      <c r="K2996" s="189" t="n">
        <f aca="true">INDIRECT("H" &amp; ROW())</f>
        <v>46109.5228240382</v>
      </c>
      <c r="L2996" s="128" t="s">
        <v>8118</v>
      </c>
      <c r="M2996" s="133"/>
      <c r="N2996" s="133"/>
      <c r="O2996" s="133"/>
      <c r="P2996" s="133"/>
      <c r="Q2996" s="133"/>
      <c r="R2996" s="133"/>
      <c r="S2996" s="133"/>
      <c r="T2996" s="133"/>
      <c r="U2996" s="134"/>
      <c r="V2996" s="133"/>
      <c r="W2996" s="135" t="n">
        <f aca="false">I2996</f>
        <v>46109.5228240382</v>
      </c>
      <c r="X2996" s="136" t="s">
        <v>174</v>
      </c>
      <c r="Y2996" s="137" t="n">
        <f aca="false">IF(AND($X2996=$X2997, $X2996&lt;&gt;""), $W2997-$W2996, 0)</f>
        <v>0.00162499998842593</v>
      </c>
      <c r="Z2996" s="141"/>
      <c r="AA2996" s="0"/>
    </row>
    <row r="2997" customFormat="false" ht="22.05" hidden="false" customHeight="false" outlineLevel="0" collapsed="false">
      <c r="A2997" s="118" t="n">
        <v>2993</v>
      </c>
      <c r="B2997" s="181" t="s">
        <v>7740</v>
      </c>
      <c r="C2997" s="253" t="s">
        <v>8100</v>
      </c>
      <c r="D2997" s="183" t="s">
        <v>190</v>
      </c>
      <c r="E2997" s="252" t="s">
        <v>8116</v>
      </c>
      <c r="F2997" s="252" t="s">
        <v>8119</v>
      </c>
      <c r="G2997" s="185" t="n">
        <v>220</v>
      </c>
      <c r="H2997" s="186" t="n">
        <f aca="true">INDIRECT("I" &amp; ROW())</f>
        <v>46109.5244490382</v>
      </c>
      <c r="I2997" s="187" t="n">
        <f aca="true">INDIRECT("I" &amp; ROW()-1) + J2997 * ((G2996/1000) * $M$5)</f>
        <v>46109.5244490382</v>
      </c>
      <c r="J2997" s="188" t="n">
        <v>6.5</v>
      </c>
      <c r="K2997" s="189" t="n">
        <f aca="true">INDIRECT("H" &amp; ROW())</f>
        <v>46109.5244490382</v>
      </c>
      <c r="L2997" s="128" t="s">
        <v>8120</v>
      </c>
      <c r="M2997" s="133"/>
      <c r="N2997" s="133"/>
      <c r="O2997" s="133"/>
      <c r="P2997" s="133"/>
      <c r="Q2997" s="133"/>
      <c r="R2997" s="133"/>
      <c r="S2997" s="133"/>
      <c r="T2997" s="133"/>
      <c r="U2997" s="134"/>
      <c r="V2997" s="133"/>
      <c r="W2997" s="135" t="n">
        <f aca="false">I2997</f>
        <v>46109.5244490382</v>
      </c>
      <c r="X2997" s="136" t="s">
        <v>174</v>
      </c>
      <c r="Y2997" s="137" t="n">
        <f aca="false">IF(AND($X2997=$X2998, $X2997&lt;&gt;""), $W2998-$W2997, 0)</f>
        <v>0.000993055543981482</v>
      </c>
      <c r="Z2997" s="141"/>
      <c r="AA2997" s="0"/>
    </row>
    <row r="2998" customFormat="false" ht="22.05" hidden="false" customHeight="false" outlineLevel="0" collapsed="false">
      <c r="A2998" s="118" t="n">
        <v>2994</v>
      </c>
      <c r="B2998" s="181" t="s">
        <v>7740</v>
      </c>
      <c r="C2998" s="253" t="s">
        <v>8100</v>
      </c>
      <c r="D2998" s="183" t="s">
        <v>190</v>
      </c>
      <c r="E2998" s="252" t="s">
        <v>8121</v>
      </c>
      <c r="F2998" s="252" t="s">
        <v>8122</v>
      </c>
      <c r="G2998" s="185" t="n">
        <v>220</v>
      </c>
      <c r="H2998" s="186" t="n">
        <f aca="true">INDIRECT("I" &amp; ROW())</f>
        <v>46109.5254420937</v>
      </c>
      <c r="I2998" s="187" t="n">
        <f aca="true">INDIRECT("I" &amp; ROW()-1) + J2998 * ((G2997/1000) * $M$5)</f>
        <v>46109.5254420937</v>
      </c>
      <c r="J2998" s="188" t="n">
        <v>6.5</v>
      </c>
      <c r="K2998" s="189" t="n">
        <f aca="true">INDIRECT("H" &amp; ROW())</f>
        <v>46109.5254420937</v>
      </c>
      <c r="L2998" s="128" t="s">
        <v>8123</v>
      </c>
      <c r="M2998" s="133"/>
      <c r="N2998" s="133"/>
      <c r="O2998" s="133"/>
      <c r="P2998" s="133"/>
      <c r="Q2998" s="133"/>
      <c r="R2998" s="133"/>
      <c r="S2998" s="133"/>
      <c r="T2998" s="133"/>
      <c r="U2998" s="134"/>
      <c r="V2998" s="133"/>
      <c r="W2998" s="135" t="n">
        <f aca="false">I2998</f>
        <v>46109.5254420937</v>
      </c>
      <c r="X2998" s="136" t="s">
        <v>174</v>
      </c>
      <c r="Y2998" s="137" t="n">
        <f aca="false">IF(AND($X2998=$X2999, $X2998&lt;&gt;""), $W2999-$W2998, 0)</f>
        <v>0.000993055543981482</v>
      </c>
      <c r="Z2998" s="141"/>
      <c r="AA2998" s="0"/>
    </row>
    <row r="2999" customFormat="false" ht="22.05" hidden="false" customHeight="false" outlineLevel="0" collapsed="false">
      <c r="A2999" s="118" t="n">
        <v>2995</v>
      </c>
      <c r="B2999" s="181" t="s">
        <v>7740</v>
      </c>
      <c r="C2999" s="253" t="s">
        <v>8124</v>
      </c>
      <c r="D2999" s="183" t="s">
        <v>190</v>
      </c>
      <c r="E2999" s="252" t="s">
        <v>8125</v>
      </c>
      <c r="F2999" s="252" t="s">
        <v>8126</v>
      </c>
      <c r="G2999" s="185" t="n">
        <v>220</v>
      </c>
      <c r="H2999" s="186" t="n">
        <f aca="true">INDIRECT("I" &amp; ROW())</f>
        <v>46109.5264351493</v>
      </c>
      <c r="I2999" s="187" t="n">
        <f aca="true">INDIRECT("I" &amp; ROW()-1) + J2999 * ((G2998/1000) * $M$5)</f>
        <v>46109.5264351493</v>
      </c>
      <c r="J2999" s="188" t="n">
        <v>6.5</v>
      </c>
      <c r="K2999" s="189" t="n">
        <f aca="true">INDIRECT("H" &amp; ROW())</f>
        <v>46109.5264351493</v>
      </c>
      <c r="L2999" s="128" t="s">
        <v>8127</v>
      </c>
      <c r="M2999" s="133"/>
      <c r="N2999" s="133"/>
      <c r="O2999" s="133"/>
      <c r="P2999" s="133"/>
      <c r="Q2999" s="133"/>
      <c r="R2999" s="133"/>
      <c r="S2999" s="133"/>
      <c r="T2999" s="133"/>
      <c r="U2999" s="134"/>
      <c r="V2999" s="133"/>
      <c r="W2999" s="135" t="n">
        <f aca="false">I2999</f>
        <v>46109.5264351493</v>
      </c>
      <c r="X2999" s="136" t="s">
        <v>174</v>
      </c>
      <c r="Y2999" s="137" t="n">
        <f aca="false">IF(AND($X2999=$X3000, $X2999&lt;&gt;""), $W3000-$W2999, 0)</f>
        <v>0.000993055543981482</v>
      </c>
      <c r="Z2999" s="141"/>
      <c r="AA2999" s="0"/>
    </row>
    <row r="3000" customFormat="false" ht="22.05" hidden="false" customHeight="false" outlineLevel="0" collapsed="false">
      <c r="A3000" s="118" t="n">
        <v>2996</v>
      </c>
      <c r="B3000" s="181" t="s">
        <v>7740</v>
      </c>
      <c r="C3000" s="253" t="s">
        <v>8124</v>
      </c>
      <c r="D3000" s="183" t="s">
        <v>190</v>
      </c>
      <c r="E3000" s="252" t="s">
        <v>8125</v>
      </c>
      <c r="F3000" s="252" t="s">
        <v>8128</v>
      </c>
      <c r="G3000" s="185" t="n">
        <v>270</v>
      </c>
      <c r="H3000" s="186" t="n">
        <f aca="true">INDIRECT("I" &amp; ROW())</f>
        <v>46109.5274282048</v>
      </c>
      <c r="I3000" s="187" t="n">
        <f aca="true">INDIRECT("I" &amp; ROW()-1) + J3000 * ((G2999/1000) * $M$5)</f>
        <v>46109.5274282048</v>
      </c>
      <c r="J3000" s="188" t="n">
        <v>6.5</v>
      </c>
      <c r="K3000" s="189" t="n">
        <f aca="true">INDIRECT("H" &amp; ROW())</f>
        <v>46109.5274282048</v>
      </c>
      <c r="L3000" s="128" t="s">
        <v>8129</v>
      </c>
      <c r="M3000" s="133"/>
      <c r="N3000" s="133"/>
      <c r="O3000" s="133"/>
      <c r="P3000" s="133"/>
      <c r="Q3000" s="133"/>
      <c r="R3000" s="133"/>
      <c r="S3000" s="133"/>
      <c r="T3000" s="133"/>
      <c r="U3000" s="134"/>
      <c r="V3000" s="133"/>
      <c r="W3000" s="135" t="n">
        <f aca="false">I3000</f>
        <v>46109.5274282048</v>
      </c>
      <c r="X3000" s="136" t="s">
        <v>174</v>
      </c>
      <c r="Y3000" s="137" t="n">
        <f aca="false">IF(AND($X3000=$X3001, $X3000&lt;&gt;""), $W3001-$W3000, 0)</f>
        <v>0.00121874998842593</v>
      </c>
      <c r="Z3000" s="141"/>
      <c r="AA3000" s="0"/>
    </row>
    <row r="3001" customFormat="false" ht="22.05" hidden="false" customHeight="false" outlineLevel="0" collapsed="false">
      <c r="A3001" s="118" t="n">
        <v>2997</v>
      </c>
      <c r="B3001" s="181" t="s">
        <v>7740</v>
      </c>
      <c r="C3001" s="253" t="s">
        <v>8124</v>
      </c>
      <c r="D3001" s="183" t="s">
        <v>190</v>
      </c>
      <c r="E3001" s="252" t="s">
        <v>8125</v>
      </c>
      <c r="F3001" s="252" t="s">
        <v>8130</v>
      </c>
      <c r="G3001" s="185" t="n">
        <v>220</v>
      </c>
      <c r="H3001" s="186" t="n">
        <f aca="true">INDIRECT("I" &amp; ROW())</f>
        <v>46109.5286469548</v>
      </c>
      <c r="I3001" s="187" t="n">
        <f aca="true">INDIRECT("I" &amp; ROW()-1) + J3001 * ((G3000/1000) * $M$5)</f>
        <v>46109.5286469548</v>
      </c>
      <c r="J3001" s="188" t="n">
        <v>6.5</v>
      </c>
      <c r="K3001" s="189" t="n">
        <f aca="true">INDIRECT("H" &amp; ROW())</f>
        <v>46109.5286469548</v>
      </c>
      <c r="L3001" s="128" t="s">
        <v>8131</v>
      </c>
      <c r="M3001" s="133"/>
      <c r="N3001" s="133"/>
      <c r="O3001" s="133"/>
      <c r="P3001" s="133"/>
      <c r="Q3001" s="133"/>
      <c r="R3001" s="133"/>
      <c r="S3001" s="133"/>
      <c r="T3001" s="133"/>
      <c r="U3001" s="134"/>
      <c r="V3001" s="133"/>
      <c r="W3001" s="135" t="n">
        <f aca="false">I3001</f>
        <v>46109.5286469548</v>
      </c>
      <c r="X3001" s="136" t="s">
        <v>174</v>
      </c>
      <c r="Y3001" s="137" t="n">
        <f aca="false">IF(AND($X3001=$X3002, $X3001&lt;&gt;""), $W3002-$W3001, 0)</f>
        <v>0.000993055543981482</v>
      </c>
      <c r="Z3001" s="141"/>
      <c r="AA3001" s="0"/>
    </row>
    <row r="3002" customFormat="false" ht="22.05" hidden="false" customHeight="false" outlineLevel="0" collapsed="false">
      <c r="A3002" s="118" t="n">
        <v>2998</v>
      </c>
      <c r="B3002" s="181" t="s">
        <v>7740</v>
      </c>
      <c r="C3002" s="253" t="s">
        <v>8124</v>
      </c>
      <c r="D3002" s="183" t="s">
        <v>190</v>
      </c>
      <c r="E3002" s="252" t="s">
        <v>8132</v>
      </c>
      <c r="F3002" s="252" t="s">
        <v>8133</v>
      </c>
      <c r="G3002" s="185" t="n">
        <v>220</v>
      </c>
      <c r="H3002" s="186" t="n">
        <f aca="true">INDIRECT("I" &amp; ROW())</f>
        <v>46109.5296400104</v>
      </c>
      <c r="I3002" s="187" t="n">
        <f aca="true">INDIRECT("I" &amp; ROW()-1) + J3002 * ((G3001/1000) * $M$5)</f>
        <v>46109.5296400104</v>
      </c>
      <c r="J3002" s="188" t="n">
        <v>6.5</v>
      </c>
      <c r="K3002" s="189" t="n">
        <f aca="true">INDIRECT("H" &amp; ROW())</f>
        <v>46109.5296400104</v>
      </c>
      <c r="L3002" s="128" t="s">
        <v>8134</v>
      </c>
      <c r="M3002" s="133"/>
      <c r="N3002" s="133"/>
      <c r="O3002" s="133"/>
      <c r="P3002" s="133"/>
      <c r="Q3002" s="133"/>
      <c r="R3002" s="133"/>
      <c r="S3002" s="133"/>
      <c r="T3002" s="133"/>
      <c r="U3002" s="134"/>
      <c r="V3002" s="133"/>
      <c r="W3002" s="135" t="n">
        <f aca="false">I3002</f>
        <v>46109.5296400104</v>
      </c>
      <c r="X3002" s="136" t="s">
        <v>174</v>
      </c>
      <c r="Y3002" s="137" t="n">
        <f aca="false">IF(AND($X3002=$X3003, $X3002&lt;&gt;""), $W3003-$W3002, 0)</f>
        <v>0.000993055543981482</v>
      </c>
      <c r="Z3002" s="141"/>
      <c r="AA3002" s="0"/>
    </row>
    <row r="3003" customFormat="false" ht="22.05" hidden="false" customHeight="false" outlineLevel="0" collapsed="false">
      <c r="A3003" s="118" t="n">
        <v>2999</v>
      </c>
      <c r="B3003" s="181" t="s">
        <v>7740</v>
      </c>
      <c r="C3003" s="253" t="s">
        <v>8124</v>
      </c>
      <c r="D3003" s="183" t="s">
        <v>190</v>
      </c>
      <c r="E3003" s="252" t="s">
        <v>8135</v>
      </c>
      <c r="F3003" s="252" t="s">
        <v>6930</v>
      </c>
      <c r="G3003" s="185" t="n">
        <v>220</v>
      </c>
      <c r="H3003" s="186" t="n">
        <f aca="true">INDIRECT("I" &amp; ROW())</f>
        <v>46109.5306330659</v>
      </c>
      <c r="I3003" s="187" t="n">
        <f aca="true">INDIRECT("I" &amp; ROW()-1) + J3003 * ((G3002/1000) * $M$5)</f>
        <v>46109.5306330659</v>
      </c>
      <c r="J3003" s="188" t="n">
        <v>6.5</v>
      </c>
      <c r="K3003" s="189" t="n">
        <f aca="true">INDIRECT("H" &amp; ROW())</f>
        <v>46109.5306330659</v>
      </c>
      <c r="L3003" s="128" t="s">
        <v>8136</v>
      </c>
      <c r="M3003" s="133"/>
      <c r="N3003" s="133"/>
      <c r="O3003" s="133"/>
      <c r="P3003" s="133"/>
      <c r="Q3003" s="133"/>
      <c r="R3003" s="133"/>
      <c r="S3003" s="133"/>
      <c r="T3003" s="133"/>
      <c r="U3003" s="134"/>
      <c r="V3003" s="133"/>
      <c r="W3003" s="135" t="n">
        <f aca="false">I3003</f>
        <v>46109.5306330659</v>
      </c>
      <c r="X3003" s="136" t="s">
        <v>174</v>
      </c>
      <c r="Y3003" s="137" t="n">
        <f aca="false">IF(AND($X3003=$X3004, $X3003&lt;&gt;""), $W3004-$W3003, 0)</f>
        <v>0.000993055543981482</v>
      </c>
      <c r="Z3003" s="141"/>
      <c r="AA3003" s="0"/>
    </row>
    <row r="3004" customFormat="false" ht="22.05" hidden="false" customHeight="false" outlineLevel="0" collapsed="false">
      <c r="A3004" s="118" t="n">
        <v>3000</v>
      </c>
      <c r="B3004" s="181" t="s">
        <v>7740</v>
      </c>
      <c r="C3004" s="253" t="s">
        <v>8124</v>
      </c>
      <c r="D3004" s="183" t="s">
        <v>190</v>
      </c>
      <c r="E3004" s="252" t="s">
        <v>4412</v>
      </c>
      <c r="F3004" s="252" t="s">
        <v>7846</v>
      </c>
      <c r="G3004" s="185" t="n">
        <v>250</v>
      </c>
      <c r="H3004" s="186" t="n">
        <f aca="true">INDIRECT("I" &amp; ROW())</f>
        <v>46109.5316261215</v>
      </c>
      <c r="I3004" s="187" t="n">
        <f aca="true">INDIRECT("I" &amp; ROW()-1) + J3004 * ((G3003/1000) * $M$5)</f>
        <v>46109.5316261215</v>
      </c>
      <c r="J3004" s="188" t="n">
        <v>6.5</v>
      </c>
      <c r="K3004" s="189" t="n">
        <f aca="true">INDIRECT("H" &amp; ROW())</f>
        <v>46109.5316261215</v>
      </c>
      <c r="L3004" s="128" t="s">
        <v>8137</v>
      </c>
      <c r="M3004" s="133"/>
      <c r="N3004" s="133"/>
      <c r="O3004" s="133"/>
      <c r="P3004" s="133"/>
      <c r="Q3004" s="133"/>
      <c r="R3004" s="133"/>
      <c r="S3004" s="133"/>
      <c r="T3004" s="133"/>
      <c r="U3004" s="134"/>
      <c r="V3004" s="133"/>
      <c r="W3004" s="135" t="n">
        <f aca="false">I3004</f>
        <v>46109.5316261215</v>
      </c>
      <c r="X3004" s="136" t="s">
        <v>174</v>
      </c>
      <c r="Y3004" s="137" t="n">
        <f aca="false">IF(AND($X3004=$X3005, $X3004&lt;&gt;""), $W3005-$W3004, 0)</f>
        <v>0.00112847221064815</v>
      </c>
      <c r="Z3004" s="141"/>
      <c r="AA3004" s="0"/>
    </row>
    <row r="3005" customFormat="false" ht="22.05" hidden="false" customHeight="false" outlineLevel="0" collapsed="false">
      <c r="A3005" s="118" t="n">
        <v>3001</v>
      </c>
      <c r="B3005" s="181" t="s">
        <v>7740</v>
      </c>
      <c r="C3005" s="253" t="s">
        <v>8124</v>
      </c>
      <c r="D3005" s="183" t="s">
        <v>190</v>
      </c>
      <c r="E3005" s="252" t="s">
        <v>8138</v>
      </c>
      <c r="F3005" s="252" t="s">
        <v>8139</v>
      </c>
      <c r="G3005" s="185" t="n">
        <v>220</v>
      </c>
      <c r="H3005" s="186" t="n">
        <f aca="true">INDIRECT("I" &amp; ROW())</f>
        <v>46109.5327545937</v>
      </c>
      <c r="I3005" s="187" t="n">
        <f aca="true">INDIRECT("I" &amp; ROW()-1) + J3005 * ((G3004/1000) * $M$5)</f>
        <v>46109.5327545937</v>
      </c>
      <c r="J3005" s="188" t="n">
        <v>6.5</v>
      </c>
      <c r="K3005" s="189" t="n">
        <f aca="true">INDIRECT("H" &amp; ROW())</f>
        <v>46109.5327545937</v>
      </c>
      <c r="L3005" s="128" t="s">
        <v>8140</v>
      </c>
      <c r="M3005" s="133"/>
      <c r="N3005" s="133"/>
      <c r="O3005" s="133"/>
      <c r="P3005" s="133"/>
      <c r="Q3005" s="133"/>
      <c r="R3005" s="133"/>
      <c r="S3005" s="133"/>
      <c r="T3005" s="133"/>
      <c r="U3005" s="134"/>
      <c r="V3005" s="133"/>
      <c r="W3005" s="135" t="n">
        <f aca="false">I3005</f>
        <v>46109.5327545937</v>
      </c>
      <c r="X3005" s="136" t="s">
        <v>174</v>
      </c>
      <c r="Y3005" s="137" t="n">
        <f aca="false">IF(AND($X3005=$X3006, $X3005&lt;&gt;""), $W3006-$W3005, 0)</f>
        <v>0.000993055543981482</v>
      </c>
      <c r="Z3005" s="141"/>
      <c r="AA3005" s="0"/>
    </row>
    <row r="3006" customFormat="false" ht="22.05" hidden="false" customHeight="false" outlineLevel="0" collapsed="false">
      <c r="A3006" s="118" t="n">
        <v>3002</v>
      </c>
      <c r="B3006" s="181" t="s">
        <v>7740</v>
      </c>
      <c r="C3006" s="253" t="s">
        <v>8124</v>
      </c>
      <c r="D3006" s="183" t="s">
        <v>190</v>
      </c>
      <c r="E3006" s="252" t="s">
        <v>8141</v>
      </c>
      <c r="F3006" s="252" t="s">
        <v>8142</v>
      </c>
      <c r="G3006" s="185" t="n">
        <v>260</v>
      </c>
      <c r="H3006" s="186" t="n">
        <f aca="true">INDIRECT("I" &amp; ROW())</f>
        <v>46109.5337476492</v>
      </c>
      <c r="I3006" s="187" t="n">
        <f aca="true">INDIRECT("I" &amp; ROW()-1) + J3006 * ((G3005/1000) * $M$5)</f>
        <v>46109.5337476492</v>
      </c>
      <c r="J3006" s="188" t="n">
        <v>6.5</v>
      </c>
      <c r="K3006" s="189" t="n">
        <f aca="true">INDIRECT("H" &amp; ROW())</f>
        <v>46109.5337476492</v>
      </c>
      <c r="L3006" s="128" t="s">
        <v>8143</v>
      </c>
      <c r="M3006" s="133"/>
      <c r="N3006" s="133"/>
      <c r="O3006" s="133"/>
      <c r="P3006" s="133"/>
      <c r="Q3006" s="133"/>
      <c r="R3006" s="133"/>
      <c r="S3006" s="133"/>
      <c r="T3006" s="133"/>
      <c r="U3006" s="134"/>
      <c r="V3006" s="133"/>
      <c r="W3006" s="135" t="n">
        <f aca="false">I3006</f>
        <v>46109.5337476492</v>
      </c>
      <c r="X3006" s="136" t="s">
        <v>174</v>
      </c>
      <c r="Y3006" s="137" t="n">
        <f aca="false">IF(AND($X3006=$X3007, $X3006&lt;&gt;""), $W3007-$W3006, 0)</f>
        <v>0.00117361109953704</v>
      </c>
      <c r="Z3006" s="141"/>
      <c r="AA3006" s="0"/>
    </row>
    <row r="3007" customFormat="false" ht="22.05" hidden="false" customHeight="false" outlineLevel="0" collapsed="false">
      <c r="A3007" s="118" t="n">
        <v>3003</v>
      </c>
      <c r="B3007" s="181" t="s">
        <v>7740</v>
      </c>
      <c r="C3007" s="253" t="s">
        <v>8124</v>
      </c>
      <c r="D3007" s="183" t="s">
        <v>190</v>
      </c>
      <c r="E3007" s="252" t="s">
        <v>8144</v>
      </c>
      <c r="F3007" s="252" t="s">
        <v>8145</v>
      </c>
      <c r="G3007" s="185" t="n">
        <v>260</v>
      </c>
      <c r="H3007" s="186" t="n">
        <f aca="true">INDIRECT("I" &amp; ROW())</f>
        <v>46109.5349212603</v>
      </c>
      <c r="I3007" s="187" t="n">
        <f aca="true">INDIRECT("I" &amp; ROW()-1) + J3007 * ((G3006/1000) * $M$5)</f>
        <v>46109.5349212603</v>
      </c>
      <c r="J3007" s="188" t="n">
        <v>6.5</v>
      </c>
      <c r="K3007" s="189" t="n">
        <f aca="true">INDIRECT("H" &amp; ROW())</f>
        <v>46109.5349212603</v>
      </c>
      <c r="L3007" s="128" t="s">
        <v>8146</v>
      </c>
      <c r="M3007" s="133"/>
      <c r="N3007" s="133"/>
      <c r="O3007" s="133"/>
      <c r="P3007" s="133"/>
      <c r="Q3007" s="133"/>
      <c r="R3007" s="133"/>
      <c r="S3007" s="133"/>
      <c r="T3007" s="133"/>
      <c r="U3007" s="134"/>
      <c r="V3007" s="133"/>
      <c r="W3007" s="135" t="n">
        <f aca="false">I3007</f>
        <v>46109.5349212603</v>
      </c>
      <c r="X3007" s="136" t="s">
        <v>174</v>
      </c>
      <c r="Y3007" s="137" t="n">
        <f aca="false">IF(AND($X3007=$X3008, $X3007&lt;&gt;""), $W3008-$W3007, 0)</f>
        <v>0.00117361109953704</v>
      </c>
      <c r="Z3007" s="141"/>
      <c r="AA3007" s="0"/>
    </row>
    <row r="3008" customFormat="false" ht="22.05" hidden="false" customHeight="false" outlineLevel="0" collapsed="false">
      <c r="A3008" s="118" t="n">
        <v>3004</v>
      </c>
      <c r="B3008" s="181" t="s">
        <v>7740</v>
      </c>
      <c r="C3008" s="253" t="s">
        <v>8124</v>
      </c>
      <c r="D3008" s="183" t="s">
        <v>190</v>
      </c>
      <c r="E3008" s="252" t="s">
        <v>8147</v>
      </c>
      <c r="F3008" s="252" t="s">
        <v>8148</v>
      </c>
      <c r="G3008" s="185" t="n">
        <v>280</v>
      </c>
      <c r="H3008" s="186" t="n">
        <f aca="true">INDIRECT("I" &amp; ROW())</f>
        <v>46109.5360948714</v>
      </c>
      <c r="I3008" s="187" t="n">
        <f aca="true">INDIRECT("I" &amp; ROW()-1) + J3008 * ((G3007/1000) * $M$5)</f>
        <v>46109.5360948714</v>
      </c>
      <c r="J3008" s="188" t="n">
        <v>6.5</v>
      </c>
      <c r="K3008" s="189" t="n">
        <f aca="true">INDIRECT("H" &amp; ROW())</f>
        <v>46109.5360948714</v>
      </c>
      <c r="L3008" s="128" t="s">
        <v>8149</v>
      </c>
      <c r="M3008" s="133"/>
      <c r="N3008" s="133"/>
      <c r="O3008" s="133"/>
      <c r="P3008" s="133"/>
      <c r="Q3008" s="133"/>
      <c r="R3008" s="133"/>
      <c r="S3008" s="133"/>
      <c r="T3008" s="133"/>
      <c r="U3008" s="134"/>
      <c r="V3008" s="133"/>
      <c r="W3008" s="135" t="n">
        <f aca="false">I3008</f>
        <v>46109.5360948714</v>
      </c>
      <c r="X3008" s="136" t="s">
        <v>174</v>
      </c>
      <c r="Y3008" s="137" t="n">
        <f aca="false">IF(AND($X3008=$X3009, $X3008&lt;&gt;""), $W3009-$W3008, 0)</f>
        <v>0.00126388887731481</v>
      </c>
      <c r="Z3008" s="141"/>
      <c r="AA3008" s="0"/>
    </row>
    <row r="3009" customFormat="false" ht="22.05" hidden="false" customHeight="false" outlineLevel="0" collapsed="false">
      <c r="A3009" s="118" t="n">
        <v>3005</v>
      </c>
      <c r="B3009" s="181" t="s">
        <v>7740</v>
      </c>
      <c r="C3009" s="253" t="s">
        <v>8124</v>
      </c>
      <c r="D3009" s="183" t="s">
        <v>190</v>
      </c>
      <c r="E3009" s="252" t="s">
        <v>8150</v>
      </c>
      <c r="F3009" s="252" t="s">
        <v>8151</v>
      </c>
      <c r="G3009" s="185" t="n">
        <v>250</v>
      </c>
      <c r="H3009" s="186" t="n">
        <f aca="true">INDIRECT("I" &amp; ROW())</f>
        <v>46109.5373587603</v>
      </c>
      <c r="I3009" s="187" t="n">
        <f aca="true">INDIRECT("I" &amp; ROW()-1) + J3009 * ((G3008/1000) * $M$5)</f>
        <v>46109.5373587603</v>
      </c>
      <c r="J3009" s="188" t="n">
        <v>6.5</v>
      </c>
      <c r="K3009" s="189" t="n">
        <f aca="true">INDIRECT("H" &amp; ROW())</f>
        <v>46109.5373587603</v>
      </c>
      <c r="L3009" s="128" t="s">
        <v>8152</v>
      </c>
      <c r="M3009" s="133"/>
      <c r="N3009" s="133"/>
      <c r="O3009" s="133"/>
      <c r="P3009" s="133"/>
      <c r="Q3009" s="133"/>
      <c r="R3009" s="133"/>
      <c r="S3009" s="133"/>
      <c r="T3009" s="133"/>
      <c r="U3009" s="134"/>
      <c r="V3009" s="133"/>
      <c r="W3009" s="135" t="n">
        <f aca="false">I3009</f>
        <v>46109.5373587603</v>
      </c>
      <c r="X3009" s="136" t="s">
        <v>174</v>
      </c>
      <c r="Y3009" s="137" t="n">
        <f aca="false">IF(AND($X3009=$X3010, $X3009&lt;&gt;""), $W3010-$W3009, 0)</f>
        <v>0.00112847221064815</v>
      </c>
      <c r="Z3009" s="141"/>
      <c r="AA3009" s="0"/>
    </row>
    <row r="3010" customFormat="false" ht="22.05" hidden="false" customHeight="false" outlineLevel="0" collapsed="false">
      <c r="A3010" s="118" t="n">
        <v>3006</v>
      </c>
      <c r="B3010" s="181" t="s">
        <v>7740</v>
      </c>
      <c r="C3010" s="253" t="s">
        <v>8124</v>
      </c>
      <c r="D3010" s="183" t="s">
        <v>190</v>
      </c>
      <c r="E3010" s="252" t="s">
        <v>8141</v>
      </c>
      <c r="F3010" s="252" t="s">
        <v>8153</v>
      </c>
      <c r="G3010" s="185" t="n">
        <v>280</v>
      </c>
      <c r="H3010" s="186" t="n">
        <f aca="true">INDIRECT("I" &amp; ROW())</f>
        <v>46109.5384872325</v>
      </c>
      <c r="I3010" s="187" t="n">
        <f aca="true">INDIRECT("I" &amp; ROW()-1) + J3010 * ((G3009/1000) * $M$5)</f>
        <v>46109.5384872325</v>
      </c>
      <c r="J3010" s="188" t="n">
        <v>6.5</v>
      </c>
      <c r="K3010" s="189" t="n">
        <f aca="true">INDIRECT("H" &amp; ROW())</f>
        <v>46109.5384872325</v>
      </c>
      <c r="L3010" s="128" t="s">
        <v>8154</v>
      </c>
      <c r="M3010" s="133"/>
      <c r="N3010" s="133"/>
      <c r="O3010" s="133"/>
      <c r="P3010" s="133"/>
      <c r="Q3010" s="133"/>
      <c r="R3010" s="133"/>
      <c r="S3010" s="133"/>
      <c r="T3010" s="133"/>
      <c r="U3010" s="134"/>
      <c r="V3010" s="133"/>
      <c r="W3010" s="135" t="n">
        <f aca="false">I3010</f>
        <v>46109.5384872325</v>
      </c>
      <c r="X3010" s="136" t="s">
        <v>174</v>
      </c>
      <c r="Y3010" s="137" t="n">
        <f aca="false">IF(AND($X3010=$X3011, $X3010&lt;&gt;""), $W3011-$W3010, 0)</f>
        <v>0.00126388887731481</v>
      </c>
      <c r="Z3010" s="141"/>
      <c r="AA3010" s="0"/>
    </row>
    <row r="3011" customFormat="false" ht="22.05" hidden="false" customHeight="false" outlineLevel="0" collapsed="false">
      <c r="A3011" s="118" t="n">
        <v>3007</v>
      </c>
      <c r="B3011" s="181" t="s">
        <v>7740</v>
      </c>
      <c r="C3011" s="253" t="s">
        <v>8124</v>
      </c>
      <c r="D3011" s="183" t="s">
        <v>190</v>
      </c>
      <c r="E3011" s="252" t="s">
        <v>8150</v>
      </c>
      <c r="F3011" s="252" t="s">
        <v>8126</v>
      </c>
      <c r="G3011" s="185" t="n">
        <v>250</v>
      </c>
      <c r="H3011" s="186" t="n">
        <f aca="true">INDIRECT("I" &amp; ROW())</f>
        <v>46109.5397511214</v>
      </c>
      <c r="I3011" s="187" t="n">
        <f aca="true">INDIRECT("I" &amp; ROW()-1) + J3011 * ((G3010/1000) * $M$5)</f>
        <v>46109.5397511214</v>
      </c>
      <c r="J3011" s="188" t="n">
        <v>6.5</v>
      </c>
      <c r="K3011" s="189" t="n">
        <f aca="true">INDIRECT("H" &amp; ROW())</f>
        <v>46109.5397511214</v>
      </c>
      <c r="L3011" s="128" t="s">
        <v>8155</v>
      </c>
      <c r="M3011" s="133"/>
      <c r="N3011" s="133"/>
      <c r="O3011" s="133"/>
      <c r="P3011" s="133"/>
      <c r="Q3011" s="133"/>
      <c r="R3011" s="133"/>
      <c r="S3011" s="133"/>
      <c r="T3011" s="133"/>
      <c r="U3011" s="134"/>
      <c r="V3011" s="133"/>
      <c r="W3011" s="135" t="n">
        <f aca="false">I3011</f>
        <v>46109.5397511214</v>
      </c>
      <c r="X3011" s="136" t="s">
        <v>174</v>
      </c>
      <c r="Y3011" s="137" t="n">
        <f aca="false">IF(AND($X3011=$X3012, $X3011&lt;&gt;""), $W3012-$W3011, 0)</f>
        <v>0.00112847221064815</v>
      </c>
      <c r="Z3011" s="141"/>
      <c r="AA3011" s="0"/>
    </row>
    <row r="3012" customFormat="false" ht="22.05" hidden="false" customHeight="false" outlineLevel="0" collapsed="false">
      <c r="A3012" s="118" t="n">
        <v>3008</v>
      </c>
      <c r="B3012" s="181" t="s">
        <v>3169</v>
      </c>
      <c r="C3012" s="182" t="s">
        <v>8156</v>
      </c>
      <c r="D3012" s="183" t="s">
        <v>190</v>
      </c>
      <c r="E3012" s="184" t="s">
        <v>8157</v>
      </c>
      <c r="F3012" s="184" t="s">
        <v>8158</v>
      </c>
      <c r="G3012" s="185" t="n">
        <v>590</v>
      </c>
      <c r="H3012" s="186" t="n">
        <f aca="true">INDIRECT("I" &amp; ROW())</f>
        <v>46109.5408795936</v>
      </c>
      <c r="I3012" s="187" t="n">
        <f aca="true">INDIRECT("I" &amp; ROW()-1) + J3012 * ((G3011/1000) * $M$5)</f>
        <v>46109.5408795936</v>
      </c>
      <c r="J3012" s="188" t="n">
        <v>6.5</v>
      </c>
      <c r="K3012" s="189" t="n">
        <f aca="true">INDIRECT("H" &amp; ROW())</f>
        <v>46109.5408795936</v>
      </c>
      <c r="L3012" s="128" t="s">
        <v>8159</v>
      </c>
      <c r="M3012" s="133"/>
      <c r="N3012" s="133"/>
      <c r="O3012" s="133"/>
      <c r="P3012" s="133"/>
      <c r="Q3012" s="133"/>
      <c r="R3012" s="133"/>
      <c r="S3012" s="133"/>
      <c r="T3012" s="133"/>
      <c r="U3012" s="134"/>
      <c r="V3012" s="133"/>
      <c r="W3012" s="135" t="n">
        <f aca="false">I3012</f>
        <v>46109.5408795936</v>
      </c>
      <c r="X3012" s="136" t="s">
        <v>174</v>
      </c>
      <c r="Y3012" s="137" t="n">
        <f aca="false">IF(AND($X3012=$X3013, $X3012&lt;&gt;""), $W3013-$W3012, 0)</f>
        <v>0.00266319443287037</v>
      </c>
      <c r="Z3012" s="141"/>
      <c r="AA3012" s="0"/>
    </row>
    <row r="3013" customFormat="false" ht="22.05" hidden="false" customHeight="false" outlineLevel="0" collapsed="false">
      <c r="A3013" s="118" t="n">
        <v>3009</v>
      </c>
      <c r="B3013" s="181" t="s">
        <v>3169</v>
      </c>
      <c r="C3013" s="182" t="s">
        <v>8156</v>
      </c>
      <c r="D3013" s="183" t="s">
        <v>190</v>
      </c>
      <c r="E3013" s="254" t="s">
        <v>8160</v>
      </c>
      <c r="F3013" s="184" t="s">
        <v>8161</v>
      </c>
      <c r="G3013" s="185" t="n">
        <v>460</v>
      </c>
      <c r="H3013" s="186" t="n">
        <f aca="true">INDIRECT("I" &amp; ROW())</f>
        <v>46109.543542788</v>
      </c>
      <c r="I3013" s="187" t="n">
        <f aca="true">INDIRECT("I" &amp; ROW()-1) + J3013 * ((G3012/1000) * $M$5)</f>
        <v>46109.543542788</v>
      </c>
      <c r="J3013" s="188" t="n">
        <v>6.5</v>
      </c>
      <c r="K3013" s="189" t="n">
        <f aca="true">INDIRECT("H" &amp; ROW())</f>
        <v>46109.543542788</v>
      </c>
      <c r="L3013" s="128" t="s">
        <v>8162</v>
      </c>
      <c r="M3013" s="133"/>
      <c r="N3013" s="133"/>
      <c r="O3013" s="133"/>
      <c r="P3013" s="133"/>
      <c r="Q3013" s="133"/>
      <c r="R3013" s="133"/>
      <c r="S3013" s="133"/>
      <c r="T3013" s="133"/>
      <c r="U3013" s="134"/>
      <c r="V3013" s="133"/>
      <c r="W3013" s="135" t="n">
        <f aca="false">I3013</f>
        <v>46109.543542788</v>
      </c>
      <c r="X3013" s="136" t="s">
        <v>174</v>
      </c>
      <c r="Y3013" s="137" t="n">
        <f aca="false">IF(AND($X3013=$X3014, $X3013&lt;&gt;""), $W3014-$W3013, 0)</f>
        <v>0.00207638887731481</v>
      </c>
      <c r="Z3013" s="141"/>
      <c r="AA3013" s="0"/>
    </row>
    <row r="3014" customFormat="false" ht="22.05" hidden="false" customHeight="false" outlineLevel="0" collapsed="false">
      <c r="A3014" s="118" t="n">
        <v>3010</v>
      </c>
      <c r="B3014" s="181" t="s">
        <v>3169</v>
      </c>
      <c r="C3014" s="182" t="s">
        <v>8156</v>
      </c>
      <c r="D3014" s="183" t="s">
        <v>190</v>
      </c>
      <c r="E3014" s="184" t="s">
        <v>8163</v>
      </c>
      <c r="F3014" s="184" t="s">
        <v>8164</v>
      </c>
      <c r="G3014" s="185" t="n">
        <v>710</v>
      </c>
      <c r="H3014" s="186" t="n">
        <f aca="true">INDIRECT("I" &amp; ROW())</f>
        <v>46109.5456191769</v>
      </c>
      <c r="I3014" s="187" t="n">
        <f aca="true">INDIRECT("I" &amp; ROW()-1) + J3014 * ((G3013/1000) * $M$5)</f>
        <v>46109.5456191769</v>
      </c>
      <c r="J3014" s="188" t="n">
        <v>6.5</v>
      </c>
      <c r="K3014" s="189" t="n">
        <f aca="true">INDIRECT("H" &amp; ROW())</f>
        <v>46109.5456191769</v>
      </c>
      <c r="L3014" s="128" t="s">
        <v>8165</v>
      </c>
      <c r="M3014" s="133"/>
      <c r="N3014" s="133"/>
      <c r="O3014" s="133"/>
      <c r="P3014" s="133"/>
      <c r="Q3014" s="133"/>
      <c r="R3014" s="133"/>
      <c r="S3014" s="133"/>
      <c r="T3014" s="133"/>
      <c r="U3014" s="134"/>
      <c r="V3014" s="133"/>
      <c r="W3014" s="135" t="n">
        <f aca="false">I3014</f>
        <v>46109.5456191769</v>
      </c>
      <c r="X3014" s="136" t="s">
        <v>174</v>
      </c>
      <c r="Y3014" s="137" t="n">
        <f aca="false">IF(AND($X3014=$X3015, $X3014&lt;&gt;""), $W3015-$W3014, 0)</f>
        <v>0.00320486108796296</v>
      </c>
      <c r="Z3014" s="141"/>
      <c r="AA3014" s="0"/>
    </row>
    <row r="3015" customFormat="false" ht="22.05" hidden="false" customHeight="false" outlineLevel="0" collapsed="false">
      <c r="A3015" s="118" t="n">
        <v>3011</v>
      </c>
      <c r="B3015" s="181" t="s">
        <v>3169</v>
      </c>
      <c r="C3015" s="182" t="s">
        <v>8156</v>
      </c>
      <c r="D3015" s="183" t="s">
        <v>190</v>
      </c>
      <c r="E3015" s="184" t="s">
        <v>8166</v>
      </c>
      <c r="F3015" s="184" t="s">
        <v>8167</v>
      </c>
      <c r="G3015" s="185" t="n">
        <v>480</v>
      </c>
      <c r="H3015" s="186" t="n">
        <f aca="true">INDIRECT("I" &amp; ROW())</f>
        <v>46109.548824038</v>
      </c>
      <c r="I3015" s="187" t="n">
        <f aca="true">INDIRECT("I" &amp; ROW()-1) + J3015 * ((G3014/1000) * $M$5)</f>
        <v>46109.548824038</v>
      </c>
      <c r="J3015" s="188" t="n">
        <v>6.5</v>
      </c>
      <c r="K3015" s="189" t="n">
        <f aca="true">INDIRECT("H" &amp; ROW())</f>
        <v>46109.548824038</v>
      </c>
      <c r="L3015" s="128" t="s">
        <v>8168</v>
      </c>
      <c r="M3015" s="133"/>
      <c r="N3015" s="133"/>
      <c r="O3015" s="133"/>
      <c r="P3015" s="133"/>
      <c r="Q3015" s="133"/>
      <c r="R3015" s="133"/>
      <c r="S3015" s="133"/>
      <c r="T3015" s="133"/>
      <c r="U3015" s="134"/>
      <c r="V3015" s="133"/>
      <c r="W3015" s="135" t="n">
        <f aca="false">I3015</f>
        <v>46109.548824038</v>
      </c>
      <c r="X3015" s="136" t="s">
        <v>174</v>
      </c>
      <c r="Y3015" s="137" t="n">
        <f aca="false">IF(AND($X3015=$X3016, $X3015&lt;&gt;""), $W3016-$W3015, 0)</f>
        <v>0.00216666665509259</v>
      </c>
      <c r="Z3015" s="141"/>
      <c r="AA3015" s="0"/>
    </row>
    <row r="3016" customFormat="false" ht="22.05" hidden="false" customHeight="false" outlineLevel="0" collapsed="false">
      <c r="A3016" s="118" t="n">
        <v>3012</v>
      </c>
      <c r="B3016" s="181" t="s">
        <v>3169</v>
      </c>
      <c r="C3016" s="182" t="s">
        <v>8156</v>
      </c>
      <c r="D3016" s="183" t="s">
        <v>190</v>
      </c>
      <c r="E3016" s="255" t="s">
        <v>8169</v>
      </c>
      <c r="F3016" s="184" t="s">
        <v>8170</v>
      </c>
      <c r="G3016" s="185" t="n">
        <v>880</v>
      </c>
      <c r="H3016" s="186" t="n">
        <f aca="true">INDIRECT("I" &amp; ROW())</f>
        <v>46109.5509907046</v>
      </c>
      <c r="I3016" s="187" t="n">
        <f aca="true">INDIRECT("I" &amp; ROW()-1) + J3016 * ((G3015/1000) * $M$5)</f>
        <v>46109.5509907046</v>
      </c>
      <c r="J3016" s="188" t="n">
        <v>6.5</v>
      </c>
      <c r="K3016" s="189" t="n">
        <f aca="true">INDIRECT("H" &amp; ROW())</f>
        <v>46109.5509907046</v>
      </c>
      <c r="L3016" s="128" t="s">
        <v>8171</v>
      </c>
      <c r="M3016" s="133"/>
      <c r="N3016" s="133"/>
      <c r="O3016" s="133"/>
      <c r="P3016" s="133"/>
      <c r="Q3016" s="133"/>
      <c r="R3016" s="133"/>
      <c r="S3016" s="133"/>
      <c r="T3016" s="133"/>
      <c r="U3016" s="134"/>
      <c r="V3016" s="133"/>
      <c r="W3016" s="135" t="n">
        <f aca="false">I3016</f>
        <v>46109.5509907046</v>
      </c>
      <c r="X3016" s="136" t="s">
        <v>174</v>
      </c>
      <c r="Y3016" s="137" t="n">
        <f aca="false">IF(AND($X3016=$X3017, $X3016&lt;&gt;""), $W3017-$W3016, 0)</f>
        <v>0.0039722221875</v>
      </c>
      <c r="Z3016" s="141"/>
      <c r="AA3016" s="0"/>
    </row>
    <row r="3017" customFormat="false" ht="22.05" hidden="false" customHeight="false" outlineLevel="0" collapsed="false">
      <c r="A3017" s="118" t="n">
        <v>3013</v>
      </c>
      <c r="B3017" s="181" t="s">
        <v>3169</v>
      </c>
      <c r="C3017" s="182" t="s">
        <v>8172</v>
      </c>
      <c r="D3017" s="183" t="s">
        <v>190</v>
      </c>
      <c r="E3017" s="255" t="s">
        <v>8173</v>
      </c>
      <c r="F3017" s="184" t="s">
        <v>8174</v>
      </c>
      <c r="G3017" s="185" t="n">
        <v>540</v>
      </c>
      <c r="H3017" s="186" t="n">
        <f aca="true">INDIRECT("I" &amp; ROW())</f>
        <v>46109.5549629268</v>
      </c>
      <c r="I3017" s="187" t="n">
        <f aca="true">INDIRECT("I" &amp; ROW()-1) + J3017 * ((G3016/1000) * $M$5)</f>
        <v>46109.5549629268</v>
      </c>
      <c r="J3017" s="188" t="n">
        <v>6.5</v>
      </c>
      <c r="K3017" s="189" t="n">
        <f aca="true">INDIRECT("H" &amp; ROW())</f>
        <v>46109.5549629268</v>
      </c>
      <c r="L3017" s="128" t="s">
        <v>8175</v>
      </c>
      <c r="M3017" s="133"/>
      <c r="N3017" s="133"/>
      <c r="O3017" s="133"/>
      <c r="P3017" s="133"/>
      <c r="Q3017" s="133"/>
      <c r="R3017" s="133"/>
      <c r="S3017" s="133"/>
      <c r="T3017" s="133"/>
      <c r="U3017" s="134"/>
      <c r="V3017" s="133"/>
      <c r="W3017" s="135" t="n">
        <f aca="false">I3017</f>
        <v>46109.5549629268</v>
      </c>
      <c r="X3017" s="136" t="s">
        <v>174</v>
      </c>
      <c r="Y3017" s="137" t="n">
        <f aca="false">IF(AND($X3017=$X3018, $X3017&lt;&gt;""), $W3018-$W3017, 0)</f>
        <v>0.00243749998842593</v>
      </c>
      <c r="Z3017" s="141"/>
      <c r="AA3017" s="0"/>
    </row>
    <row r="3018" customFormat="false" ht="22.05" hidden="false" customHeight="false" outlineLevel="0" collapsed="false">
      <c r="A3018" s="118" t="n">
        <v>3014</v>
      </c>
      <c r="B3018" s="181" t="s">
        <v>3169</v>
      </c>
      <c r="C3018" s="182" t="s">
        <v>8172</v>
      </c>
      <c r="D3018" s="183" t="s">
        <v>190</v>
      </c>
      <c r="E3018" s="199" t="s">
        <v>8176</v>
      </c>
      <c r="F3018" s="184" t="s">
        <v>8177</v>
      </c>
      <c r="G3018" s="185" t="n">
        <v>365</v>
      </c>
      <c r="H3018" s="186" t="n">
        <f aca="true">INDIRECT("I" &amp; ROW())</f>
        <v>46109.5574004268</v>
      </c>
      <c r="I3018" s="187" t="n">
        <f aca="true">INDIRECT("I" &amp; ROW()-1) + J3018 * ((G3017/1000) * $M$5)</f>
        <v>46109.5574004268</v>
      </c>
      <c r="J3018" s="188" t="n">
        <v>6.5</v>
      </c>
      <c r="K3018" s="189" t="n">
        <f aca="true">INDIRECT("H" &amp; ROW())</f>
        <v>46109.5574004268</v>
      </c>
      <c r="L3018" s="128" t="s">
        <v>8178</v>
      </c>
      <c r="M3018" s="133"/>
      <c r="N3018" s="133"/>
      <c r="O3018" s="133"/>
      <c r="P3018" s="133"/>
      <c r="Q3018" s="133"/>
      <c r="R3018" s="133"/>
      <c r="S3018" s="133"/>
      <c r="T3018" s="133"/>
      <c r="U3018" s="134"/>
      <c r="V3018" s="133"/>
      <c r="W3018" s="135" t="n">
        <f aca="false">I3018</f>
        <v>46109.5574004268</v>
      </c>
      <c r="X3018" s="136" t="s">
        <v>174</v>
      </c>
      <c r="Y3018" s="137" t="n">
        <f aca="false">IF(AND($X3018=$X3019, $X3018&lt;&gt;""), $W3019-$W3018, 0)</f>
        <v>0.00164756943287037</v>
      </c>
      <c r="Z3018" s="141"/>
      <c r="AA3018" s="0"/>
    </row>
    <row r="3019" customFormat="false" ht="22.05" hidden="false" customHeight="false" outlineLevel="0" collapsed="false">
      <c r="A3019" s="118" t="n">
        <v>3015</v>
      </c>
      <c r="B3019" s="181" t="s">
        <v>3169</v>
      </c>
      <c r="C3019" s="182" t="s">
        <v>8172</v>
      </c>
      <c r="D3019" s="183" t="s">
        <v>190</v>
      </c>
      <c r="E3019" s="199" t="s">
        <v>8179</v>
      </c>
      <c r="F3019" s="184" t="s">
        <v>8180</v>
      </c>
      <c r="G3019" s="185" t="n">
        <v>450</v>
      </c>
      <c r="H3019" s="186" t="n">
        <f aca="true">INDIRECT("I" &amp; ROW())</f>
        <v>46109.5590479963</v>
      </c>
      <c r="I3019" s="187" t="n">
        <f aca="true">INDIRECT("I" &amp; ROW()-1) + J3019 * ((G3018/1000) * $M$5)</f>
        <v>46109.5590479963</v>
      </c>
      <c r="J3019" s="188" t="n">
        <v>6.5</v>
      </c>
      <c r="K3019" s="189" t="n">
        <f aca="true">INDIRECT("H" &amp; ROW())</f>
        <v>46109.5590479963</v>
      </c>
      <c r="L3019" s="128" t="s">
        <v>8181</v>
      </c>
      <c r="M3019" s="133"/>
      <c r="N3019" s="133"/>
      <c r="O3019" s="133"/>
      <c r="P3019" s="133"/>
      <c r="Q3019" s="133"/>
      <c r="R3019" s="133"/>
      <c r="S3019" s="133"/>
      <c r="T3019" s="133"/>
      <c r="U3019" s="134"/>
      <c r="V3019" s="133"/>
      <c r="W3019" s="135" t="n">
        <f aca="false">I3019</f>
        <v>46109.5590479963</v>
      </c>
      <c r="X3019" s="136" t="s">
        <v>174</v>
      </c>
      <c r="Y3019" s="137" t="n">
        <f aca="false">IF(AND($X3019=$X3020, $X3019&lt;&gt;""), $W3020-$W3019, 0)</f>
        <v>0.00203124998842593</v>
      </c>
      <c r="Z3019" s="141"/>
      <c r="AA3019" s="0"/>
    </row>
    <row r="3020" customFormat="false" ht="22.05" hidden="false" customHeight="false" outlineLevel="0" collapsed="false">
      <c r="A3020" s="118" t="n">
        <v>3016</v>
      </c>
      <c r="B3020" s="181" t="s">
        <v>3169</v>
      </c>
      <c r="C3020" s="182" t="s">
        <v>8172</v>
      </c>
      <c r="D3020" s="183" t="s">
        <v>190</v>
      </c>
      <c r="E3020" s="184" t="s">
        <v>8182</v>
      </c>
      <c r="F3020" s="184" t="s">
        <v>8183</v>
      </c>
      <c r="G3020" s="185" t="n">
        <v>265</v>
      </c>
      <c r="H3020" s="186" t="n">
        <f aca="true">INDIRECT("I" &amp; ROW())</f>
        <v>46109.5610792462</v>
      </c>
      <c r="I3020" s="187" t="n">
        <f aca="true">INDIRECT("I" &amp; ROW()-1) + J3020 * ((G3019/1000) * $M$5)</f>
        <v>46109.5610792462</v>
      </c>
      <c r="J3020" s="188" t="n">
        <v>6.5</v>
      </c>
      <c r="K3020" s="189" t="n">
        <f aca="true">INDIRECT("H" &amp; ROW())</f>
        <v>46109.5610792462</v>
      </c>
      <c r="L3020" s="128" t="s">
        <v>8184</v>
      </c>
      <c r="M3020" s="133"/>
      <c r="N3020" s="133"/>
      <c r="O3020" s="133"/>
      <c r="P3020" s="133"/>
      <c r="Q3020" s="133"/>
      <c r="R3020" s="133"/>
      <c r="S3020" s="133"/>
      <c r="T3020" s="133"/>
      <c r="U3020" s="134"/>
      <c r="V3020" s="133"/>
      <c r="W3020" s="135" t="n">
        <f aca="false">I3020</f>
        <v>46109.5610792462</v>
      </c>
      <c r="X3020" s="136" t="s">
        <v>174</v>
      </c>
      <c r="Y3020" s="137" t="n">
        <f aca="false">IF(AND($X3020=$X3021, $X3020&lt;&gt;""), $W3021-$W3020, 0)</f>
        <v>0.00119618055555556</v>
      </c>
      <c r="Z3020" s="141"/>
      <c r="AA3020" s="0"/>
    </row>
    <row r="3021" customFormat="false" ht="22.05" hidden="false" customHeight="false" outlineLevel="0" collapsed="false">
      <c r="A3021" s="118" t="n">
        <v>3017</v>
      </c>
      <c r="B3021" s="181" t="s">
        <v>3169</v>
      </c>
      <c r="C3021" s="182" t="s">
        <v>8172</v>
      </c>
      <c r="D3021" s="183" t="s">
        <v>190</v>
      </c>
      <c r="E3021" s="184" t="s">
        <v>8185</v>
      </c>
      <c r="F3021" s="184" t="s">
        <v>8186</v>
      </c>
      <c r="G3021" s="185" t="n">
        <v>285</v>
      </c>
      <c r="H3021" s="186" t="n">
        <f aca="true">INDIRECT("I" &amp; ROW())</f>
        <v>46109.5622754268</v>
      </c>
      <c r="I3021" s="187" t="n">
        <f aca="true">INDIRECT("I" &amp; ROW()-1) + J3021 * ((G3020/1000) * $M$5)</f>
        <v>46109.5622754268</v>
      </c>
      <c r="J3021" s="188" t="n">
        <v>6.5</v>
      </c>
      <c r="K3021" s="189" t="n">
        <f aca="true">INDIRECT("H" &amp; ROW())</f>
        <v>46109.5622754268</v>
      </c>
      <c r="L3021" s="128" t="s">
        <v>8187</v>
      </c>
      <c r="M3021" s="133"/>
      <c r="N3021" s="133"/>
      <c r="O3021" s="133"/>
      <c r="P3021" s="133"/>
      <c r="Q3021" s="133"/>
      <c r="R3021" s="133"/>
      <c r="S3021" s="133"/>
      <c r="T3021" s="133"/>
      <c r="U3021" s="134"/>
      <c r="V3021" s="133"/>
      <c r="W3021" s="135" t="n">
        <f aca="false">I3021</f>
        <v>46109.5622754268</v>
      </c>
      <c r="X3021" s="136" t="s">
        <v>174</v>
      </c>
      <c r="Y3021" s="137" t="n">
        <f aca="false">IF(AND($X3021=$X3022, $X3021&lt;&gt;""), $W3022-$W3021, 0)</f>
        <v>0.00128645832175926</v>
      </c>
      <c r="Z3021" s="141"/>
      <c r="AA3021" s="0"/>
    </row>
    <row r="3022" customFormat="false" ht="22.05" hidden="false" customHeight="false" outlineLevel="0" collapsed="false">
      <c r="A3022" s="118" t="n">
        <v>3018</v>
      </c>
      <c r="B3022" s="181" t="s">
        <v>3169</v>
      </c>
      <c r="C3022" s="182" t="s">
        <v>8172</v>
      </c>
      <c r="D3022" s="183" t="s">
        <v>190</v>
      </c>
      <c r="E3022" s="184" t="s">
        <v>8188</v>
      </c>
      <c r="F3022" s="184" t="s">
        <v>8189</v>
      </c>
      <c r="G3022" s="185" t="n">
        <v>400</v>
      </c>
      <c r="H3022" s="186" t="n">
        <f aca="true">INDIRECT("I" &amp; ROW())</f>
        <v>46109.5635618851</v>
      </c>
      <c r="I3022" s="187" t="n">
        <f aca="true">INDIRECT("I" &amp; ROW()-1) + J3022 * ((G3021/1000) * $M$5)</f>
        <v>46109.5635618851</v>
      </c>
      <c r="J3022" s="188" t="n">
        <v>6.5</v>
      </c>
      <c r="K3022" s="189" t="n">
        <f aca="true">INDIRECT("H" &amp; ROW())</f>
        <v>46109.5635618851</v>
      </c>
      <c r="L3022" s="128" t="s">
        <v>8190</v>
      </c>
      <c r="M3022" s="133"/>
      <c r="N3022" s="133"/>
      <c r="O3022" s="133"/>
      <c r="P3022" s="133"/>
      <c r="Q3022" s="133"/>
      <c r="R3022" s="133"/>
      <c r="S3022" s="133"/>
      <c r="T3022" s="133"/>
      <c r="U3022" s="134"/>
      <c r="V3022" s="133"/>
      <c r="W3022" s="135" t="n">
        <f aca="false">I3022</f>
        <v>46109.5635618851</v>
      </c>
      <c r="X3022" s="136" t="s">
        <v>174</v>
      </c>
      <c r="Y3022" s="137" t="n">
        <f aca="false">IF(AND($X3022=$X3023, $X3022&lt;&gt;""), $W3023-$W3022, 0)</f>
        <v>0.00180555554398148</v>
      </c>
      <c r="Z3022" s="141"/>
      <c r="AA3022" s="0"/>
    </row>
    <row r="3023" customFormat="false" ht="22.05" hidden="false" customHeight="false" outlineLevel="0" collapsed="false">
      <c r="A3023" s="118" t="n">
        <v>3019</v>
      </c>
      <c r="B3023" s="181" t="s">
        <v>3169</v>
      </c>
      <c r="C3023" s="182" t="s">
        <v>8172</v>
      </c>
      <c r="D3023" s="183" t="s">
        <v>8191</v>
      </c>
      <c r="E3023" s="256" t="s">
        <v>8192</v>
      </c>
      <c r="F3023" s="184" t="s">
        <v>8193</v>
      </c>
      <c r="G3023" s="185" t="n">
        <v>600</v>
      </c>
      <c r="H3023" s="186" t="n">
        <f aca="true">INDIRECT("I" &amp; ROW())</f>
        <v>46109.5653674407</v>
      </c>
      <c r="I3023" s="187" t="n">
        <f aca="true">INDIRECT("I" &amp; ROW()-1) + J3023 * ((G3022/1000) * $M$5)</f>
        <v>46109.5653674407</v>
      </c>
      <c r="J3023" s="188" t="n">
        <v>6.5</v>
      </c>
      <c r="K3023" s="189" t="n">
        <f aca="true">INDIRECT("H" &amp; ROW())</f>
        <v>46109.5653674407</v>
      </c>
      <c r="L3023" s="128" t="s">
        <v>8194</v>
      </c>
      <c r="M3023" s="133"/>
      <c r="N3023" s="133"/>
      <c r="O3023" s="133"/>
      <c r="P3023" s="133"/>
      <c r="Q3023" s="133"/>
      <c r="R3023" s="133"/>
      <c r="S3023" s="133"/>
      <c r="T3023" s="133"/>
      <c r="U3023" s="134"/>
      <c r="V3023" s="133"/>
      <c r="W3023" s="135" t="n">
        <f aca="false">I3023</f>
        <v>46109.5653674407</v>
      </c>
      <c r="X3023" s="136" t="s">
        <v>174</v>
      </c>
      <c r="Y3023" s="137" t="n">
        <f aca="false">IF(AND($X3023=$X3024, $X3023&lt;&gt;""), $W3024-$W3023, 0)</f>
        <v>0.00270833331018519</v>
      </c>
      <c r="Z3023" s="141"/>
      <c r="AA3023" s="0"/>
    </row>
    <row r="3024" customFormat="false" ht="22.05" hidden="false" customHeight="false" outlineLevel="0" collapsed="false">
      <c r="A3024" s="118" t="n">
        <v>3020</v>
      </c>
      <c r="B3024" s="181" t="s">
        <v>3169</v>
      </c>
      <c r="C3024" s="182" t="s">
        <v>8172</v>
      </c>
      <c r="D3024" s="183" t="s">
        <v>190</v>
      </c>
      <c r="E3024" s="257" t="s">
        <v>8195</v>
      </c>
      <c r="F3024" s="184" t="s">
        <v>8196</v>
      </c>
      <c r="G3024" s="185" t="n">
        <v>590</v>
      </c>
      <c r="H3024" s="186" t="n">
        <f aca="true">INDIRECT("I" &amp; ROW())</f>
        <v>46109.568075774</v>
      </c>
      <c r="I3024" s="187" t="n">
        <f aca="true">INDIRECT("I" &amp; ROW()-1) + J3024 * ((G3023/1000) * $M$5)</f>
        <v>46109.568075774</v>
      </c>
      <c r="J3024" s="188" t="n">
        <v>6.5</v>
      </c>
      <c r="K3024" s="189" t="n">
        <f aca="true">INDIRECT("H" &amp; ROW())</f>
        <v>46109.568075774</v>
      </c>
      <c r="L3024" s="128" t="s">
        <v>8197</v>
      </c>
      <c r="M3024" s="133"/>
      <c r="N3024" s="133"/>
      <c r="O3024" s="133"/>
      <c r="P3024" s="133"/>
      <c r="Q3024" s="133"/>
      <c r="R3024" s="133"/>
      <c r="S3024" s="133"/>
      <c r="T3024" s="133"/>
      <c r="U3024" s="134"/>
      <c r="V3024" s="133"/>
      <c r="W3024" s="135" t="n">
        <f aca="false">I3024</f>
        <v>46109.568075774</v>
      </c>
      <c r="X3024" s="136" t="s">
        <v>174</v>
      </c>
      <c r="Y3024" s="137" t="n">
        <f aca="false">IF(AND($X3024=$X3025, $X3024&lt;&gt;""), $W3025-$W3024, 0)</f>
        <v>0.00266319443287037</v>
      </c>
      <c r="Z3024" s="141"/>
      <c r="AA3024" s="0"/>
    </row>
    <row r="3025" customFormat="false" ht="22.05" hidden="false" customHeight="false" outlineLevel="0" collapsed="false">
      <c r="A3025" s="118" t="n">
        <v>3021</v>
      </c>
      <c r="B3025" s="181" t="s">
        <v>3169</v>
      </c>
      <c r="C3025" s="182" t="s">
        <v>8198</v>
      </c>
      <c r="D3025" s="183" t="s">
        <v>190</v>
      </c>
      <c r="E3025" s="258" t="s">
        <v>8195</v>
      </c>
      <c r="F3025" s="184" t="s">
        <v>8199</v>
      </c>
      <c r="G3025" s="185" t="n">
        <v>940</v>
      </c>
      <c r="H3025" s="186" t="n">
        <f aca="true">INDIRECT("I" &amp; ROW())</f>
        <v>46109.5707389684</v>
      </c>
      <c r="I3025" s="187" t="n">
        <f aca="true">INDIRECT("I" &amp; ROW()-1) + J3025 * ((G3024/1000) * $M$5)</f>
        <v>46109.5707389684</v>
      </c>
      <c r="J3025" s="188" t="n">
        <v>6.5</v>
      </c>
      <c r="K3025" s="189" t="n">
        <f aca="true">INDIRECT("H" &amp; ROW())</f>
        <v>46109.5707389684</v>
      </c>
      <c r="L3025" s="128" t="s">
        <v>8200</v>
      </c>
      <c r="M3025" s="133"/>
      <c r="N3025" s="133"/>
      <c r="O3025" s="133"/>
      <c r="P3025" s="133"/>
      <c r="Q3025" s="133"/>
      <c r="R3025" s="133"/>
      <c r="S3025" s="133"/>
      <c r="T3025" s="133"/>
      <c r="U3025" s="134"/>
      <c r="V3025" s="133"/>
      <c r="W3025" s="135" t="n">
        <f aca="false">I3025</f>
        <v>46109.5707389684</v>
      </c>
      <c r="X3025" s="136" t="s">
        <v>174</v>
      </c>
      <c r="Y3025" s="137" t="n">
        <f aca="false">IF(AND($X3025=$X3026, $X3025&lt;&gt;""), $W3026-$W3025, 0)</f>
        <v>0.00424305552083333</v>
      </c>
      <c r="Z3025" s="141"/>
      <c r="AA3025" s="0"/>
    </row>
    <row r="3026" customFormat="false" ht="22.05" hidden="false" customHeight="false" outlineLevel="0" collapsed="false">
      <c r="A3026" s="118" t="n">
        <v>3022</v>
      </c>
      <c r="B3026" s="181" t="s">
        <v>3169</v>
      </c>
      <c r="C3026" s="182" t="s">
        <v>3216</v>
      </c>
      <c r="D3026" s="183" t="s">
        <v>190</v>
      </c>
      <c r="E3026" s="256" t="s">
        <v>8201</v>
      </c>
      <c r="F3026" s="184" t="s">
        <v>8202</v>
      </c>
      <c r="G3026" s="185" t="n">
        <v>500</v>
      </c>
      <c r="H3026" s="186" t="n">
        <f aca="true">INDIRECT("I" &amp; ROW())</f>
        <v>46109.5749820239</v>
      </c>
      <c r="I3026" s="187" t="n">
        <f aca="true">INDIRECT("I" &amp; ROW()-1) + J3026 * ((G3025/1000) * $M$5)</f>
        <v>46109.5749820239</v>
      </c>
      <c r="J3026" s="188" t="n">
        <v>6.5</v>
      </c>
      <c r="K3026" s="189" t="n">
        <f aca="true">INDIRECT("H" &amp; ROW())</f>
        <v>46109.5749820239</v>
      </c>
      <c r="L3026" s="128" t="s">
        <v>8203</v>
      </c>
      <c r="M3026" s="133"/>
      <c r="N3026" s="133"/>
      <c r="O3026" s="133"/>
      <c r="P3026" s="133"/>
      <c r="Q3026" s="133"/>
      <c r="R3026" s="133"/>
      <c r="S3026" s="133"/>
      <c r="T3026" s="133"/>
      <c r="U3026" s="134"/>
      <c r="V3026" s="133"/>
      <c r="W3026" s="135" t="n">
        <f aca="false">I3026</f>
        <v>46109.5749820239</v>
      </c>
      <c r="X3026" s="136" t="s">
        <v>174</v>
      </c>
      <c r="Y3026" s="137" t="n">
        <f aca="false">IF(AND($X3026=$X3027, $X3026&lt;&gt;""), $W3027-$W3026, 0)</f>
        <v>0.0022569444212963</v>
      </c>
      <c r="Z3026" s="141"/>
      <c r="AA3026" s="0"/>
    </row>
    <row r="3027" customFormat="false" ht="22.05" hidden="false" customHeight="false" outlineLevel="0" collapsed="false">
      <c r="A3027" s="118" t="n">
        <v>3023</v>
      </c>
      <c r="B3027" s="181" t="s">
        <v>3169</v>
      </c>
      <c r="C3027" s="182" t="s">
        <v>3216</v>
      </c>
      <c r="D3027" s="183" t="s">
        <v>190</v>
      </c>
      <c r="E3027" s="184" t="s">
        <v>8204</v>
      </c>
      <c r="F3027" s="184" t="s">
        <v>8170</v>
      </c>
      <c r="G3027" s="185" t="n">
        <v>350</v>
      </c>
      <c r="H3027" s="186" t="n">
        <f aca="true">INDIRECT("I" &amp; ROW())</f>
        <v>46109.5772389684</v>
      </c>
      <c r="I3027" s="187" t="n">
        <f aca="true">INDIRECT("I" &amp; ROW()-1) + J3027 * ((G3026/1000) * $M$5)</f>
        <v>46109.5772389684</v>
      </c>
      <c r="J3027" s="188" t="n">
        <v>6.5</v>
      </c>
      <c r="K3027" s="189" t="n">
        <f aca="true">INDIRECT("H" &amp; ROW())</f>
        <v>46109.5772389684</v>
      </c>
      <c r="L3027" s="128" t="s">
        <v>8205</v>
      </c>
      <c r="M3027" s="133"/>
      <c r="N3027" s="133"/>
      <c r="O3027" s="133"/>
      <c r="P3027" s="133"/>
      <c r="Q3027" s="133"/>
      <c r="R3027" s="133"/>
      <c r="S3027" s="133"/>
      <c r="T3027" s="133"/>
      <c r="U3027" s="134"/>
      <c r="V3027" s="133"/>
      <c r="W3027" s="135" t="n">
        <f aca="false">I3027</f>
        <v>46109.5772389684</v>
      </c>
      <c r="X3027" s="136" t="s">
        <v>174</v>
      </c>
      <c r="Y3027" s="137" t="n">
        <f aca="false">IF(AND($X3027=$X3028, $X3027&lt;&gt;""), $W3028-$W3027, 0)</f>
        <v>0.00157986109953704</v>
      </c>
      <c r="Z3027" s="141"/>
      <c r="AA3027" s="0"/>
    </row>
    <row r="3028" customFormat="false" ht="22.05" hidden="false" customHeight="false" outlineLevel="0" collapsed="false">
      <c r="A3028" s="118" t="n">
        <v>3024</v>
      </c>
      <c r="B3028" s="181" t="s">
        <v>3169</v>
      </c>
      <c r="C3028" s="182" t="s">
        <v>3216</v>
      </c>
      <c r="D3028" s="183" t="s">
        <v>190</v>
      </c>
      <c r="E3028" s="184" t="s">
        <v>8206</v>
      </c>
      <c r="F3028" s="184" t="s">
        <v>8207</v>
      </c>
      <c r="G3028" s="185" t="n">
        <v>245</v>
      </c>
      <c r="H3028" s="186" t="n">
        <f aca="true">INDIRECT("I" &amp; ROW())</f>
        <v>46109.5788188295</v>
      </c>
      <c r="I3028" s="187" t="n">
        <f aca="true">INDIRECT("I" &amp; ROW()-1) + J3028 * ((G3027/1000) * $M$5)</f>
        <v>46109.5788188295</v>
      </c>
      <c r="J3028" s="188" t="n">
        <v>6.5</v>
      </c>
      <c r="K3028" s="189" t="n">
        <f aca="true">INDIRECT("H" &amp; ROW())</f>
        <v>46109.5788188295</v>
      </c>
      <c r="L3028" s="128" t="s">
        <v>8208</v>
      </c>
      <c r="M3028" s="133"/>
      <c r="N3028" s="133"/>
      <c r="O3028" s="133"/>
      <c r="P3028" s="133"/>
      <c r="Q3028" s="133"/>
      <c r="R3028" s="133"/>
      <c r="S3028" s="133"/>
      <c r="T3028" s="133"/>
      <c r="U3028" s="134"/>
      <c r="V3028" s="133"/>
      <c r="W3028" s="135" t="n">
        <f aca="false">I3028</f>
        <v>46109.5788188295</v>
      </c>
      <c r="X3028" s="136" t="s">
        <v>174</v>
      </c>
      <c r="Y3028" s="137" t="n">
        <f aca="false">IF(AND($X3028=$X3029, $X3028&lt;&gt;""), $W3029-$W3028, 0)</f>
        <v>0.0011059027662037</v>
      </c>
      <c r="Z3028" s="141"/>
      <c r="AA3028" s="0"/>
    </row>
    <row r="3029" customFormat="false" ht="22.05" hidden="false" customHeight="false" outlineLevel="0" collapsed="false">
      <c r="A3029" s="118" t="n">
        <v>3025</v>
      </c>
      <c r="B3029" s="181" t="s">
        <v>3169</v>
      </c>
      <c r="C3029" s="182" t="s">
        <v>3216</v>
      </c>
      <c r="D3029" s="183" t="s">
        <v>190</v>
      </c>
      <c r="E3029" s="184" t="s">
        <v>8209</v>
      </c>
      <c r="F3029" s="184" t="s">
        <v>8210</v>
      </c>
      <c r="G3029" s="185" t="n">
        <v>435</v>
      </c>
      <c r="H3029" s="186" t="n">
        <f aca="true">INDIRECT("I" &amp; ROW())</f>
        <v>46109.5799247322</v>
      </c>
      <c r="I3029" s="187" t="n">
        <f aca="true">INDIRECT("I" &amp; ROW()-1) + J3029 * ((G3028/1000) * $M$5)</f>
        <v>46109.5799247322</v>
      </c>
      <c r="J3029" s="188" t="n">
        <v>6.5</v>
      </c>
      <c r="K3029" s="189" t="n">
        <f aca="true">INDIRECT("H" &amp; ROW())</f>
        <v>46109.5799247322</v>
      </c>
      <c r="L3029" s="128" t="s">
        <v>8211</v>
      </c>
      <c r="M3029" s="133"/>
      <c r="N3029" s="133"/>
      <c r="O3029" s="133"/>
      <c r="P3029" s="133"/>
      <c r="Q3029" s="133"/>
      <c r="R3029" s="133"/>
      <c r="S3029" s="133"/>
      <c r="T3029" s="133"/>
      <c r="U3029" s="134"/>
      <c r="V3029" s="133"/>
      <c r="W3029" s="135" t="n">
        <f aca="false">I3029</f>
        <v>46109.5799247322</v>
      </c>
      <c r="X3029" s="136" t="s">
        <v>174</v>
      </c>
      <c r="Y3029" s="137" t="n">
        <f aca="false">IF(AND($X3029=$X3030, $X3029&lt;&gt;""), $W3030-$W3029, 0)</f>
        <v>0.00196354165509259</v>
      </c>
      <c r="Z3029" s="141"/>
      <c r="AA3029" s="0"/>
    </row>
    <row r="3030" customFormat="false" ht="22.05" hidden="false" customHeight="false" outlineLevel="0" collapsed="false">
      <c r="A3030" s="118" t="n">
        <v>3026</v>
      </c>
      <c r="B3030" s="181" t="s">
        <v>3169</v>
      </c>
      <c r="C3030" s="182" t="s">
        <v>3216</v>
      </c>
      <c r="D3030" s="183" t="s">
        <v>190</v>
      </c>
      <c r="E3030" s="184" t="s">
        <v>8212</v>
      </c>
      <c r="F3030" s="184" t="s">
        <v>8213</v>
      </c>
      <c r="G3030" s="185" t="n">
        <v>835</v>
      </c>
      <c r="H3030" s="186" t="n">
        <f aca="true">INDIRECT("I" &amp; ROW())</f>
        <v>46109.5818882739</v>
      </c>
      <c r="I3030" s="187" t="n">
        <f aca="true">INDIRECT("I" &amp; ROW()-1) + J3030 * ((G3029/1000) * $M$5)</f>
        <v>46109.5818882739</v>
      </c>
      <c r="J3030" s="188" t="n">
        <v>6.5</v>
      </c>
      <c r="K3030" s="189" t="n">
        <f aca="true">INDIRECT("H" &amp; ROW())</f>
        <v>46109.5818882739</v>
      </c>
      <c r="L3030" s="128" t="s">
        <v>8214</v>
      </c>
      <c r="M3030" s="133"/>
      <c r="N3030" s="133"/>
      <c r="O3030" s="133"/>
      <c r="P3030" s="133"/>
      <c r="Q3030" s="133"/>
      <c r="R3030" s="133"/>
      <c r="S3030" s="133"/>
      <c r="T3030" s="133"/>
      <c r="U3030" s="134"/>
      <c r="V3030" s="133"/>
      <c r="W3030" s="135" t="n">
        <f aca="false">I3030</f>
        <v>46109.5818882739</v>
      </c>
      <c r="X3030" s="136" t="s">
        <v>174</v>
      </c>
      <c r="Y3030" s="137" t="n">
        <f aca="false">IF(AND($X3030=$X3031, $X3030&lt;&gt;""), $W3031-$W3030, 0)</f>
        <v>0.00376909719907407</v>
      </c>
      <c r="Z3030" s="141"/>
      <c r="AA3030" s="0"/>
    </row>
    <row r="3031" customFormat="false" ht="22.05" hidden="false" customHeight="false" outlineLevel="0" collapsed="false">
      <c r="A3031" s="118" t="n">
        <v>3027</v>
      </c>
      <c r="B3031" s="181" t="s">
        <v>3169</v>
      </c>
      <c r="C3031" s="182" t="s">
        <v>3216</v>
      </c>
      <c r="D3031" s="183" t="s">
        <v>190</v>
      </c>
      <c r="E3031" s="184" t="s">
        <v>8215</v>
      </c>
      <c r="F3031" s="184" t="s">
        <v>8216</v>
      </c>
      <c r="G3031" s="185" t="n">
        <v>1000</v>
      </c>
      <c r="H3031" s="186" t="n">
        <f aca="true">INDIRECT("I" &amp; ROW())</f>
        <v>46109.5856573711</v>
      </c>
      <c r="I3031" s="187" t="n">
        <f aca="true">INDIRECT("I" &amp; ROW()-1) + J3031 * ((G3030/1000) * $M$5)</f>
        <v>46109.5856573711</v>
      </c>
      <c r="J3031" s="188" t="n">
        <v>6.5</v>
      </c>
      <c r="K3031" s="189" t="n">
        <f aca="true">INDIRECT("H" &amp; ROW())</f>
        <v>46109.5856573711</v>
      </c>
      <c r="L3031" s="128" t="s">
        <v>8217</v>
      </c>
      <c r="M3031" s="133"/>
      <c r="N3031" s="133"/>
      <c r="O3031" s="133"/>
      <c r="P3031" s="133"/>
      <c r="Q3031" s="133"/>
      <c r="R3031" s="133"/>
      <c r="S3031" s="133"/>
      <c r="T3031" s="133"/>
      <c r="U3031" s="134"/>
      <c r="V3031" s="133"/>
      <c r="W3031" s="135" t="n">
        <f aca="false">I3031</f>
        <v>46109.5856573711</v>
      </c>
      <c r="X3031" s="136" t="s">
        <v>174</v>
      </c>
      <c r="Y3031" s="137" t="n">
        <f aca="false">IF(AND($X3031=$X3032, $X3031&lt;&gt;""), $W3032-$W3031, 0)</f>
        <v>0.00451388885416667</v>
      </c>
      <c r="Z3031" s="141"/>
      <c r="AA3031" s="0"/>
    </row>
    <row r="3032" customFormat="false" ht="22.05" hidden="false" customHeight="false" outlineLevel="0" collapsed="false">
      <c r="A3032" s="118" t="n">
        <v>3028</v>
      </c>
      <c r="B3032" s="181" t="s">
        <v>3169</v>
      </c>
      <c r="C3032" s="182" t="s">
        <v>3216</v>
      </c>
      <c r="D3032" s="183" t="s">
        <v>190</v>
      </c>
      <c r="E3032" s="184" t="s">
        <v>8218</v>
      </c>
      <c r="F3032" s="184" t="s">
        <v>8219</v>
      </c>
      <c r="G3032" s="185" t="n">
        <v>1000</v>
      </c>
      <c r="H3032" s="186" t="n">
        <f aca="true">INDIRECT("I" &amp; ROW())</f>
        <v>46109.5901712599</v>
      </c>
      <c r="I3032" s="187" t="n">
        <f aca="true">INDIRECT("I" &amp; ROW()-1) + J3032 * ((G3031/1000) * $M$5)</f>
        <v>46109.5901712599</v>
      </c>
      <c r="J3032" s="188" t="n">
        <v>6.5</v>
      </c>
      <c r="K3032" s="189" t="n">
        <f aca="true">INDIRECT("H" &amp; ROW())</f>
        <v>46109.5901712599</v>
      </c>
      <c r="L3032" s="128" t="s">
        <v>8220</v>
      </c>
      <c r="M3032" s="133"/>
      <c r="N3032" s="133"/>
      <c r="O3032" s="133"/>
      <c r="P3032" s="133"/>
      <c r="Q3032" s="133"/>
      <c r="R3032" s="133"/>
      <c r="S3032" s="133"/>
      <c r="T3032" s="133"/>
      <c r="U3032" s="134"/>
      <c r="V3032" s="133"/>
      <c r="W3032" s="135" t="n">
        <f aca="false">I3032</f>
        <v>46109.5901712599</v>
      </c>
      <c r="X3032" s="136" t="s">
        <v>174</v>
      </c>
      <c r="Y3032" s="137" t="n">
        <f aca="false">IF(AND($X3032=$X3033, $X3032&lt;&gt;""), $W3033-$W3032, 0)</f>
        <v>0.00451388885416667</v>
      </c>
      <c r="Z3032" s="141"/>
      <c r="AA3032" s="0"/>
    </row>
    <row r="3033" customFormat="false" ht="22.05" hidden="false" customHeight="false" outlineLevel="0" collapsed="false">
      <c r="A3033" s="118" t="n">
        <v>3029</v>
      </c>
      <c r="B3033" s="181" t="s">
        <v>3169</v>
      </c>
      <c r="C3033" s="182" t="s">
        <v>8221</v>
      </c>
      <c r="D3033" s="183" t="s">
        <v>190</v>
      </c>
      <c r="E3033" s="184" t="s">
        <v>8222</v>
      </c>
      <c r="F3033" s="184" t="s">
        <v>8223</v>
      </c>
      <c r="G3033" s="185" t="n">
        <v>1000</v>
      </c>
      <c r="H3033" s="186" t="n">
        <f aca="true">INDIRECT("I" &amp; ROW())</f>
        <v>46109.5946851488</v>
      </c>
      <c r="I3033" s="187" t="n">
        <f aca="true">INDIRECT("I" &amp; ROW()-1) + J3033 * ((G3032/1000) * $M$5)</f>
        <v>46109.5946851488</v>
      </c>
      <c r="J3033" s="188" t="n">
        <v>6.5</v>
      </c>
      <c r="K3033" s="189" t="n">
        <f aca="true">INDIRECT("H" &amp; ROW())</f>
        <v>46109.5946851488</v>
      </c>
      <c r="L3033" s="128" t="s">
        <v>8224</v>
      </c>
      <c r="M3033" s="133"/>
      <c r="N3033" s="133"/>
      <c r="O3033" s="133"/>
      <c r="P3033" s="133"/>
      <c r="Q3033" s="133"/>
      <c r="R3033" s="133"/>
      <c r="S3033" s="133"/>
      <c r="T3033" s="133"/>
      <c r="U3033" s="134"/>
      <c r="V3033" s="133"/>
      <c r="W3033" s="135" t="n">
        <f aca="false">I3033</f>
        <v>46109.5946851488</v>
      </c>
      <c r="X3033" s="136" t="s">
        <v>174</v>
      </c>
      <c r="Y3033" s="137" t="n">
        <f aca="false">IF(AND($X3033=$X3034, $X3033&lt;&gt;""), $W3034-$W3033, 0)</f>
        <v>0.00451388885416667</v>
      </c>
      <c r="Z3033" s="141"/>
      <c r="AA3033" s="0"/>
    </row>
    <row r="3034" customFormat="false" ht="22.05" hidden="false" customHeight="false" outlineLevel="0" collapsed="false">
      <c r="A3034" s="118" t="n">
        <v>3030</v>
      </c>
      <c r="B3034" s="181" t="s">
        <v>3169</v>
      </c>
      <c r="C3034" s="182" t="s">
        <v>8221</v>
      </c>
      <c r="D3034" s="183" t="s">
        <v>190</v>
      </c>
      <c r="E3034" s="184" t="s">
        <v>8225</v>
      </c>
      <c r="F3034" s="184" t="s">
        <v>8226</v>
      </c>
      <c r="G3034" s="185" t="n">
        <v>780</v>
      </c>
      <c r="H3034" s="186" t="n">
        <f aca="true">INDIRECT("I" &amp; ROW())</f>
        <v>46109.5991990376</v>
      </c>
      <c r="I3034" s="187" t="n">
        <f aca="true">INDIRECT("I" &amp; ROW()-1) + J3034 * ((G3033/1000) * $M$5)</f>
        <v>46109.5991990376</v>
      </c>
      <c r="J3034" s="188" t="n">
        <v>6.5</v>
      </c>
      <c r="K3034" s="189" t="n">
        <f aca="true">INDIRECT("H" &amp; ROW())</f>
        <v>46109.5991990376</v>
      </c>
      <c r="L3034" s="128" t="s">
        <v>8227</v>
      </c>
      <c r="M3034" s="133"/>
      <c r="N3034" s="133"/>
      <c r="O3034" s="133"/>
      <c r="P3034" s="133"/>
      <c r="Q3034" s="133"/>
      <c r="R3034" s="133"/>
      <c r="S3034" s="133"/>
      <c r="T3034" s="133"/>
      <c r="U3034" s="134"/>
      <c r="V3034" s="133"/>
      <c r="W3034" s="135" t="n">
        <f aca="false">I3034</f>
        <v>46109.5991990376</v>
      </c>
      <c r="X3034" s="136" t="s">
        <v>174</v>
      </c>
      <c r="Y3034" s="137" t="n">
        <f aca="false">IF(AND($X3034=$X3035, $X3034&lt;&gt;""), $W3035-$W3034, 0)</f>
        <v>0.00352083331018519</v>
      </c>
      <c r="Z3034" s="141"/>
      <c r="AA3034" s="0"/>
    </row>
    <row r="3035" customFormat="false" ht="22.05" hidden="false" customHeight="false" outlineLevel="0" collapsed="false">
      <c r="A3035" s="118" t="n">
        <v>3031</v>
      </c>
      <c r="B3035" s="181" t="s">
        <v>3169</v>
      </c>
      <c r="C3035" s="182" t="s">
        <v>8221</v>
      </c>
      <c r="D3035" s="183" t="s">
        <v>190</v>
      </c>
      <c r="E3035" s="184" t="s">
        <v>8228</v>
      </c>
      <c r="F3035" s="184" t="s">
        <v>8229</v>
      </c>
      <c r="G3035" s="185" t="n">
        <v>515</v>
      </c>
      <c r="H3035" s="186" t="n">
        <f aca="true">INDIRECT("I" &amp; ROW())</f>
        <v>46109.6027198709</v>
      </c>
      <c r="I3035" s="187" t="n">
        <f aca="true">INDIRECT("I" &amp; ROW()-1) + J3035 * ((G3034/1000) * $M$5)</f>
        <v>46109.6027198709</v>
      </c>
      <c r="J3035" s="188" t="n">
        <v>6.5</v>
      </c>
      <c r="K3035" s="189" t="n">
        <f aca="true">INDIRECT("H" &amp; ROW())</f>
        <v>46109.6027198709</v>
      </c>
      <c r="L3035" s="128" t="s">
        <v>8230</v>
      </c>
      <c r="M3035" s="133"/>
      <c r="N3035" s="133"/>
      <c r="O3035" s="133"/>
      <c r="P3035" s="133"/>
      <c r="Q3035" s="133"/>
      <c r="R3035" s="133"/>
      <c r="S3035" s="133"/>
      <c r="T3035" s="133"/>
      <c r="U3035" s="134"/>
      <c r="V3035" s="133"/>
      <c r="W3035" s="135" t="n">
        <f aca="false">I3035</f>
        <v>46109.6027198709</v>
      </c>
      <c r="X3035" s="136" t="s">
        <v>174</v>
      </c>
      <c r="Y3035" s="137" t="n">
        <f aca="false">IF(AND($X3035=$X3036, $X3035&lt;&gt;""), $W3036-$W3035, 0)</f>
        <v>0.0023246527662037</v>
      </c>
      <c r="Z3035" s="141"/>
      <c r="AA3035" s="0"/>
    </row>
    <row r="3036" customFormat="false" ht="22.05" hidden="false" customHeight="false" outlineLevel="0" collapsed="false">
      <c r="A3036" s="118" t="n">
        <v>3032</v>
      </c>
      <c r="B3036" s="181" t="s">
        <v>3169</v>
      </c>
      <c r="C3036" s="182" t="s">
        <v>8231</v>
      </c>
      <c r="D3036" s="183" t="s">
        <v>190</v>
      </c>
      <c r="E3036" s="184" t="s">
        <v>8232</v>
      </c>
      <c r="F3036" s="184" t="s">
        <v>8233</v>
      </c>
      <c r="G3036" s="185" t="n">
        <v>815</v>
      </c>
      <c r="H3036" s="186" t="n">
        <f aca="true">INDIRECT("I" &amp; ROW())</f>
        <v>46109.6050445237</v>
      </c>
      <c r="I3036" s="187" t="n">
        <f aca="true">INDIRECT("I" &amp; ROW()-1) + J3036 * ((G3035/1000) * $M$5)</f>
        <v>46109.6050445237</v>
      </c>
      <c r="J3036" s="188" t="n">
        <v>6.5</v>
      </c>
      <c r="K3036" s="189" t="n">
        <f aca="true">INDIRECT("H" &amp; ROW())</f>
        <v>46109.6050445237</v>
      </c>
      <c r="L3036" s="128" t="s">
        <v>8234</v>
      </c>
      <c r="M3036" s="133"/>
      <c r="N3036" s="133"/>
      <c r="O3036" s="133"/>
      <c r="P3036" s="133"/>
      <c r="Q3036" s="133"/>
      <c r="R3036" s="133"/>
      <c r="S3036" s="133"/>
      <c r="T3036" s="133"/>
      <c r="U3036" s="134"/>
      <c r="V3036" s="133"/>
      <c r="W3036" s="135" t="n">
        <f aca="false">I3036</f>
        <v>46109.6050445237</v>
      </c>
      <c r="X3036" s="136" t="s">
        <v>174</v>
      </c>
      <c r="Y3036" s="137" t="n">
        <f aca="false">IF(AND($X3036=$X3037, $X3036&lt;&gt;""), $W3037-$W3036, 0)</f>
        <v>0.0036788194212963</v>
      </c>
      <c r="Z3036" s="141"/>
      <c r="AA3036" s="0"/>
    </row>
    <row r="3037" customFormat="false" ht="22.05" hidden="false" customHeight="false" outlineLevel="0" collapsed="false">
      <c r="A3037" s="118" t="n">
        <v>3033</v>
      </c>
      <c r="B3037" s="181" t="s">
        <v>3169</v>
      </c>
      <c r="C3037" s="182" t="s">
        <v>8231</v>
      </c>
      <c r="D3037" s="183" t="s">
        <v>190</v>
      </c>
      <c r="E3037" s="184" t="s">
        <v>8235</v>
      </c>
      <c r="F3037" s="184" t="s">
        <v>8236</v>
      </c>
      <c r="G3037" s="185" t="n">
        <v>960</v>
      </c>
      <c r="H3037" s="186" t="n">
        <f aca="true">INDIRECT("I" &amp; ROW())</f>
        <v>46109.6087233431</v>
      </c>
      <c r="I3037" s="187" t="n">
        <f aca="true">INDIRECT("I" &amp; ROW()-1) + J3037 * ((G3036/1000) * $M$5)</f>
        <v>46109.6087233431</v>
      </c>
      <c r="J3037" s="188" t="n">
        <v>6.5</v>
      </c>
      <c r="K3037" s="189" t="n">
        <f aca="true">INDIRECT("H" &amp; ROW())</f>
        <v>46109.6087233431</v>
      </c>
      <c r="L3037" s="128" t="s">
        <v>8237</v>
      </c>
      <c r="M3037" s="133"/>
      <c r="N3037" s="133"/>
      <c r="O3037" s="133"/>
      <c r="P3037" s="133"/>
      <c r="Q3037" s="133"/>
      <c r="R3037" s="133"/>
      <c r="S3037" s="133"/>
      <c r="T3037" s="133"/>
      <c r="U3037" s="134"/>
      <c r="V3037" s="133"/>
      <c r="W3037" s="135" t="n">
        <f aca="false">I3037</f>
        <v>46109.6087233431</v>
      </c>
      <c r="X3037" s="136" t="s">
        <v>174</v>
      </c>
      <c r="Y3037" s="137" t="n">
        <f aca="false">IF(AND($X3037=$X3038, $X3037&lt;&gt;""), $W3038-$W3037, 0)</f>
        <v>0.00433333329861111</v>
      </c>
      <c r="Z3037" s="141"/>
      <c r="AA3037" s="0"/>
    </row>
    <row r="3038" customFormat="false" ht="22.05" hidden="false" customHeight="false" outlineLevel="0" collapsed="false">
      <c r="A3038" s="118" t="n">
        <v>3034</v>
      </c>
      <c r="B3038" s="181" t="s">
        <v>3169</v>
      </c>
      <c r="C3038" s="182" t="s">
        <v>8231</v>
      </c>
      <c r="D3038" s="183" t="s">
        <v>190</v>
      </c>
      <c r="E3038" s="184" t="s">
        <v>8238</v>
      </c>
      <c r="F3038" s="184" t="s">
        <v>8239</v>
      </c>
      <c r="G3038" s="185" t="n">
        <v>845</v>
      </c>
      <c r="H3038" s="186" t="n">
        <f aca="true">INDIRECT("I" &amp; ROW())</f>
        <v>46109.6130566764</v>
      </c>
      <c r="I3038" s="187" t="n">
        <f aca="true">INDIRECT("I" &amp; ROW()-1) + J3038 * ((G3037/1000) * $M$5)</f>
        <v>46109.6130566764</v>
      </c>
      <c r="J3038" s="188" t="n">
        <v>6.5</v>
      </c>
      <c r="K3038" s="189" t="n">
        <f aca="true">INDIRECT("H" &amp; ROW())</f>
        <v>46109.6130566764</v>
      </c>
      <c r="L3038" s="128" t="s">
        <v>8240</v>
      </c>
      <c r="M3038" s="133"/>
      <c r="N3038" s="133"/>
      <c r="O3038" s="133"/>
      <c r="P3038" s="133"/>
      <c r="Q3038" s="133"/>
      <c r="R3038" s="133"/>
      <c r="S3038" s="133"/>
      <c r="T3038" s="133"/>
      <c r="U3038" s="134"/>
      <c r="V3038" s="133"/>
      <c r="W3038" s="135" t="n">
        <f aca="false">I3038</f>
        <v>46109.6130566764</v>
      </c>
      <c r="X3038" s="136" t="s">
        <v>174</v>
      </c>
      <c r="Y3038" s="137" t="n">
        <f aca="false">IF(AND($X3038=$X3039, $X3038&lt;&gt;""), $W3039-$W3038, 0)</f>
        <v>0.00381423608796296</v>
      </c>
      <c r="Z3038" s="141"/>
      <c r="AA3038" s="0"/>
    </row>
    <row r="3039" customFormat="false" ht="22.05" hidden="false" customHeight="false" outlineLevel="0" collapsed="false">
      <c r="A3039" s="118" t="n">
        <v>3035</v>
      </c>
      <c r="B3039" s="181" t="s">
        <v>3169</v>
      </c>
      <c r="C3039" s="182" t="s">
        <v>8231</v>
      </c>
      <c r="D3039" s="183" t="s">
        <v>190</v>
      </c>
      <c r="E3039" s="184" t="s">
        <v>8241</v>
      </c>
      <c r="F3039" s="184" t="s">
        <v>8242</v>
      </c>
      <c r="G3039" s="185" t="n">
        <v>575</v>
      </c>
      <c r="H3039" s="186" t="n">
        <f aca="true">INDIRECT("I" &amp; ROW())</f>
        <v>46109.6168709125</v>
      </c>
      <c r="I3039" s="187" t="n">
        <f aca="true">INDIRECT("I" &amp; ROW()-1) + J3039 * ((G3038/1000) * $M$5)</f>
        <v>46109.6168709125</v>
      </c>
      <c r="J3039" s="188" t="n">
        <v>6.5</v>
      </c>
      <c r="K3039" s="189" t="n">
        <f aca="true">INDIRECT("H" &amp; ROW())</f>
        <v>46109.6168709125</v>
      </c>
      <c r="L3039" s="128" t="s">
        <v>8243</v>
      </c>
      <c r="M3039" s="133"/>
      <c r="N3039" s="133"/>
      <c r="O3039" s="133"/>
      <c r="P3039" s="133"/>
      <c r="Q3039" s="133"/>
      <c r="R3039" s="133"/>
      <c r="S3039" s="133"/>
      <c r="T3039" s="133"/>
      <c r="U3039" s="134"/>
      <c r="V3039" s="133"/>
      <c r="W3039" s="135" t="n">
        <f aca="false">I3039</f>
        <v>46109.6168709125</v>
      </c>
      <c r="X3039" s="136" t="s">
        <v>174</v>
      </c>
      <c r="Y3039" s="137" t="n">
        <f aca="false">IF(AND($X3039=$X3040, $X3039&lt;&gt;""), $W3040-$W3039, 0)</f>
        <v>0.00259548608796296</v>
      </c>
      <c r="Z3039" s="137"/>
      <c r="AA3039" s="0"/>
    </row>
    <row r="3040" customFormat="false" ht="22.05" hidden="false" customHeight="false" outlineLevel="0" collapsed="false">
      <c r="A3040" s="118" t="n">
        <v>3036</v>
      </c>
      <c r="B3040" s="181" t="s">
        <v>3169</v>
      </c>
      <c r="C3040" s="182" t="s">
        <v>8231</v>
      </c>
      <c r="D3040" s="183" t="s">
        <v>190</v>
      </c>
      <c r="E3040" s="184" t="s">
        <v>8244</v>
      </c>
      <c r="F3040" s="184" t="s">
        <v>8245</v>
      </c>
      <c r="G3040" s="185" t="n">
        <v>230</v>
      </c>
      <c r="H3040" s="186" t="n">
        <f aca="true">INDIRECT("I" &amp; ROW())</f>
        <v>46109.6194663986</v>
      </c>
      <c r="I3040" s="187" t="n">
        <f aca="true">INDIRECT("I" &amp; ROW()-1) + J3040 * ((G3039/1000) * $M$5)</f>
        <v>46109.6194663986</v>
      </c>
      <c r="J3040" s="188" t="n">
        <v>6.5</v>
      </c>
      <c r="K3040" s="189" t="n">
        <f aca="true">INDIRECT("H" &amp; ROW())</f>
        <v>46109.6194663986</v>
      </c>
      <c r="L3040" s="128" t="s">
        <v>8246</v>
      </c>
      <c r="M3040" s="133"/>
      <c r="N3040" s="133"/>
      <c r="O3040" s="133"/>
      <c r="P3040" s="133"/>
      <c r="Q3040" s="133"/>
      <c r="R3040" s="133"/>
      <c r="S3040" s="133"/>
      <c r="T3040" s="133"/>
      <c r="U3040" s="134"/>
      <c r="V3040" s="133"/>
      <c r="W3040" s="135" t="n">
        <f aca="false">I3040</f>
        <v>46109.6194663986</v>
      </c>
      <c r="X3040" s="136" t="s">
        <v>174</v>
      </c>
      <c r="Y3040" s="137" t="n">
        <f aca="false">IF(AND($X3040=$X3041, $X3040&lt;&gt;""), $W3041-$W3040, 0)</f>
        <v>0.00103819443287037</v>
      </c>
      <c r="Z3040" s="141"/>
      <c r="AA3040" s="0"/>
    </row>
    <row r="3041" customFormat="false" ht="22.05" hidden="false" customHeight="false" outlineLevel="0" collapsed="false">
      <c r="A3041" s="118" t="n">
        <v>3037</v>
      </c>
      <c r="B3041" s="181" t="s">
        <v>3169</v>
      </c>
      <c r="C3041" s="182" t="s">
        <v>8231</v>
      </c>
      <c r="D3041" s="183" t="s">
        <v>190</v>
      </c>
      <c r="E3041" s="184" t="s">
        <v>8247</v>
      </c>
      <c r="F3041" s="184" t="s">
        <v>8248</v>
      </c>
      <c r="G3041" s="185" t="n">
        <v>425</v>
      </c>
      <c r="H3041" s="186" t="n">
        <f aca="true">INDIRECT("I" &amp; ROW())</f>
        <v>46109.620504593</v>
      </c>
      <c r="I3041" s="187" t="n">
        <f aca="true">INDIRECT("I" &amp; ROW()-1) + J3041 * ((G3040/1000) * $M$5)</f>
        <v>46109.620504593</v>
      </c>
      <c r="J3041" s="188" t="n">
        <v>6.5</v>
      </c>
      <c r="K3041" s="189" t="n">
        <f aca="true">INDIRECT("H" &amp; ROW())</f>
        <v>46109.620504593</v>
      </c>
      <c r="L3041" s="128" t="s">
        <v>8249</v>
      </c>
      <c r="M3041" s="133"/>
      <c r="N3041" s="133"/>
      <c r="O3041" s="133"/>
      <c r="P3041" s="133"/>
      <c r="Q3041" s="133"/>
      <c r="R3041" s="133"/>
      <c r="S3041" s="133"/>
      <c r="T3041" s="133"/>
      <c r="U3041" s="134"/>
      <c r="V3041" s="133"/>
      <c r="W3041" s="135" t="n">
        <f aca="false">I3041</f>
        <v>46109.620504593</v>
      </c>
      <c r="X3041" s="136" t="s">
        <v>174</v>
      </c>
      <c r="Y3041" s="137" t="n">
        <f aca="false">IF(AND($X3041=$X3042, $X3041&lt;&gt;""), $W3042-$W3041, 0)</f>
        <v>0.0019184027662037</v>
      </c>
      <c r="Z3041" s="141"/>
      <c r="AA3041" s="0"/>
    </row>
    <row r="3042" customFormat="false" ht="22.05" hidden="false" customHeight="false" outlineLevel="0" collapsed="false">
      <c r="A3042" s="118" t="n">
        <v>3038</v>
      </c>
      <c r="B3042" s="181" t="s">
        <v>3169</v>
      </c>
      <c r="C3042" s="182" t="s">
        <v>8231</v>
      </c>
      <c r="D3042" s="183" t="s">
        <v>190</v>
      </c>
      <c r="E3042" s="184" t="s">
        <v>8250</v>
      </c>
      <c r="F3042" s="184" t="s">
        <v>8251</v>
      </c>
      <c r="G3042" s="185" t="n">
        <v>975</v>
      </c>
      <c r="H3042" s="186" t="n">
        <f aca="true">INDIRECT("I" &amp; ROW())</f>
        <v>46109.6224229958</v>
      </c>
      <c r="I3042" s="187" t="n">
        <f aca="true">INDIRECT("I" &amp; ROW()-1) + J3042 * ((G3041/1000) * $M$5)</f>
        <v>46109.6224229958</v>
      </c>
      <c r="J3042" s="188" t="n">
        <v>6.5</v>
      </c>
      <c r="K3042" s="189" t="n">
        <f aca="true">INDIRECT("H" &amp; ROW())</f>
        <v>46109.6224229958</v>
      </c>
      <c r="L3042" s="128" t="s">
        <v>8252</v>
      </c>
      <c r="M3042" s="133"/>
      <c r="N3042" s="133"/>
      <c r="O3042" s="133"/>
      <c r="P3042" s="133"/>
      <c r="Q3042" s="133"/>
      <c r="R3042" s="133"/>
      <c r="S3042" s="133"/>
      <c r="T3042" s="133"/>
      <c r="U3042" s="134"/>
      <c r="V3042" s="133"/>
      <c r="W3042" s="135" t="n">
        <f aca="false">I3042</f>
        <v>46109.6224229958</v>
      </c>
      <c r="X3042" s="136" t="s">
        <v>174</v>
      </c>
      <c r="Y3042" s="137" t="n">
        <f aca="false">IF(AND($X3042=$X3043, $X3042&lt;&gt;""), $W3043-$W3042, 0)</f>
        <v>0.00440104163194444</v>
      </c>
      <c r="Z3042" s="141"/>
      <c r="AA3042" s="0"/>
    </row>
    <row r="3043" customFormat="false" ht="22.05" hidden="false" customHeight="false" outlineLevel="0" collapsed="false">
      <c r="A3043" s="118" t="n">
        <v>3039</v>
      </c>
      <c r="B3043" s="181" t="s">
        <v>5194</v>
      </c>
      <c r="C3043" s="182" t="s">
        <v>8253</v>
      </c>
      <c r="D3043" s="183" t="s">
        <v>190</v>
      </c>
      <c r="E3043" s="184" t="s">
        <v>8254</v>
      </c>
      <c r="F3043" s="184" t="s">
        <v>8255</v>
      </c>
      <c r="G3043" s="185" t="n">
        <v>970</v>
      </c>
      <c r="H3043" s="186" t="n">
        <f aca="true">INDIRECT("I" &amp; ROW())</f>
        <v>46109.6268240374</v>
      </c>
      <c r="I3043" s="187" t="n">
        <f aca="true">INDIRECT("I" &amp; ROW()-1) + J3043 * ((G3042/1000) * $M$5)</f>
        <v>46109.6268240374</v>
      </c>
      <c r="J3043" s="188" t="n">
        <v>6.5</v>
      </c>
      <c r="K3043" s="189" t="n">
        <f aca="true">INDIRECT("H" &amp; ROW())</f>
        <v>46109.6268240374</v>
      </c>
      <c r="L3043" s="128" t="s">
        <v>8256</v>
      </c>
      <c r="M3043" s="133"/>
      <c r="N3043" s="133"/>
      <c r="O3043" s="133"/>
      <c r="P3043" s="133"/>
      <c r="Q3043" s="133"/>
      <c r="R3043" s="133"/>
      <c r="S3043" s="133"/>
      <c r="T3043" s="133"/>
      <c r="U3043" s="134"/>
      <c r="V3043" s="133"/>
      <c r="W3043" s="135" t="n">
        <f aca="false">I3043</f>
        <v>46109.6268240374</v>
      </c>
      <c r="X3043" s="136" t="s">
        <v>174</v>
      </c>
      <c r="Y3043" s="137" t="n">
        <f aca="false">IF(AND($X3043=$X3044, $X3043&lt;&gt;""), $W3044-$W3043, 0)</f>
        <v>0.0043784721875</v>
      </c>
      <c r="Z3043" s="141"/>
      <c r="AA3043" s="0"/>
    </row>
    <row r="3044" customFormat="false" ht="22.05" hidden="false" customHeight="false" outlineLevel="0" collapsed="false">
      <c r="A3044" s="118" t="n">
        <v>3040</v>
      </c>
      <c r="B3044" s="181" t="s">
        <v>5194</v>
      </c>
      <c r="C3044" s="182" t="s">
        <v>8253</v>
      </c>
      <c r="D3044" s="183" t="s">
        <v>190</v>
      </c>
      <c r="E3044" s="184" t="s">
        <v>8254</v>
      </c>
      <c r="F3044" s="184" t="s">
        <v>8257</v>
      </c>
      <c r="G3044" s="185" t="n">
        <v>870</v>
      </c>
      <c r="H3044" s="186" t="n">
        <f aca="true">INDIRECT("I" &amp; ROW())</f>
        <v>46109.6312025096</v>
      </c>
      <c r="I3044" s="187" t="n">
        <f aca="true">INDIRECT("I" &amp; ROW()-1) + J3044 * ((G3043/1000) * $M$5)</f>
        <v>46109.6312025096</v>
      </c>
      <c r="J3044" s="188" t="n">
        <v>6.5</v>
      </c>
      <c r="K3044" s="189" t="n">
        <f aca="true">INDIRECT("H" &amp; ROW())</f>
        <v>46109.6312025096</v>
      </c>
      <c r="L3044" s="128" t="s">
        <v>8258</v>
      </c>
      <c r="M3044" s="133"/>
      <c r="N3044" s="133"/>
      <c r="O3044" s="133"/>
      <c r="P3044" s="133"/>
      <c r="Q3044" s="133"/>
      <c r="R3044" s="133"/>
      <c r="S3044" s="133"/>
      <c r="T3044" s="133"/>
      <c r="U3044" s="134"/>
      <c r="V3044" s="133"/>
      <c r="W3044" s="135" t="n">
        <f aca="false">I3044</f>
        <v>46109.6312025096</v>
      </c>
      <c r="X3044" s="136" t="s">
        <v>174</v>
      </c>
      <c r="Y3044" s="137" t="n">
        <f aca="false">IF(AND($X3044=$X3045, $X3044&lt;&gt;""), $W3045-$W3044, 0)</f>
        <v>0.00392708331018519</v>
      </c>
      <c r="Z3044" s="141"/>
      <c r="AA3044" s="0"/>
    </row>
    <row r="3045" customFormat="false" ht="22.05" hidden="false" customHeight="false" outlineLevel="0" collapsed="false">
      <c r="A3045" s="118" t="n">
        <v>3041</v>
      </c>
      <c r="B3045" s="181" t="s">
        <v>5194</v>
      </c>
      <c r="C3045" s="182" t="s">
        <v>8253</v>
      </c>
      <c r="D3045" s="183" t="s">
        <v>190</v>
      </c>
      <c r="E3045" s="184" t="s">
        <v>8254</v>
      </c>
      <c r="F3045" s="184" t="s">
        <v>8259</v>
      </c>
      <c r="G3045" s="185" t="n">
        <v>990</v>
      </c>
      <c r="H3045" s="186" t="n">
        <f aca="true">INDIRECT("I" &amp; ROW())</f>
        <v>46109.6351295929</v>
      </c>
      <c r="I3045" s="187" t="n">
        <f aca="true">INDIRECT("I" &amp; ROW()-1) + J3045 * ((G3044/1000) * $M$5)</f>
        <v>46109.6351295929</v>
      </c>
      <c r="J3045" s="188" t="n">
        <v>6.5</v>
      </c>
      <c r="K3045" s="189" t="n">
        <f aca="true">INDIRECT("H" &amp; ROW())</f>
        <v>46109.6351295929</v>
      </c>
      <c r="L3045" s="128" t="s">
        <v>8260</v>
      </c>
      <c r="M3045" s="133"/>
      <c r="N3045" s="133"/>
      <c r="O3045" s="133"/>
      <c r="P3045" s="133"/>
      <c r="Q3045" s="133"/>
      <c r="R3045" s="133"/>
      <c r="S3045" s="133"/>
      <c r="T3045" s="133"/>
      <c r="U3045" s="134"/>
      <c r="V3045" s="133"/>
      <c r="W3045" s="135" t="n">
        <f aca="false">I3045</f>
        <v>46109.6351295929</v>
      </c>
      <c r="X3045" s="136" t="s">
        <v>174</v>
      </c>
      <c r="Y3045" s="137" t="n">
        <f aca="false">IF(AND($X3045=$X3046, $X3045&lt;&gt;""), $W3046-$W3045, 0)</f>
        <v>0.00446874996527778</v>
      </c>
      <c r="Z3045" s="141"/>
      <c r="AA3045" s="0"/>
    </row>
    <row r="3046" customFormat="false" ht="22.05" hidden="false" customHeight="false" outlineLevel="0" collapsed="false">
      <c r="A3046" s="118" t="n">
        <v>3042</v>
      </c>
      <c r="B3046" s="181" t="s">
        <v>5194</v>
      </c>
      <c r="C3046" s="182" t="s">
        <v>8253</v>
      </c>
      <c r="D3046" s="183" t="s">
        <v>190</v>
      </c>
      <c r="E3046" s="184" t="s">
        <v>8254</v>
      </c>
      <c r="F3046" s="184" t="s">
        <v>8261</v>
      </c>
      <c r="G3046" s="185" t="n">
        <v>940</v>
      </c>
      <c r="H3046" s="186" t="n">
        <f aca="true">INDIRECT("I" &amp; ROW())</f>
        <v>46109.6395983429</v>
      </c>
      <c r="I3046" s="187" t="n">
        <f aca="true">INDIRECT("I" &amp; ROW()-1) + J3046 * ((G3045/1000) * $M$5)</f>
        <v>46109.6395983429</v>
      </c>
      <c r="J3046" s="188" t="n">
        <v>6.5</v>
      </c>
      <c r="K3046" s="189" t="n">
        <f aca="true">INDIRECT("H" &amp; ROW())</f>
        <v>46109.6395983429</v>
      </c>
      <c r="L3046" s="128" t="s">
        <v>8262</v>
      </c>
      <c r="M3046" s="133"/>
      <c r="N3046" s="133"/>
      <c r="O3046" s="133"/>
      <c r="P3046" s="133"/>
      <c r="Q3046" s="133"/>
      <c r="R3046" s="133"/>
      <c r="S3046" s="133"/>
      <c r="T3046" s="133"/>
      <c r="U3046" s="134"/>
      <c r="V3046" s="133"/>
      <c r="W3046" s="135" t="n">
        <f aca="false">I3046</f>
        <v>46109.6395983429</v>
      </c>
      <c r="X3046" s="136" t="s">
        <v>174</v>
      </c>
      <c r="Y3046" s="137" t="n">
        <f aca="false">IF(AND($X3046=$X3047, $X3046&lt;&gt;""), $W3047-$W3046, 0)</f>
        <v>0.00424305552083333</v>
      </c>
      <c r="Z3046" s="141"/>
      <c r="AA3046" s="0"/>
    </row>
    <row r="3047" customFormat="false" ht="22.05" hidden="false" customHeight="false" outlineLevel="0" collapsed="false">
      <c r="A3047" s="118" t="n">
        <v>3043</v>
      </c>
      <c r="B3047" s="181" t="s">
        <v>5194</v>
      </c>
      <c r="C3047" s="182" t="s">
        <v>8253</v>
      </c>
      <c r="D3047" s="183" t="s">
        <v>190</v>
      </c>
      <c r="E3047" s="184" t="s">
        <v>8254</v>
      </c>
      <c r="F3047" s="184" t="s">
        <v>8263</v>
      </c>
      <c r="G3047" s="185" t="n">
        <v>990</v>
      </c>
      <c r="H3047" s="186" t="n">
        <f aca="true">INDIRECT("I" &amp; ROW())</f>
        <v>46109.6438413984</v>
      </c>
      <c r="I3047" s="187" t="n">
        <f aca="true">INDIRECT("I" &amp; ROW()-1) + J3047 * ((G3046/1000) * $M$5)</f>
        <v>46109.6438413984</v>
      </c>
      <c r="J3047" s="188" t="n">
        <v>6.5</v>
      </c>
      <c r="K3047" s="189" t="n">
        <f aca="true">INDIRECT("H" &amp; ROW())</f>
        <v>46109.6438413984</v>
      </c>
      <c r="L3047" s="128" t="s">
        <v>8264</v>
      </c>
      <c r="M3047" s="133"/>
      <c r="N3047" s="133"/>
      <c r="O3047" s="133"/>
      <c r="P3047" s="133"/>
      <c r="Q3047" s="133"/>
      <c r="R3047" s="133"/>
      <c r="S3047" s="133"/>
      <c r="T3047" s="133"/>
      <c r="U3047" s="134"/>
      <c r="V3047" s="133"/>
      <c r="W3047" s="135" t="n">
        <f aca="false">I3047</f>
        <v>46109.6438413984</v>
      </c>
      <c r="X3047" s="136" t="s">
        <v>174</v>
      </c>
      <c r="Y3047" s="137" t="n">
        <f aca="false">IF(AND($X3047=$X3048, $X3047&lt;&gt;""), $W3048-$W3047, 0)</f>
        <v>0.00446874996527778</v>
      </c>
      <c r="Z3047" s="141"/>
      <c r="AA3047" s="0"/>
    </row>
    <row r="3048" customFormat="false" ht="22.05" hidden="false" customHeight="false" outlineLevel="0" collapsed="false">
      <c r="A3048" s="118" t="n">
        <v>3044</v>
      </c>
      <c r="B3048" s="181" t="s">
        <v>5194</v>
      </c>
      <c r="C3048" s="182" t="s">
        <v>8253</v>
      </c>
      <c r="D3048" s="183" t="s">
        <v>190</v>
      </c>
      <c r="E3048" s="184" t="s">
        <v>8265</v>
      </c>
      <c r="F3048" s="184" t="s">
        <v>8266</v>
      </c>
      <c r="G3048" s="185" t="n">
        <v>1100</v>
      </c>
      <c r="H3048" s="186" t="n">
        <f aca="true">INDIRECT("I" &amp; ROW())</f>
        <v>46109.6483101484</v>
      </c>
      <c r="I3048" s="187" t="n">
        <f aca="true">INDIRECT("I" &amp; ROW()-1) + J3048 * ((G3047/1000) * $M$5)</f>
        <v>46109.6483101484</v>
      </c>
      <c r="J3048" s="188" t="n">
        <v>6.5</v>
      </c>
      <c r="K3048" s="189" t="n">
        <f aca="true">INDIRECT("H" &amp; ROW())</f>
        <v>46109.6483101484</v>
      </c>
      <c r="L3048" s="128" t="s">
        <v>8267</v>
      </c>
      <c r="M3048" s="133"/>
      <c r="N3048" s="133"/>
      <c r="O3048" s="133"/>
      <c r="P3048" s="133"/>
      <c r="Q3048" s="133"/>
      <c r="R3048" s="133"/>
      <c r="S3048" s="133"/>
      <c r="T3048" s="133"/>
      <c r="U3048" s="134"/>
      <c r="V3048" s="133"/>
      <c r="W3048" s="135" t="n">
        <f aca="false">I3048</f>
        <v>46109.6483101484</v>
      </c>
      <c r="X3048" s="136" t="s">
        <v>174</v>
      </c>
      <c r="Y3048" s="137" t="n">
        <f aca="false">IF(AND($X3048=$X3049, $X3048&lt;&gt;""), $W3049-$W3048, 0)</f>
        <v>0.00496527774305556</v>
      </c>
      <c r="Z3048" s="141"/>
      <c r="AA3048" s="0"/>
    </row>
    <row r="3049" customFormat="false" ht="22.05" hidden="false" customHeight="false" outlineLevel="0" collapsed="false">
      <c r="A3049" s="118" t="n">
        <v>3045</v>
      </c>
      <c r="B3049" s="181" t="s">
        <v>5194</v>
      </c>
      <c r="C3049" s="182" t="s">
        <v>8253</v>
      </c>
      <c r="D3049" s="183" t="s">
        <v>190</v>
      </c>
      <c r="E3049" s="184" t="s">
        <v>8265</v>
      </c>
      <c r="F3049" s="184" t="s">
        <v>8268</v>
      </c>
      <c r="G3049" s="185" t="n">
        <v>960</v>
      </c>
      <c r="H3049" s="186" t="n">
        <f aca="true">INDIRECT("I" &amp; ROW())</f>
        <v>46109.6532754261</v>
      </c>
      <c r="I3049" s="187" t="n">
        <f aca="true">INDIRECT("I" &amp; ROW()-1) + J3049 * ((G3048/1000) * $M$5)</f>
        <v>46109.6532754261</v>
      </c>
      <c r="J3049" s="188" t="n">
        <v>6.5</v>
      </c>
      <c r="K3049" s="189" t="n">
        <f aca="true">INDIRECT("H" &amp; ROW())</f>
        <v>46109.6532754261</v>
      </c>
      <c r="L3049" s="128" t="s">
        <v>8269</v>
      </c>
      <c r="M3049" s="133"/>
      <c r="N3049" s="133"/>
      <c r="O3049" s="133"/>
      <c r="P3049" s="133"/>
      <c r="Q3049" s="133"/>
      <c r="R3049" s="133"/>
      <c r="S3049" s="133"/>
      <c r="T3049" s="133"/>
      <c r="U3049" s="134"/>
      <c r="V3049" s="133"/>
      <c r="W3049" s="135" t="n">
        <f aca="false">I3049</f>
        <v>46109.6532754261</v>
      </c>
      <c r="X3049" s="136" t="s">
        <v>174</v>
      </c>
      <c r="Y3049" s="137" t="n">
        <f aca="false">IF(AND($X3049=$X3050, $X3049&lt;&gt;""), $W3050-$W3049, 0)</f>
        <v>0.00433333329861111</v>
      </c>
      <c r="Z3049" s="141"/>
      <c r="AA3049" s="0"/>
    </row>
    <row r="3050" customFormat="false" ht="22.05" hidden="false" customHeight="false" outlineLevel="0" collapsed="false">
      <c r="A3050" s="118" t="n">
        <v>3046</v>
      </c>
      <c r="B3050" s="181" t="s">
        <v>5194</v>
      </c>
      <c r="C3050" s="182" t="s">
        <v>8253</v>
      </c>
      <c r="D3050" s="183" t="s">
        <v>190</v>
      </c>
      <c r="E3050" s="184" t="s">
        <v>8265</v>
      </c>
      <c r="F3050" s="184" t="s">
        <v>8270</v>
      </c>
      <c r="G3050" s="185" t="n">
        <v>865</v>
      </c>
      <c r="H3050" s="186" t="n">
        <f aca="true">INDIRECT("I" &amp; ROW())</f>
        <v>46109.6576087594</v>
      </c>
      <c r="I3050" s="187" t="n">
        <f aca="true">INDIRECT("I" &amp; ROW()-1) + J3050 * ((G3049/1000) * $M$5)</f>
        <v>46109.6576087594</v>
      </c>
      <c r="J3050" s="188" t="n">
        <v>6.5</v>
      </c>
      <c r="K3050" s="189" t="n">
        <f aca="true">INDIRECT("H" &amp; ROW())</f>
        <v>46109.6576087594</v>
      </c>
      <c r="L3050" s="128" t="s">
        <v>8271</v>
      </c>
      <c r="M3050" s="133"/>
      <c r="N3050" s="133"/>
      <c r="O3050" s="133"/>
      <c r="P3050" s="133"/>
      <c r="Q3050" s="133"/>
      <c r="R3050" s="133"/>
      <c r="S3050" s="133"/>
      <c r="T3050" s="133"/>
      <c r="U3050" s="134"/>
      <c r="V3050" s="133"/>
      <c r="W3050" s="135" t="n">
        <f aca="false">I3050</f>
        <v>46109.6576087594</v>
      </c>
      <c r="X3050" s="136" t="s">
        <v>174</v>
      </c>
      <c r="Y3050" s="137" t="n">
        <f aca="false">IF(AND($X3050=$X3051, $X3050&lt;&gt;""), $W3051-$W3050, 0)</f>
        <v>0.00390451386574074</v>
      </c>
      <c r="Z3050" s="141"/>
      <c r="AA3050" s="0"/>
    </row>
    <row r="3051" customFormat="false" ht="22.05" hidden="false" customHeight="false" outlineLevel="0" collapsed="false">
      <c r="A3051" s="118" t="n">
        <v>3047</v>
      </c>
      <c r="B3051" s="181" t="s">
        <v>5194</v>
      </c>
      <c r="C3051" s="182" t="s">
        <v>8272</v>
      </c>
      <c r="D3051" s="183" t="s">
        <v>190</v>
      </c>
      <c r="E3051" s="184" t="s">
        <v>8265</v>
      </c>
      <c r="F3051" s="184" t="s">
        <v>8273</v>
      </c>
      <c r="G3051" s="185" t="n">
        <v>1200</v>
      </c>
      <c r="H3051" s="186" t="n">
        <f aca="true">INDIRECT("I" &amp; ROW())</f>
        <v>46109.6615132733</v>
      </c>
      <c r="I3051" s="187" t="n">
        <f aca="true">INDIRECT("I" &amp; ROW()-1) + J3051 * ((G3050/1000) * $M$5)</f>
        <v>46109.6615132733</v>
      </c>
      <c r="J3051" s="188" t="n">
        <v>6.5</v>
      </c>
      <c r="K3051" s="189" t="n">
        <f aca="true">INDIRECT("H" &amp; ROW())</f>
        <v>46109.6615132733</v>
      </c>
      <c r="L3051" s="128" t="s">
        <v>8274</v>
      </c>
      <c r="M3051" s="133"/>
      <c r="N3051" s="133"/>
      <c r="O3051" s="133"/>
      <c r="P3051" s="133"/>
      <c r="Q3051" s="133"/>
      <c r="R3051" s="133"/>
      <c r="S3051" s="133"/>
      <c r="T3051" s="133"/>
      <c r="U3051" s="134"/>
      <c r="V3051" s="133"/>
      <c r="W3051" s="135" t="n">
        <f aca="false">I3051</f>
        <v>46109.6615132733</v>
      </c>
      <c r="X3051" s="136" t="s">
        <v>174</v>
      </c>
      <c r="Y3051" s="137" t="n">
        <f aca="false">IF(AND($X3051=$X3052, $X3051&lt;&gt;""), $W3052-$W3051, 0)</f>
        <v>0.00541666663194444</v>
      </c>
      <c r="Z3051" s="141"/>
      <c r="AA3051" s="0"/>
    </row>
    <row r="3052" customFormat="false" ht="22.05" hidden="false" customHeight="false" outlineLevel="0" collapsed="false">
      <c r="A3052" s="118" t="n">
        <v>3048</v>
      </c>
      <c r="B3052" s="181" t="s">
        <v>5194</v>
      </c>
      <c r="C3052" s="182" t="s">
        <v>8272</v>
      </c>
      <c r="D3052" s="183" t="s">
        <v>190</v>
      </c>
      <c r="E3052" s="184" t="s">
        <v>8265</v>
      </c>
      <c r="F3052" s="184" t="s">
        <v>8275</v>
      </c>
      <c r="G3052" s="185" t="n">
        <v>745</v>
      </c>
      <c r="H3052" s="186" t="n">
        <f aca="true">INDIRECT("I" &amp; ROW())</f>
        <v>46109.6669299399</v>
      </c>
      <c r="I3052" s="187" t="n">
        <f aca="true">INDIRECT("I" &amp; ROW()-1) + J3052 * ((G3051/1000) * $M$5)</f>
        <v>46109.6669299399</v>
      </c>
      <c r="J3052" s="188" t="n">
        <v>6.5</v>
      </c>
      <c r="K3052" s="189" t="n">
        <f aca="true">INDIRECT("H" &amp; ROW())</f>
        <v>46109.6669299399</v>
      </c>
      <c r="L3052" s="128" t="s">
        <v>8276</v>
      </c>
      <c r="M3052" s="133"/>
      <c r="N3052" s="133"/>
      <c r="O3052" s="133"/>
      <c r="P3052" s="133"/>
      <c r="Q3052" s="133"/>
      <c r="R3052" s="133"/>
      <c r="S3052" s="133"/>
      <c r="T3052" s="133"/>
      <c r="U3052" s="134"/>
      <c r="V3052" s="133"/>
      <c r="W3052" s="135" t="n">
        <f aca="false">I3052</f>
        <v>46109.6669299399</v>
      </c>
      <c r="X3052" s="136" t="s">
        <v>174</v>
      </c>
      <c r="Y3052" s="137" t="n">
        <f aca="false">IF(AND($X3052=$X3053, $X3052&lt;&gt;""), $W3053-$W3052, 0)</f>
        <v>0.00336284719907407</v>
      </c>
      <c r="Z3052" s="0"/>
      <c r="AA3052" s="0"/>
    </row>
    <row r="3053" customFormat="false" ht="22.05" hidden="false" customHeight="false" outlineLevel="0" collapsed="false">
      <c r="A3053" s="118" t="n">
        <v>3049</v>
      </c>
      <c r="B3053" s="181" t="s">
        <v>5194</v>
      </c>
      <c r="C3053" s="182" t="s">
        <v>8272</v>
      </c>
      <c r="D3053" s="183" t="s">
        <v>190</v>
      </c>
      <c r="E3053" s="184" t="s">
        <v>8265</v>
      </c>
      <c r="F3053" s="184" t="s">
        <v>8277</v>
      </c>
      <c r="G3053" s="185" t="n">
        <v>1500</v>
      </c>
      <c r="H3053" s="186" t="n">
        <f aca="true">INDIRECT("I" &amp; ROW())</f>
        <v>46109.6702927871</v>
      </c>
      <c r="I3053" s="187" t="n">
        <f aca="true">INDIRECT("I" &amp; ROW()-1) + J3053 * ((G3052/1000) * $M$5)</f>
        <v>46109.6702927871</v>
      </c>
      <c r="J3053" s="188" t="n">
        <v>6.5</v>
      </c>
      <c r="K3053" s="189" t="n">
        <f aca="true">INDIRECT("H" &amp; ROW())</f>
        <v>46109.6702927871</v>
      </c>
      <c r="L3053" s="128" t="s">
        <v>8278</v>
      </c>
      <c r="M3053" s="133"/>
      <c r="N3053" s="133"/>
      <c r="O3053" s="133"/>
      <c r="P3053" s="133"/>
      <c r="Q3053" s="133"/>
      <c r="R3053" s="133"/>
      <c r="S3053" s="133"/>
      <c r="T3053" s="133"/>
      <c r="U3053" s="134"/>
      <c r="V3053" s="133"/>
      <c r="W3053" s="135" t="n">
        <f aca="false">I3053</f>
        <v>46109.6702927871</v>
      </c>
      <c r="X3053" s="136" t="s">
        <v>174</v>
      </c>
      <c r="Y3053" s="137" t="n">
        <f aca="false">IF(AND($X3053=$X3054, $X3053&lt;&gt;""), $W3054-$W3053, 0)</f>
        <v>0.00677083328703704</v>
      </c>
      <c r="Z3053" s="141"/>
      <c r="AA3053" s="0"/>
    </row>
    <row r="3054" customFormat="false" ht="22.05" hidden="false" customHeight="false" outlineLevel="0" collapsed="false">
      <c r="A3054" s="118" t="n">
        <v>3050</v>
      </c>
      <c r="B3054" s="181" t="s">
        <v>5194</v>
      </c>
      <c r="C3054" s="182" t="s">
        <v>8272</v>
      </c>
      <c r="D3054" s="183" t="s">
        <v>190</v>
      </c>
      <c r="E3054" s="184" t="s">
        <v>8265</v>
      </c>
      <c r="F3054" s="184" t="s">
        <v>8279</v>
      </c>
      <c r="G3054" s="185" t="n">
        <v>1400</v>
      </c>
      <c r="H3054" s="186" t="n">
        <f aca="true">INDIRECT("I" &amp; ROW())</f>
        <v>46109.6770636204</v>
      </c>
      <c r="I3054" s="187" t="n">
        <f aca="true">INDIRECT("I" &amp; ROW()-1) + J3054 * ((G3053/1000) * $M$5)</f>
        <v>46109.6770636204</v>
      </c>
      <c r="J3054" s="188" t="n">
        <v>6.5</v>
      </c>
      <c r="K3054" s="189" t="n">
        <f aca="true">INDIRECT("H" &amp; ROW())</f>
        <v>46109.6770636204</v>
      </c>
      <c r="L3054" s="128" t="s">
        <v>8280</v>
      </c>
      <c r="M3054" s="133"/>
      <c r="N3054" s="133"/>
      <c r="O3054" s="133"/>
      <c r="P3054" s="133"/>
      <c r="Q3054" s="133"/>
      <c r="R3054" s="133"/>
      <c r="S3054" s="133"/>
      <c r="T3054" s="133"/>
      <c r="U3054" s="134"/>
      <c r="V3054" s="133"/>
      <c r="W3054" s="135" t="n">
        <f aca="false">I3054</f>
        <v>46109.6770636204</v>
      </c>
      <c r="X3054" s="136" t="s">
        <v>174</v>
      </c>
      <c r="Y3054" s="137" t="n">
        <f aca="false">IF(AND($X3054=$X3055, $X3054&lt;&gt;""), $W3055-$W3054, 0)</f>
        <v>0.00631944439814815</v>
      </c>
      <c r="Z3054" s="141"/>
      <c r="AA3054" s="0"/>
    </row>
    <row r="3055" customFormat="false" ht="22.05" hidden="false" customHeight="false" outlineLevel="0" collapsed="false">
      <c r="A3055" s="118" t="n">
        <v>3051</v>
      </c>
      <c r="B3055" s="181" t="s">
        <v>5194</v>
      </c>
      <c r="C3055" s="182" t="s">
        <v>8272</v>
      </c>
      <c r="D3055" s="183" t="s">
        <v>190</v>
      </c>
      <c r="E3055" s="184" t="s">
        <v>8281</v>
      </c>
      <c r="F3055" s="184" t="s">
        <v>8282</v>
      </c>
      <c r="G3055" s="185" t="n">
        <v>1000</v>
      </c>
      <c r="H3055" s="186" t="n">
        <f aca="true">INDIRECT("I" &amp; ROW())</f>
        <v>46109.6833830648</v>
      </c>
      <c r="I3055" s="187" t="n">
        <f aca="true">INDIRECT("I" &amp; ROW()-1) + J3055 * ((G3054/1000) * $M$5)</f>
        <v>46109.6833830648</v>
      </c>
      <c r="J3055" s="188" t="n">
        <v>6.5</v>
      </c>
      <c r="K3055" s="189" t="n">
        <f aca="true">INDIRECT("H" &amp; ROW())</f>
        <v>46109.6833830648</v>
      </c>
      <c r="L3055" s="128" t="s">
        <v>8283</v>
      </c>
      <c r="M3055" s="133"/>
      <c r="N3055" s="133"/>
      <c r="O3055" s="133"/>
      <c r="P3055" s="133"/>
      <c r="Q3055" s="133"/>
      <c r="R3055" s="133"/>
      <c r="S3055" s="133"/>
      <c r="T3055" s="133"/>
      <c r="U3055" s="134"/>
      <c r="V3055" s="133"/>
      <c r="W3055" s="135" t="n">
        <f aca="false">I3055</f>
        <v>46109.6833830648</v>
      </c>
      <c r="X3055" s="136" t="s">
        <v>174</v>
      </c>
      <c r="Y3055" s="137" t="n">
        <f aca="false">IF(AND($X3055=$X3056, $X3055&lt;&gt;""), $W3056-$W3055, 0)</f>
        <v>0.00451388885416667</v>
      </c>
      <c r="Z3055" s="141"/>
      <c r="AA3055" s="0"/>
    </row>
    <row r="3056" customFormat="false" ht="22.05" hidden="false" customHeight="false" outlineLevel="0" collapsed="false">
      <c r="A3056" s="118" t="n">
        <v>3052</v>
      </c>
      <c r="B3056" s="181" t="s">
        <v>5194</v>
      </c>
      <c r="C3056" s="182" t="s">
        <v>8272</v>
      </c>
      <c r="D3056" s="183" t="s">
        <v>190</v>
      </c>
      <c r="E3056" s="184" t="s">
        <v>8284</v>
      </c>
      <c r="F3056" s="184" t="s">
        <v>8285</v>
      </c>
      <c r="G3056" s="185" t="n">
        <v>740</v>
      </c>
      <c r="H3056" s="186" t="n">
        <f aca="true">INDIRECT("I" &amp; ROW())</f>
        <v>46109.6878969537</v>
      </c>
      <c r="I3056" s="187" t="n">
        <f aca="true">INDIRECT("I" &amp; ROW()-1) + J3056 * ((G3055/1000) * $M$5)</f>
        <v>46109.6878969537</v>
      </c>
      <c r="J3056" s="188" t="n">
        <v>6.5</v>
      </c>
      <c r="K3056" s="189" t="n">
        <f aca="true">INDIRECT("H" &amp; ROW())</f>
        <v>46109.6878969537</v>
      </c>
      <c r="L3056" s="128" t="s">
        <v>8286</v>
      </c>
      <c r="M3056" s="133"/>
      <c r="N3056" s="133"/>
      <c r="O3056" s="133"/>
      <c r="P3056" s="133"/>
      <c r="Q3056" s="133"/>
      <c r="R3056" s="133"/>
      <c r="S3056" s="133"/>
      <c r="T3056" s="133"/>
      <c r="U3056" s="134"/>
      <c r="V3056" s="133"/>
      <c r="W3056" s="135" t="n">
        <f aca="false">I3056</f>
        <v>46109.6878969537</v>
      </c>
      <c r="X3056" s="136" t="s">
        <v>174</v>
      </c>
      <c r="Y3056" s="137" t="n">
        <f aca="false">IF(AND($X3056=$X3057, $X3056&lt;&gt;""), $W3057-$W3056, 0)</f>
        <v>0.00334027775462963</v>
      </c>
      <c r="Z3056" s="141"/>
      <c r="AA3056" s="0"/>
    </row>
    <row r="3057" customFormat="false" ht="22.05" hidden="false" customHeight="false" outlineLevel="0" collapsed="false">
      <c r="A3057" s="118" t="n">
        <v>3053</v>
      </c>
      <c r="B3057" s="181" t="s">
        <v>5194</v>
      </c>
      <c r="C3057" s="182" t="s">
        <v>8272</v>
      </c>
      <c r="D3057" s="183" t="s">
        <v>190</v>
      </c>
      <c r="E3057" s="184" t="s">
        <v>8287</v>
      </c>
      <c r="F3057" s="184" t="s">
        <v>8288</v>
      </c>
      <c r="G3057" s="185" t="n">
        <v>485</v>
      </c>
      <c r="H3057" s="186" t="n">
        <f aca="true">INDIRECT("I" &amp; ROW())</f>
        <v>46109.6912372314</v>
      </c>
      <c r="I3057" s="187" t="n">
        <f aca="true">INDIRECT("I" &amp; ROW()-1) + J3057 * ((G3056/1000) * $M$5)</f>
        <v>46109.6912372314</v>
      </c>
      <c r="J3057" s="188" t="n">
        <v>6.5</v>
      </c>
      <c r="K3057" s="189" t="n">
        <f aca="true">INDIRECT("H" &amp; ROW())</f>
        <v>46109.6912372314</v>
      </c>
      <c r="L3057" s="128" t="s">
        <v>8289</v>
      </c>
      <c r="M3057" s="133"/>
      <c r="N3057" s="133"/>
      <c r="O3057" s="133"/>
      <c r="P3057" s="133"/>
      <c r="Q3057" s="133"/>
      <c r="R3057" s="133"/>
      <c r="S3057" s="133"/>
      <c r="T3057" s="133"/>
      <c r="U3057" s="134"/>
      <c r="V3057" s="133"/>
      <c r="W3057" s="135" t="n">
        <f aca="false">I3057</f>
        <v>46109.6912372314</v>
      </c>
      <c r="X3057" s="136" t="s">
        <v>174</v>
      </c>
      <c r="Y3057" s="137" t="n">
        <f aca="false">IF(AND($X3057=$X3058, $X3057&lt;&gt;""), $W3058-$W3057, 0)</f>
        <v>0.00218923609953704</v>
      </c>
      <c r="Z3057" s="141"/>
      <c r="AA3057" s="0"/>
    </row>
    <row r="3058" customFormat="false" ht="22.05" hidden="false" customHeight="false" outlineLevel="0" collapsed="false">
      <c r="A3058" s="118" t="n">
        <v>3054</v>
      </c>
      <c r="B3058" s="181" t="s">
        <v>5194</v>
      </c>
      <c r="C3058" s="182" t="s">
        <v>8272</v>
      </c>
      <c r="D3058" s="183" t="s">
        <v>190</v>
      </c>
      <c r="E3058" s="184" t="s">
        <v>8290</v>
      </c>
      <c r="F3058" s="184" t="s">
        <v>8291</v>
      </c>
      <c r="G3058" s="185" t="n">
        <v>735</v>
      </c>
      <c r="H3058" s="186" t="n">
        <f aca="true">INDIRECT("I" &amp; ROW())</f>
        <v>46109.6934264675</v>
      </c>
      <c r="I3058" s="187" t="n">
        <f aca="true">INDIRECT("I" &amp; ROW()-1) + J3058 * ((G3057/1000) * $M$5)</f>
        <v>46109.6934264675</v>
      </c>
      <c r="J3058" s="188" t="n">
        <v>6.5</v>
      </c>
      <c r="K3058" s="189" t="n">
        <f aca="true">INDIRECT("H" &amp; ROW())</f>
        <v>46109.6934264675</v>
      </c>
      <c r="L3058" s="128" t="s">
        <v>8292</v>
      </c>
      <c r="M3058" s="133"/>
      <c r="N3058" s="133"/>
      <c r="O3058" s="133"/>
      <c r="P3058" s="133"/>
      <c r="Q3058" s="133"/>
      <c r="R3058" s="133"/>
      <c r="S3058" s="133"/>
      <c r="T3058" s="133"/>
      <c r="U3058" s="134"/>
      <c r="V3058" s="133"/>
      <c r="W3058" s="135" t="n">
        <f aca="false">I3058</f>
        <v>46109.6934264675</v>
      </c>
      <c r="X3058" s="136" t="s">
        <v>174</v>
      </c>
      <c r="Y3058" s="137" t="n">
        <f aca="false">IF(AND($X3058=$X3059, $X3058&lt;&gt;""), $W3059-$W3058, 0)</f>
        <v>0.00331770831018518</v>
      </c>
      <c r="Z3058" s="141"/>
      <c r="AA3058" s="0"/>
    </row>
    <row r="3059" customFormat="false" ht="22.05" hidden="false" customHeight="false" outlineLevel="0" collapsed="false">
      <c r="A3059" s="118" t="n">
        <v>3055</v>
      </c>
      <c r="B3059" s="181" t="s">
        <v>5194</v>
      </c>
      <c r="C3059" s="182" t="s">
        <v>8272</v>
      </c>
      <c r="D3059" s="183" t="s">
        <v>190</v>
      </c>
      <c r="E3059" s="184" t="s">
        <v>8293</v>
      </c>
      <c r="F3059" s="184" t="s">
        <v>8294</v>
      </c>
      <c r="G3059" s="185" t="n">
        <v>1300</v>
      </c>
      <c r="H3059" s="186" t="n">
        <f aca="true">INDIRECT("I" &amp; ROW())</f>
        <v>46109.6967441758</v>
      </c>
      <c r="I3059" s="187" t="n">
        <f aca="true">INDIRECT("I" &amp; ROW()-1) + J3059 * ((G3058/1000) * $M$5)</f>
        <v>46109.6967441758</v>
      </c>
      <c r="J3059" s="188" t="n">
        <v>6.5</v>
      </c>
      <c r="K3059" s="189" t="n">
        <f aca="true">INDIRECT("H" &amp; ROW())</f>
        <v>46109.6967441758</v>
      </c>
      <c r="L3059" s="128" t="s">
        <v>8295</v>
      </c>
      <c r="M3059" s="133"/>
      <c r="N3059" s="133"/>
      <c r="O3059" s="133"/>
      <c r="P3059" s="133"/>
      <c r="Q3059" s="133"/>
      <c r="R3059" s="133"/>
      <c r="S3059" s="133"/>
      <c r="T3059" s="133"/>
      <c r="U3059" s="134"/>
      <c r="V3059" s="133"/>
      <c r="W3059" s="135" t="n">
        <f aca="false">I3059</f>
        <v>46109.6967441758</v>
      </c>
      <c r="X3059" s="136" t="s">
        <v>174</v>
      </c>
      <c r="Y3059" s="137" t="n">
        <f aca="false">IF(AND($X3059=$X3060, $X3059&lt;&gt;""), $W3060-$W3059, 0)</f>
        <v>0.00586805552083333</v>
      </c>
      <c r="Z3059" s="141"/>
      <c r="AA3059" s="0"/>
    </row>
    <row r="3060" customFormat="false" ht="22.05" hidden="false" customHeight="false" outlineLevel="0" collapsed="false">
      <c r="A3060" s="118" t="n">
        <v>3056</v>
      </c>
      <c r="B3060" s="181" t="s">
        <v>5194</v>
      </c>
      <c r="C3060" s="182" t="s">
        <v>8272</v>
      </c>
      <c r="D3060" s="183" t="s">
        <v>190</v>
      </c>
      <c r="E3060" s="184" t="s">
        <v>8293</v>
      </c>
      <c r="F3060" s="184" t="s">
        <v>4658</v>
      </c>
      <c r="G3060" s="185" t="n">
        <v>740</v>
      </c>
      <c r="H3060" s="186" t="n">
        <f aca="true">INDIRECT("I" &amp; ROW())</f>
        <v>46109.7026122313</v>
      </c>
      <c r="I3060" s="187" t="n">
        <f aca="true">INDIRECT("I" &amp; ROW()-1) + J3060 * ((G3059/1000) * $M$5)</f>
        <v>46109.7026122313</v>
      </c>
      <c r="J3060" s="188" t="n">
        <v>6.5</v>
      </c>
      <c r="K3060" s="189" t="n">
        <f aca="true">INDIRECT("H" &amp; ROW())</f>
        <v>46109.7026122313</v>
      </c>
      <c r="L3060" s="128" t="s">
        <v>8296</v>
      </c>
      <c r="M3060" s="133"/>
      <c r="N3060" s="133"/>
      <c r="O3060" s="133"/>
      <c r="P3060" s="133"/>
      <c r="Q3060" s="133"/>
      <c r="R3060" s="133"/>
      <c r="S3060" s="133"/>
      <c r="T3060" s="133"/>
      <c r="U3060" s="134"/>
      <c r="V3060" s="133"/>
      <c r="W3060" s="135" t="n">
        <f aca="false">I3060</f>
        <v>46109.7026122313</v>
      </c>
      <c r="X3060" s="136" t="s">
        <v>174</v>
      </c>
      <c r="Y3060" s="137" t="n">
        <f aca="false">IF(AND($X3060=$X3061, $X3060&lt;&gt;""), $W3061-$W3060, 0)</f>
        <v>0.00334027775462963</v>
      </c>
      <c r="Z3060" s="141"/>
      <c r="AA3060" s="0"/>
    </row>
    <row r="3061" customFormat="false" ht="22.05" hidden="false" customHeight="false" outlineLevel="0" collapsed="false">
      <c r="A3061" s="118" t="n">
        <v>3057</v>
      </c>
      <c r="B3061" s="181" t="s">
        <v>5194</v>
      </c>
      <c r="C3061" s="182" t="s">
        <v>8272</v>
      </c>
      <c r="D3061" s="183" t="s">
        <v>190</v>
      </c>
      <c r="E3061" s="184" t="s">
        <v>8293</v>
      </c>
      <c r="F3061" s="184" t="s">
        <v>8297</v>
      </c>
      <c r="G3061" s="185" t="n">
        <v>620</v>
      </c>
      <c r="H3061" s="186" t="n">
        <f aca="true">INDIRECT("I" &amp; ROW())</f>
        <v>46109.7059525091</v>
      </c>
      <c r="I3061" s="187" t="n">
        <f aca="true">INDIRECT("I" &amp; ROW()-1) + J3061 * ((G3060/1000) * $M$5)</f>
        <v>46109.7059525091</v>
      </c>
      <c r="J3061" s="188" t="n">
        <v>6.5</v>
      </c>
      <c r="K3061" s="189" t="n">
        <f aca="true">INDIRECT("H" &amp; ROW())</f>
        <v>46109.7059525091</v>
      </c>
      <c r="L3061" s="128" t="s">
        <v>8298</v>
      </c>
      <c r="M3061" s="133"/>
      <c r="N3061" s="133"/>
      <c r="O3061" s="133"/>
      <c r="P3061" s="133"/>
      <c r="Q3061" s="133"/>
      <c r="R3061" s="133"/>
      <c r="S3061" s="133"/>
      <c r="T3061" s="133"/>
      <c r="U3061" s="134"/>
      <c r="V3061" s="133"/>
      <c r="W3061" s="135" t="n">
        <f aca="false">I3061</f>
        <v>46109.7059525091</v>
      </c>
      <c r="X3061" s="136" t="s">
        <v>174</v>
      </c>
      <c r="Y3061" s="137" t="n">
        <f aca="false">IF(AND($X3061=$X3062, $X3061&lt;&gt;""), $W3062-$W3061, 0)</f>
        <v>0.00279861109953704</v>
      </c>
      <c r="Z3061" s="137"/>
      <c r="AA3061" s="0"/>
    </row>
    <row r="3062" customFormat="false" ht="22.05" hidden="false" customHeight="false" outlineLevel="0" collapsed="false">
      <c r="A3062" s="118" t="n">
        <v>3058</v>
      </c>
      <c r="B3062" s="181" t="s">
        <v>5194</v>
      </c>
      <c r="C3062" s="182" t="s">
        <v>8272</v>
      </c>
      <c r="D3062" s="183" t="s">
        <v>190</v>
      </c>
      <c r="E3062" s="184" t="s">
        <v>8293</v>
      </c>
      <c r="F3062" s="184" t="s">
        <v>8299</v>
      </c>
      <c r="G3062" s="185" t="n">
        <v>830</v>
      </c>
      <c r="H3062" s="186" t="n">
        <f aca="true">INDIRECT("I" &amp; ROW())</f>
        <v>46109.7087511202</v>
      </c>
      <c r="I3062" s="187" t="n">
        <f aca="true">INDIRECT("I" &amp; ROW()-1) + J3062 * ((G3061/1000) * $M$5)</f>
        <v>46109.7087511202</v>
      </c>
      <c r="J3062" s="188" t="n">
        <v>6.5</v>
      </c>
      <c r="K3062" s="189" t="n">
        <f aca="true">INDIRECT("H" &amp; ROW())</f>
        <v>46109.7087511202</v>
      </c>
      <c r="L3062" s="128" t="s">
        <v>8300</v>
      </c>
      <c r="M3062" s="133"/>
      <c r="N3062" s="133"/>
      <c r="O3062" s="133"/>
      <c r="P3062" s="133"/>
      <c r="Q3062" s="133"/>
      <c r="R3062" s="133"/>
      <c r="S3062" s="133"/>
      <c r="T3062" s="133"/>
      <c r="U3062" s="134"/>
      <c r="V3062" s="133"/>
      <c r="W3062" s="135" t="n">
        <f aca="false">I3062</f>
        <v>46109.7087511202</v>
      </c>
      <c r="X3062" s="136" t="s">
        <v>174</v>
      </c>
      <c r="Y3062" s="137" t="n">
        <f aca="false">IF(AND($X3062=$X3063, $X3062&lt;&gt;""), $W3063-$W3062, 0)</f>
        <v>0.00374652775462963</v>
      </c>
      <c r="Z3062" s="141"/>
      <c r="AA3062" s="0"/>
    </row>
    <row r="3063" customFormat="false" ht="22.05" hidden="false" customHeight="false" outlineLevel="0" collapsed="false">
      <c r="A3063" s="118" t="n">
        <v>3059</v>
      </c>
      <c r="B3063" s="181" t="s">
        <v>5194</v>
      </c>
      <c r="C3063" s="182" t="s">
        <v>5195</v>
      </c>
      <c r="D3063" s="183" t="s">
        <v>190</v>
      </c>
      <c r="E3063" s="184" t="s">
        <v>8301</v>
      </c>
      <c r="F3063" s="184" t="s">
        <v>4638</v>
      </c>
      <c r="G3063" s="185" t="n">
        <v>665</v>
      </c>
      <c r="H3063" s="186" t="n">
        <f aca="true">INDIRECT("I" &amp; ROW())</f>
        <v>46109.7124976479</v>
      </c>
      <c r="I3063" s="187" t="n">
        <f aca="true">INDIRECT("I" &amp; ROW()-1) + J3063 * ((G3062/1000) * $M$5)</f>
        <v>46109.7124976479</v>
      </c>
      <c r="J3063" s="188" t="n">
        <v>6.5</v>
      </c>
      <c r="K3063" s="189" t="n">
        <f aca="true">INDIRECT("H" &amp; ROW())</f>
        <v>46109.7124976479</v>
      </c>
      <c r="L3063" s="128" t="s">
        <v>8302</v>
      </c>
      <c r="M3063" s="133"/>
      <c r="N3063" s="133"/>
      <c r="O3063" s="133"/>
      <c r="P3063" s="133"/>
      <c r="Q3063" s="133"/>
      <c r="R3063" s="133"/>
      <c r="S3063" s="133"/>
      <c r="T3063" s="133"/>
      <c r="U3063" s="134"/>
      <c r="V3063" s="133"/>
      <c r="W3063" s="135" t="n">
        <f aca="false">I3063</f>
        <v>46109.7124976479</v>
      </c>
      <c r="X3063" s="136" t="s">
        <v>174</v>
      </c>
      <c r="Y3063" s="137" t="n">
        <f aca="false">IF(AND($X3063=$X3064, $X3063&lt;&gt;""), $W3064-$W3063, 0)</f>
        <v>0.00300173608796296</v>
      </c>
      <c r="Z3063" s="141"/>
      <c r="AA3063" s="0"/>
    </row>
    <row r="3064" customFormat="false" ht="22.05" hidden="false" customHeight="false" outlineLevel="0" collapsed="false">
      <c r="A3064" s="118" t="n">
        <v>3060</v>
      </c>
      <c r="B3064" s="181" t="s">
        <v>5194</v>
      </c>
      <c r="C3064" s="182" t="s">
        <v>5195</v>
      </c>
      <c r="D3064" s="183" t="s">
        <v>190</v>
      </c>
      <c r="E3064" s="184" t="s">
        <v>8301</v>
      </c>
      <c r="F3064" s="184" t="s">
        <v>8303</v>
      </c>
      <c r="G3064" s="185" t="n">
        <v>875</v>
      </c>
      <c r="H3064" s="186" t="n">
        <f aca="true">INDIRECT("I" &amp; ROW())</f>
        <v>46109.715499384</v>
      </c>
      <c r="I3064" s="187" t="n">
        <f aca="true">INDIRECT("I" &amp; ROW()-1) + J3064 * ((G3063/1000) * $M$5)</f>
        <v>46109.715499384</v>
      </c>
      <c r="J3064" s="188" t="n">
        <v>6.5</v>
      </c>
      <c r="K3064" s="189" t="n">
        <f aca="true">INDIRECT("H" &amp; ROW())</f>
        <v>46109.715499384</v>
      </c>
      <c r="L3064" s="128" t="s">
        <v>8304</v>
      </c>
      <c r="M3064" s="133"/>
      <c r="N3064" s="133"/>
      <c r="O3064" s="133"/>
      <c r="P3064" s="133"/>
      <c r="Q3064" s="133"/>
      <c r="R3064" s="133"/>
      <c r="S3064" s="133"/>
      <c r="T3064" s="133"/>
      <c r="U3064" s="134"/>
      <c r="V3064" s="133"/>
      <c r="W3064" s="135" t="n">
        <f aca="false">I3064</f>
        <v>46109.715499384</v>
      </c>
      <c r="X3064" s="136" t="s">
        <v>174</v>
      </c>
      <c r="Y3064" s="137" t="n">
        <f aca="false">IF(AND($X3064=$X3065, $X3064&lt;&gt;""), $W3065-$W3064, 0)</f>
        <v>0.00394965274305556</v>
      </c>
      <c r="Z3064" s="141"/>
      <c r="AA3064" s="0"/>
    </row>
    <row r="3065" customFormat="false" ht="22.05" hidden="false" customHeight="false" outlineLevel="0" collapsed="false">
      <c r="A3065" s="118" t="n">
        <v>3061</v>
      </c>
      <c r="B3065" s="181" t="s">
        <v>5194</v>
      </c>
      <c r="C3065" s="182" t="s">
        <v>5195</v>
      </c>
      <c r="D3065" s="183" t="s">
        <v>190</v>
      </c>
      <c r="E3065" s="184" t="s">
        <v>8301</v>
      </c>
      <c r="F3065" s="184" t="s">
        <v>8305</v>
      </c>
      <c r="G3065" s="185" t="n">
        <v>230</v>
      </c>
      <c r="H3065" s="186" t="n">
        <f aca="true">INDIRECT("I" &amp; ROW())</f>
        <v>46109.7194490368</v>
      </c>
      <c r="I3065" s="187" t="n">
        <f aca="true">INDIRECT("I" &amp; ROW()-1) + J3065 * ((G3064/1000) * $M$5)</f>
        <v>46109.7194490368</v>
      </c>
      <c r="J3065" s="188" t="n">
        <v>6.5</v>
      </c>
      <c r="K3065" s="189" t="n">
        <f aca="true">INDIRECT("H" &amp; ROW())</f>
        <v>46109.7194490368</v>
      </c>
      <c r="L3065" s="128" t="s">
        <v>8306</v>
      </c>
      <c r="M3065" s="133"/>
      <c r="N3065" s="133"/>
      <c r="O3065" s="133"/>
      <c r="P3065" s="133"/>
      <c r="Q3065" s="133"/>
      <c r="R3065" s="133"/>
      <c r="S3065" s="133"/>
      <c r="T3065" s="133"/>
      <c r="U3065" s="134"/>
      <c r="V3065" s="133"/>
      <c r="W3065" s="135" t="n">
        <f aca="false">I3065</f>
        <v>46109.7194490368</v>
      </c>
      <c r="X3065" s="136" t="s">
        <v>174</v>
      </c>
      <c r="Y3065" s="137" t="n">
        <f aca="false">IF(AND($X3065=$X3066, $X3065&lt;&gt;""), $W3066-$W3065, 0)</f>
        <v>0.00103819443287037</v>
      </c>
      <c r="Z3065" s="141"/>
      <c r="AA3065" s="0"/>
    </row>
    <row r="3066" customFormat="false" ht="22.05" hidden="false" customHeight="false" outlineLevel="0" collapsed="false">
      <c r="A3066" s="118" t="n">
        <v>3062</v>
      </c>
      <c r="B3066" s="181" t="s">
        <v>5194</v>
      </c>
      <c r="C3066" s="182" t="s">
        <v>5195</v>
      </c>
      <c r="D3066" s="183" t="s">
        <v>190</v>
      </c>
      <c r="E3066" s="184" t="s">
        <v>8301</v>
      </c>
      <c r="F3066" s="184" t="s">
        <v>4638</v>
      </c>
      <c r="G3066" s="185" t="n">
        <v>650</v>
      </c>
      <c r="H3066" s="186" t="n">
        <f aca="true">INDIRECT("I" &amp; ROW())</f>
        <v>46109.7204872312</v>
      </c>
      <c r="I3066" s="187" t="n">
        <f aca="true">INDIRECT("I" &amp; ROW()-1) + J3066 * ((G3065/1000) * $M$5)</f>
        <v>46109.7204872312</v>
      </c>
      <c r="J3066" s="188" t="n">
        <v>6.5</v>
      </c>
      <c r="K3066" s="189" t="n">
        <f aca="true">INDIRECT("H" &amp; ROW())</f>
        <v>46109.7204872312</v>
      </c>
      <c r="L3066" s="128" t="s">
        <v>8307</v>
      </c>
      <c r="M3066" s="133"/>
      <c r="N3066" s="133"/>
      <c r="O3066" s="133"/>
      <c r="P3066" s="133"/>
      <c r="Q3066" s="133"/>
      <c r="R3066" s="133"/>
      <c r="S3066" s="133"/>
      <c r="T3066" s="133"/>
      <c r="U3066" s="134"/>
      <c r="V3066" s="133"/>
      <c r="W3066" s="135" t="n">
        <f aca="false">I3066</f>
        <v>46109.7204872312</v>
      </c>
      <c r="X3066" s="136" t="s">
        <v>174</v>
      </c>
      <c r="Y3066" s="137" t="n">
        <f aca="false">IF(AND($X3066=$X3067, $X3066&lt;&gt;""), $W3067-$W3066, 0)</f>
        <v>0.00293402775462963</v>
      </c>
      <c r="Z3066" s="141"/>
      <c r="AA3066" s="0"/>
    </row>
    <row r="3067" customFormat="false" ht="22.05" hidden="false" customHeight="false" outlineLevel="0" collapsed="false">
      <c r="A3067" s="118" t="n">
        <v>3063</v>
      </c>
      <c r="B3067" s="181" t="s">
        <v>5194</v>
      </c>
      <c r="C3067" s="182" t="s">
        <v>5195</v>
      </c>
      <c r="D3067" s="183" t="s">
        <v>190</v>
      </c>
      <c r="E3067" s="184" t="s">
        <v>8308</v>
      </c>
      <c r="F3067" s="184" t="s">
        <v>8309</v>
      </c>
      <c r="G3067" s="185" t="n">
        <v>200</v>
      </c>
      <c r="H3067" s="186" t="n">
        <f aca="true">INDIRECT("I" &amp; ROW())</f>
        <v>46109.723421259</v>
      </c>
      <c r="I3067" s="187" t="n">
        <f aca="true">INDIRECT("I" &amp; ROW()-1) + J3067 * ((G3066/1000) * $M$5)</f>
        <v>46109.723421259</v>
      </c>
      <c r="J3067" s="188" t="n">
        <v>6.5</v>
      </c>
      <c r="K3067" s="189" t="n">
        <f aca="true">INDIRECT("H" &amp; ROW())</f>
        <v>46109.723421259</v>
      </c>
      <c r="L3067" s="128" t="s">
        <v>8310</v>
      </c>
      <c r="M3067" s="133"/>
      <c r="N3067" s="133"/>
      <c r="O3067" s="133"/>
      <c r="P3067" s="133"/>
      <c r="Q3067" s="133"/>
      <c r="R3067" s="133"/>
      <c r="S3067" s="133"/>
      <c r="T3067" s="133"/>
      <c r="U3067" s="134"/>
      <c r="V3067" s="133"/>
      <c r="W3067" s="135" t="n">
        <f aca="false">I3067</f>
        <v>46109.723421259</v>
      </c>
      <c r="X3067" s="136" t="s">
        <v>174</v>
      </c>
      <c r="Y3067" s="137" t="n">
        <f aca="false">IF(AND($X3067=$X3068, $X3067&lt;&gt;""), $W3068-$W3067, 0)</f>
        <v>0.000902777777777778</v>
      </c>
      <c r="Z3067" s="141"/>
      <c r="AA3067" s="0"/>
    </row>
    <row r="3068" customFormat="false" ht="22.05" hidden="false" customHeight="false" outlineLevel="0" collapsed="false">
      <c r="A3068" s="118" t="n">
        <v>3064</v>
      </c>
      <c r="B3068" s="181" t="s">
        <v>5194</v>
      </c>
      <c r="C3068" s="182" t="s">
        <v>5195</v>
      </c>
      <c r="D3068" s="183" t="s">
        <v>190</v>
      </c>
      <c r="E3068" s="184" t="s">
        <v>8311</v>
      </c>
      <c r="F3068" s="184" t="s">
        <v>8312</v>
      </c>
      <c r="G3068" s="185" t="n">
        <v>200</v>
      </c>
      <c r="H3068" s="186" t="n">
        <f aca="true">INDIRECT("I" &amp; ROW())</f>
        <v>46109.7243240367</v>
      </c>
      <c r="I3068" s="187" t="n">
        <f aca="true">INDIRECT("I" &amp; ROW()-1) + J3068 * ((G3067/1000) * $M$5)</f>
        <v>46109.7243240367</v>
      </c>
      <c r="J3068" s="188" t="n">
        <v>6.5</v>
      </c>
      <c r="K3068" s="189" t="n">
        <f aca="true">INDIRECT("H" &amp; ROW())</f>
        <v>46109.7243240367</v>
      </c>
      <c r="L3068" s="128" t="s">
        <v>8313</v>
      </c>
      <c r="M3068" s="133"/>
      <c r="N3068" s="133"/>
      <c r="O3068" s="133"/>
      <c r="P3068" s="133"/>
      <c r="Q3068" s="133"/>
      <c r="R3068" s="133"/>
      <c r="S3068" s="133"/>
      <c r="T3068" s="133"/>
      <c r="U3068" s="134"/>
      <c r="V3068" s="133"/>
      <c r="W3068" s="135" t="n">
        <f aca="false">I3068</f>
        <v>46109.7243240367</v>
      </c>
      <c r="X3068" s="136" t="s">
        <v>174</v>
      </c>
      <c r="Y3068" s="137" t="n">
        <f aca="false">IF(AND($X3068=$X3069, $X3068&lt;&gt;""), $W3069-$W3068, 0)</f>
        <v>0.000902777777777778</v>
      </c>
      <c r="Z3068" s="141"/>
      <c r="AA3068" s="0"/>
    </row>
    <row r="3069" customFormat="false" ht="22.05" hidden="false" customHeight="false" outlineLevel="0" collapsed="false">
      <c r="A3069" s="118" t="n">
        <v>3065</v>
      </c>
      <c r="B3069" s="181" t="s">
        <v>5194</v>
      </c>
      <c r="C3069" s="182" t="s">
        <v>5195</v>
      </c>
      <c r="D3069" s="183" t="s">
        <v>190</v>
      </c>
      <c r="E3069" s="184" t="s">
        <v>8314</v>
      </c>
      <c r="F3069" s="184" t="s">
        <v>8315</v>
      </c>
      <c r="G3069" s="185" t="n">
        <v>200</v>
      </c>
      <c r="H3069" s="186" t="n">
        <f aca="true">INDIRECT("I" &amp; ROW())</f>
        <v>46109.7252268145</v>
      </c>
      <c r="I3069" s="187" t="n">
        <f aca="true">INDIRECT("I" &amp; ROW()-1) + J3069 * ((G3068/1000) * $M$5)</f>
        <v>46109.7252268145</v>
      </c>
      <c r="J3069" s="188" t="n">
        <v>6.5</v>
      </c>
      <c r="K3069" s="189" t="n">
        <f aca="true">INDIRECT("H" &amp; ROW())</f>
        <v>46109.7252268145</v>
      </c>
      <c r="L3069" s="128" t="s">
        <v>8316</v>
      </c>
      <c r="M3069" s="133"/>
      <c r="N3069" s="133"/>
      <c r="O3069" s="133"/>
      <c r="P3069" s="133"/>
      <c r="Q3069" s="133"/>
      <c r="R3069" s="133"/>
      <c r="S3069" s="133"/>
      <c r="T3069" s="133"/>
      <c r="U3069" s="134"/>
      <c r="V3069" s="133"/>
      <c r="W3069" s="135" t="n">
        <f aca="false">I3069</f>
        <v>46109.7252268145</v>
      </c>
      <c r="X3069" s="136" t="s">
        <v>174</v>
      </c>
      <c r="Y3069" s="137" t="n">
        <f aca="false">IF(AND($X3069=$X3070, $X3069&lt;&gt;""), $W3070-$W3069, 0)</f>
        <v>0.000902777777777778</v>
      </c>
      <c r="Z3069" s="141"/>
      <c r="AA3069" s="0"/>
    </row>
    <row r="3070" customFormat="false" ht="22.05" hidden="false" customHeight="false" outlineLevel="0" collapsed="false">
      <c r="A3070" s="118" t="n">
        <v>3066</v>
      </c>
      <c r="B3070" s="181" t="s">
        <v>5194</v>
      </c>
      <c r="C3070" s="182" t="s">
        <v>5195</v>
      </c>
      <c r="D3070" s="183" t="s">
        <v>190</v>
      </c>
      <c r="E3070" s="184" t="s">
        <v>8317</v>
      </c>
      <c r="F3070" s="184" t="s">
        <v>8318</v>
      </c>
      <c r="G3070" s="185" t="n">
        <v>200</v>
      </c>
      <c r="H3070" s="186" t="n">
        <f aca="true">INDIRECT("I" &amp; ROW())</f>
        <v>46109.7261295923</v>
      </c>
      <c r="I3070" s="187" t="n">
        <f aca="true">INDIRECT("I" &amp; ROW()-1) + J3070 * ((G3069/1000) * $M$5)</f>
        <v>46109.7261295923</v>
      </c>
      <c r="J3070" s="188" t="n">
        <v>6.5</v>
      </c>
      <c r="K3070" s="189" t="n">
        <f aca="true">INDIRECT("H" &amp; ROW())</f>
        <v>46109.7261295923</v>
      </c>
      <c r="L3070" s="128" t="s">
        <v>8319</v>
      </c>
      <c r="M3070" s="133"/>
      <c r="N3070" s="133"/>
      <c r="O3070" s="133"/>
      <c r="P3070" s="133"/>
      <c r="Q3070" s="133"/>
      <c r="R3070" s="133"/>
      <c r="S3070" s="133"/>
      <c r="T3070" s="133"/>
      <c r="U3070" s="134"/>
      <c r="V3070" s="133"/>
      <c r="W3070" s="135" t="n">
        <f aca="false">I3070</f>
        <v>46109.7261295923</v>
      </c>
      <c r="X3070" s="136" t="s">
        <v>174</v>
      </c>
      <c r="Y3070" s="137" t="n">
        <f aca="false">IF(AND($X3070=$X3071, $X3070&lt;&gt;""), $W3071-$W3070, 0)</f>
        <v>0.000902777777777778</v>
      </c>
      <c r="Z3070" s="141"/>
      <c r="AA3070" s="0"/>
    </row>
    <row r="3071" customFormat="false" ht="22.05" hidden="false" customHeight="false" outlineLevel="0" collapsed="false">
      <c r="A3071" s="118" t="n">
        <v>3067</v>
      </c>
      <c r="B3071" s="181" t="s">
        <v>5194</v>
      </c>
      <c r="C3071" s="182" t="s">
        <v>5195</v>
      </c>
      <c r="D3071" s="183" t="s">
        <v>190</v>
      </c>
      <c r="E3071" s="184" t="s">
        <v>8320</v>
      </c>
      <c r="F3071" s="184" t="s">
        <v>3878</v>
      </c>
      <c r="G3071" s="185" t="n">
        <v>200</v>
      </c>
      <c r="H3071" s="186" t="n">
        <f aca="true">INDIRECT("I" &amp; ROW())</f>
        <v>46109.7270323701</v>
      </c>
      <c r="I3071" s="187" t="n">
        <f aca="true">INDIRECT("I" &amp; ROW()-1) + J3071 * ((G3070/1000) * $M$5)</f>
        <v>46109.7270323701</v>
      </c>
      <c r="J3071" s="188" t="n">
        <v>6.5</v>
      </c>
      <c r="K3071" s="189" t="n">
        <f aca="true">INDIRECT("H" &amp; ROW())</f>
        <v>46109.7270323701</v>
      </c>
      <c r="L3071" s="128" t="s">
        <v>8321</v>
      </c>
      <c r="M3071" s="133"/>
      <c r="N3071" s="133"/>
      <c r="O3071" s="133"/>
      <c r="P3071" s="133"/>
      <c r="Q3071" s="133"/>
      <c r="R3071" s="133"/>
      <c r="S3071" s="133"/>
      <c r="T3071" s="133"/>
      <c r="U3071" s="134"/>
      <c r="V3071" s="133"/>
      <c r="W3071" s="135" t="n">
        <f aca="false">I3071</f>
        <v>46109.7270323701</v>
      </c>
      <c r="X3071" s="136" t="s">
        <v>174</v>
      </c>
      <c r="Y3071" s="137" t="n">
        <f aca="false">IF(AND($X3071=$X3072, $X3071&lt;&gt;""), $W3072-$W3071, 0)</f>
        <v>0.000902777777777778</v>
      </c>
      <c r="Z3071" s="141"/>
      <c r="AA3071" s="0"/>
    </row>
    <row r="3072" customFormat="false" ht="22.05" hidden="false" customHeight="false" outlineLevel="0" collapsed="false">
      <c r="A3072" s="118" t="n">
        <v>3068</v>
      </c>
      <c r="B3072" s="181" t="s">
        <v>5194</v>
      </c>
      <c r="C3072" s="182" t="s">
        <v>5195</v>
      </c>
      <c r="D3072" s="183" t="s">
        <v>190</v>
      </c>
      <c r="E3072" s="184" t="s">
        <v>8322</v>
      </c>
      <c r="F3072" s="184" t="s">
        <v>8323</v>
      </c>
      <c r="G3072" s="185" t="n">
        <v>200</v>
      </c>
      <c r="H3072" s="186" t="n">
        <f aca="true">INDIRECT("I" &amp; ROW())</f>
        <v>46109.7279351478</v>
      </c>
      <c r="I3072" s="187" t="n">
        <f aca="true">INDIRECT("I" &amp; ROW()-1) + J3072 * ((G3071/1000) * $M$5)</f>
        <v>46109.7279351478</v>
      </c>
      <c r="J3072" s="188" t="n">
        <v>6.5</v>
      </c>
      <c r="K3072" s="189" t="n">
        <f aca="true">INDIRECT("H" &amp; ROW())</f>
        <v>46109.7279351478</v>
      </c>
      <c r="L3072" s="128" t="s">
        <v>8324</v>
      </c>
      <c r="M3072" s="133"/>
      <c r="N3072" s="133"/>
      <c r="O3072" s="133"/>
      <c r="P3072" s="133"/>
      <c r="Q3072" s="133"/>
      <c r="R3072" s="133"/>
      <c r="S3072" s="133"/>
      <c r="T3072" s="133"/>
      <c r="U3072" s="134"/>
      <c r="V3072" s="133"/>
      <c r="W3072" s="135" t="n">
        <f aca="false">I3072</f>
        <v>46109.7279351478</v>
      </c>
      <c r="X3072" s="136" t="s">
        <v>174</v>
      </c>
      <c r="Y3072" s="137" t="n">
        <f aca="false">IF(AND($X3072=$X3073, $X3072&lt;&gt;""), $W3073-$W3072, 0)</f>
        <v>0.000902777777777778</v>
      </c>
      <c r="Z3072" s="141"/>
      <c r="AA3072" s="0"/>
    </row>
    <row r="3073" customFormat="false" ht="22.05" hidden="false" customHeight="false" outlineLevel="0" collapsed="false">
      <c r="A3073" s="118" t="n">
        <v>3069</v>
      </c>
      <c r="B3073" s="181" t="s">
        <v>5194</v>
      </c>
      <c r="C3073" s="182" t="s">
        <v>5195</v>
      </c>
      <c r="D3073" s="183" t="s">
        <v>190</v>
      </c>
      <c r="E3073" s="184" t="s">
        <v>8311</v>
      </c>
      <c r="F3073" s="184" t="s">
        <v>8325</v>
      </c>
      <c r="G3073" s="185" t="n">
        <v>200</v>
      </c>
      <c r="H3073" s="186" t="n">
        <f aca="true">INDIRECT("I" &amp; ROW())</f>
        <v>46109.7288379256</v>
      </c>
      <c r="I3073" s="187" t="n">
        <f aca="true">INDIRECT("I" &amp; ROW()-1) + J3073 * ((G3072/1000) * $M$5)</f>
        <v>46109.7288379256</v>
      </c>
      <c r="J3073" s="188" t="n">
        <v>6.5</v>
      </c>
      <c r="K3073" s="189" t="n">
        <f aca="true">INDIRECT("H" &amp; ROW())</f>
        <v>46109.7288379256</v>
      </c>
      <c r="L3073" s="128" t="s">
        <v>8326</v>
      </c>
      <c r="M3073" s="133"/>
      <c r="N3073" s="133"/>
      <c r="O3073" s="133"/>
      <c r="P3073" s="133"/>
      <c r="Q3073" s="133"/>
      <c r="R3073" s="133"/>
      <c r="S3073" s="133"/>
      <c r="T3073" s="133"/>
      <c r="U3073" s="134"/>
      <c r="V3073" s="133"/>
      <c r="W3073" s="135" t="n">
        <f aca="false">I3073</f>
        <v>46109.7288379256</v>
      </c>
      <c r="X3073" s="136" t="s">
        <v>174</v>
      </c>
      <c r="Y3073" s="137" t="n">
        <f aca="false">IF(AND($X3073=$X3074, $X3073&lt;&gt;""), $W3074-$W3073, 0)</f>
        <v>0.000902777777777778</v>
      </c>
      <c r="Z3073" s="141"/>
      <c r="AA3073" s="0"/>
    </row>
    <row r="3074" customFormat="false" ht="22.05" hidden="false" customHeight="false" outlineLevel="0" collapsed="false">
      <c r="A3074" s="118" t="n">
        <v>3070</v>
      </c>
      <c r="B3074" s="181" t="s">
        <v>5194</v>
      </c>
      <c r="C3074" s="182" t="s">
        <v>5195</v>
      </c>
      <c r="D3074" s="183" t="s">
        <v>190</v>
      </c>
      <c r="E3074" s="184" t="s">
        <v>8308</v>
      </c>
      <c r="F3074" s="184" t="s">
        <v>8327</v>
      </c>
      <c r="G3074" s="185" t="n">
        <v>280</v>
      </c>
      <c r="H3074" s="186" t="n">
        <f aca="true">INDIRECT("I" &amp; ROW())</f>
        <v>46109.7297407034</v>
      </c>
      <c r="I3074" s="187" t="n">
        <f aca="true">INDIRECT("I" &amp; ROW()-1) + J3074 * ((G3073/1000) * $M$5)</f>
        <v>46109.7297407034</v>
      </c>
      <c r="J3074" s="188" t="n">
        <v>6.5</v>
      </c>
      <c r="K3074" s="189" t="n">
        <f aca="true">INDIRECT("H" &amp; ROW())</f>
        <v>46109.7297407034</v>
      </c>
      <c r="L3074" s="128" t="s">
        <v>8328</v>
      </c>
      <c r="M3074" s="133"/>
      <c r="N3074" s="133"/>
      <c r="O3074" s="133"/>
      <c r="P3074" s="133"/>
      <c r="Q3074" s="133"/>
      <c r="R3074" s="133"/>
      <c r="S3074" s="133"/>
      <c r="T3074" s="133"/>
      <c r="U3074" s="134"/>
      <c r="V3074" s="133"/>
      <c r="W3074" s="135" t="n">
        <f aca="false">I3074</f>
        <v>46109.7297407034</v>
      </c>
      <c r="X3074" s="136" t="s">
        <v>174</v>
      </c>
      <c r="Y3074" s="137" t="n">
        <f aca="false">IF(AND($X3074=$X3075, $X3074&lt;&gt;""), $W3075-$W3074, 0)</f>
        <v>0.00126388887731481</v>
      </c>
      <c r="Z3074" s="141"/>
      <c r="AA3074" s="0"/>
    </row>
    <row r="3075" customFormat="false" ht="22.05" hidden="false" customHeight="false" outlineLevel="0" collapsed="false">
      <c r="A3075" s="118" t="n">
        <v>3071</v>
      </c>
      <c r="B3075" s="181" t="s">
        <v>5194</v>
      </c>
      <c r="C3075" s="182" t="s">
        <v>5195</v>
      </c>
      <c r="D3075" s="183" t="s">
        <v>190</v>
      </c>
      <c r="E3075" s="184" t="s">
        <v>8293</v>
      </c>
      <c r="F3075" s="184" t="s">
        <v>8329</v>
      </c>
      <c r="G3075" s="185" t="n">
        <v>375</v>
      </c>
      <c r="H3075" s="186" t="n">
        <f aca="true">INDIRECT("I" &amp; ROW())</f>
        <v>46109.7310045922</v>
      </c>
      <c r="I3075" s="187" t="n">
        <f aca="true">INDIRECT("I" &amp; ROW()-1) + J3075 * ((G3074/1000) * $M$5)</f>
        <v>46109.7310045922</v>
      </c>
      <c r="J3075" s="188" t="n">
        <v>6.5</v>
      </c>
      <c r="K3075" s="189" t="n">
        <f aca="true">INDIRECT("H" &amp; ROW())</f>
        <v>46109.7310045922</v>
      </c>
      <c r="L3075" s="128" t="s">
        <v>8330</v>
      </c>
      <c r="M3075" s="133"/>
      <c r="N3075" s="133"/>
      <c r="O3075" s="133"/>
      <c r="P3075" s="133"/>
      <c r="Q3075" s="133"/>
      <c r="R3075" s="133"/>
      <c r="S3075" s="133"/>
      <c r="T3075" s="133"/>
      <c r="U3075" s="134"/>
      <c r="V3075" s="133"/>
      <c r="W3075" s="135" t="n">
        <f aca="false">I3075</f>
        <v>46109.7310045922</v>
      </c>
      <c r="X3075" s="136" t="s">
        <v>174</v>
      </c>
      <c r="Y3075" s="137" t="n">
        <f aca="false">IF(AND($X3075=$X3076, $X3075&lt;&gt;""), $W3076-$W3075, 0)</f>
        <v>0.00169270832175926</v>
      </c>
      <c r="Z3075" s="141"/>
      <c r="AA3075" s="0"/>
    </row>
    <row r="3076" customFormat="false" ht="22.05" hidden="false" customHeight="false" outlineLevel="0" collapsed="false">
      <c r="A3076" s="118" t="n">
        <v>3072</v>
      </c>
      <c r="B3076" s="181" t="s">
        <v>5194</v>
      </c>
      <c r="C3076" s="182" t="s">
        <v>5195</v>
      </c>
      <c r="D3076" s="183" t="s">
        <v>190</v>
      </c>
      <c r="E3076" s="184" t="s">
        <v>8293</v>
      </c>
      <c r="F3076" s="184" t="s">
        <v>4638</v>
      </c>
      <c r="G3076" s="185" t="n">
        <v>430</v>
      </c>
      <c r="H3076" s="186" t="n">
        <f aca="true">INDIRECT("I" &amp; ROW())</f>
        <v>46109.7326973006</v>
      </c>
      <c r="I3076" s="187" t="n">
        <f aca="true">INDIRECT("I" &amp; ROW()-1) + J3076 * ((G3075/1000) * $M$5)</f>
        <v>46109.7326973006</v>
      </c>
      <c r="J3076" s="188" t="n">
        <v>6.5</v>
      </c>
      <c r="K3076" s="189" t="n">
        <f aca="true">INDIRECT("H" &amp; ROW())</f>
        <v>46109.7326973006</v>
      </c>
      <c r="L3076" s="128" t="s">
        <v>8331</v>
      </c>
      <c r="M3076" s="133"/>
      <c r="N3076" s="133"/>
      <c r="O3076" s="133"/>
      <c r="P3076" s="133"/>
      <c r="Q3076" s="133"/>
      <c r="R3076" s="133"/>
      <c r="S3076" s="133"/>
      <c r="T3076" s="133"/>
      <c r="U3076" s="134"/>
      <c r="V3076" s="133"/>
      <c r="W3076" s="135" t="n">
        <f aca="false">I3076</f>
        <v>46109.7326973006</v>
      </c>
      <c r="X3076" s="136" t="s">
        <v>174</v>
      </c>
      <c r="Y3076" s="137" t="n">
        <f aca="false">IF(AND($X3076=$X3077, $X3076&lt;&gt;""), $W3077-$W3076, 0)</f>
        <v>0.00194097221064815</v>
      </c>
      <c r="Z3076" s="141"/>
      <c r="AA3076" s="0"/>
    </row>
    <row r="3077" customFormat="false" ht="22.05" hidden="false" customHeight="false" outlineLevel="0" collapsed="false">
      <c r="A3077" s="118" t="n">
        <v>3073</v>
      </c>
      <c r="B3077" s="181" t="s">
        <v>5194</v>
      </c>
      <c r="C3077" s="182" t="s">
        <v>5195</v>
      </c>
      <c r="D3077" s="183" t="s">
        <v>190</v>
      </c>
      <c r="E3077" s="184" t="s">
        <v>8293</v>
      </c>
      <c r="F3077" s="184" t="s">
        <v>8332</v>
      </c>
      <c r="G3077" s="185" t="n">
        <v>375</v>
      </c>
      <c r="H3077" s="186" t="n">
        <f aca="true">INDIRECT("I" &amp; ROW())</f>
        <v>46109.7346382728</v>
      </c>
      <c r="I3077" s="187" t="n">
        <f aca="true">INDIRECT("I" &amp; ROW()-1) + J3077 * ((G3076/1000) * $M$5)</f>
        <v>46109.7346382728</v>
      </c>
      <c r="J3077" s="188" t="n">
        <v>6.5</v>
      </c>
      <c r="K3077" s="189" t="n">
        <f aca="true">INDIRECT("H" &amp; ROW())</f>
        <v>46109.7346382728</v>
      </c>
      <c r="L3077" s="128" t="s">
        <v>8333</v>
      </c>
      <c r="M3077" s="133"/>
      <c r="N3077" s="133"/>
      <c r="O3077" s="133"/>
      <c r="P3077" s="133"/>
      <c r="Q3077" s="133"/>
      <c r="R3077" s="133"/>
      <c r="S3077" s="133"/>
      <c r="T3077" s="133"/>
      <c r="U3077" s="134"/>
      <c r="V3077" s="133"/>
      <c r="W3077" s="135" t="n">
        <f aca="false">I3077</f>
        <v>46109.7346382728</v>
      </c>
      <c r="X3077" s="136" t="s">
        <v>174</v>
      </c>
      <c r="Y3077" s="137" t="n">
        <f aca="false">IF(AND($X3077=$X3078, $X3077&lt;&gt;""), $W3078-$W3077, 0)</f>
        <v>0.00169270832175926</v>
      </c>
      <c r="Z3077" s="141"/>
      <c r="AA3077" s="0"/>
    </row>
    <row r="3078" customFormat="false" ht="22.05" hidden="false" customHeight="false" outlineLevel="0" collapsed="false">
      <c r="A3078" s="118" t="n">
        <v>3074</v>
      </c>
      <c r="B3078" s="181" t="s">
        <v>5194</v>
      </c>
      <c r="C3078" s="182" t="s">
        <v>5195</v>
      </c>
      <c r="D3078" s="183" t="s">
        <v>190</v>
      </c>
      <c r="E3078" s="184" t="s">
        <v>8293</v>
      </c>
      <c r="F3078" s="184" t="s">
        <v>8334</v>
      </c>
      <c r="G3078" s="185" t="n">
        <v>860</v>
      </c>
      <c r="H3078" s="186" t="n">
        <f aca="true">INDIRECT("I" &amp; ROW())</f>
        <v>46109.7363309811</v>
      </c>
      <c r="I3078" s="187" t="n">
        <f aca="true">INDIRECT("I" &amp; ROW()-1) + J3078 * ((G3077/1000) * $M$5)</f>
        <v>46109.7363309811</v>
      </c>
      <c r="J3078" s="188" t="n">
        <v>6.5</v>
      </c>
      <c r="K3078" s="189" t="n">
        <f aca="true">INDIRECT("H" &amp; ROW())</f>
        <v>46109.7363309811</v>
      </c>
      <c r="L3078" s="128" t="s">
        <v>8335</v>
      </c>
      <c r="M3078" s="133"/>
      <c r="N3078" s="133"/>
      <c r="O3078" s="133"/>
      <c r="P3078" s="133"/>
      <c r="Q3078" s="133"/>
      <c r="R3078" s="133"/>
      <c r="S3078" s="133"/>
      <c r="T3078" s="133"/>
      <c r="U3078" s="134"/>
      <c r="V3078" s="133"/>
      <c r="W3078" s="135" t="n">
        <f aca="false">I3078</f>
        <v>46109.7363309811</v>
      </c>
      <c r="X3078" s="136" t="s">
        <v>174</v>
      </c>
      <c r="Y3078" s="137" t="n">
        <f aca="false">IF(AND($X3078=$X3079, $X3078&lt;&gt;""), $W3079-$W3078, 0)</f>
        <v>0.0038819444212963</v>
      </c>
      <c r="Z3078" s="141"/>
      <c r="AA3078" s="0"/>
    </row>
    <row r="3079" customFormat="false" ht="22.05" hidden="false" customHeight="false" outlineLevel="0" collapsed="false">
      <c r="A3079" s="118" t="n">
        <v>3075</v>
      </c>
      <c r="B3079" s="181" t="s">
        <v>5194</v>
      </c>
      <c r="C3079" s="182" t="s">
        <v>5195</v>
      </c>
      <c r="D3079" s="183" t="s">
        <v>190</v>
      </c>
      <c r="E3079" s="184" t="s">
        <v>8293</v>
      </c>
      <c r="F3079" s="184" t="s">
        <v>8336</v>
      </c>
      <c r="G3079" s="185" t="n">
        <v>415</v>
      </c>
      <c r="H3079" s="186" t="n">
        <f aca="true">INDIRECT("I" &amp; ROW())</f>
        <v>46109.7402129255</v>
      </c>
      <c r="I3079" s="187" t="n">
        <f aca="true">INDIRECT("I" &amp; ROW()-1) + J3079 * ((G3078/1000) * $M$5)</f>
        <v>46109.7402129255</v>
      </c>
      <c r="J3079" s="188" t="n">
        <v>6.5</v>
      </c>
      <c r="K3079" s="189" t="n">
        <f aca="true">INDIRECT("H" &amp; ROW())</f>
        <v>46109.7402129255</v>
      </c>
      <c r="L3079" s="128" t="s">
        <v>8337</v>
      </c>
      <c r="M3079" s="133"/>
      <c r="N3079" s="133"/>
      <c r="O3079" s="133"/>
      <c r="P3079" s="133"/>
      <c r="Q3079" s="133"/>
      <c r="R3079" s="133"/>
      <c r="S3079" s="133"/>
      <c r="T3079" s="133"/>
      <c r="U3079" s="134"/>
      <c r="V3079" s="133"/>
      <c r="W3079" s="135" t="n">
        <f aca="false">I3079</f>
        <v>46109.7402129255</v>
      </c>
      <c r="X3079" s="136" t="s">
        <v>174</v>
      </c>
      <c r="Y3079" s="137" t="n">
        <f aca="false">IF(AND($X3079=$X3080, $X3079&lt;&gt;""), $W3080-$W3079, 0)</f>
        <v>0.00187326387731481</v>
      </c>
      <c r="Z3079" s="141"/>
      <c r="AA3079" s="0"/>
    </row>
    <row r="3080" customFormat="false" ht="22.05" hidden="false" customHeight="false" outlineLevel="0" collapsed="false">
      <c r="A3080" s="118" t="n">
        <v>3076</v>
      </c>
      <c r="B3080" s="181" t="s">
        <v>5194</v>
      </c>
      <c r="C3080" s="182" t="s">
        <v>5195</v>
      </c>
      <c r="D3080" s="183" t="s">
        <v>190</v>
      </c>
      <c r="E3080" s="184" t="s">
        <v>8338</v>
      </c>
      <c r="F3080" s="184" t="s">
        <v>8339</v>
      </c>
      <c r="G3080" s="185" t="n">
        <v>560</v>
      </c>
      <c r="H3080" s="186" t="n">
        <f aca="true">INDIRECT("I" &amp; ROW())</f>
        <v>46109.7420861894</v>
      </c>
      <c r="I3080" s="187" t="n">
        <f aca="true">INDIRECT("I" &amp; ROW()-1) + J3080 * ((G3079/1000) * $M$5)</f>
        <v>46109.7420861894</v>
      </c>
      <c r="J3080" s="188" t="n">
        <v>6.5</v>
      </c>
      <c r="K3080" s="189" t="n">
        <f aca="true">INDIRECT("H" &amp; ROW())</f>
        <v>46109.7420861894</v>
      </c>
      <c r="L3080" s="128" t="s">
        <v>8340</v>
      </c>
      <c r="M3080" s="133"/>
      <c r="N3080" s="133"/>
      <c r="O3080" s="133"/>
      <c r="P3080" s="133"/>
      <c r="Q3080" s="133"/>
      <c r="R3080" s="133"/>
      <c r="S3080" s="133"/>
      <c r="T3080" s="133"/>
      <c r="U3080" s="134"/>
      <c r="V3080" s="133"/>
      <c r="W3080" s="135" t="n">
        <f aca="false">I3080</f>
        <v>46109.7420861894</v>
      </c>
      <c r="X3080" s="136" t="s">
        <v>174</v>
      </c>
      <c r="Y3080" s="137" t="n">
        <f aca="false">IF(AND($X3080=$X3081, $X3080&lt;&gt;""), $W3081-$W3080, 0)</f>
        <v>0.00252777775462963</v>
      </c>
      <c r="Z3080" s="141"/>
      <c r="AA3080" s="0"/>
    </row>
    <row r="3081" customFormat="false" ht="22.05" hidden="false" customHeight="false" outlineLevel="0" collapsed="false">
      <c r="A3081" s="118" t="n">
        <v>3077</v>
      </c>
      <c r="B3081" s="181" t="s">
        <v>5194</v>
      </c>
      <c r="C3081" s="182" t="s">
        <v>8272</v>
      </c>
      <c r="D3081" s="183" t="s">
        <v>190</v>
      </c>
      <c r="E3081" s="184" t="s">
        <v>8341</v>
      </c>
      <c r="F3081" s="184" t="s">
        <v>8342</v>
      </c>
      <c r="G3081" s="185" t="n">
        <v>590</v>
      </c>
      <c r="H3081" s="186" t="n">
        <f aca="true">INDIRECT("I" &amp; ROW())</f>
        <v>46109.7446139671</v>
      </c>
      <c r="I3081" s="187" t="n">
        <f aca="true">INDIRECT("I" &amp; ROW()-1) + J3081 * ((G3080/1000) * $M$5)</f>
        <v>46109.7446139671</v>
      </c>
      <c r="J3081" s="188" t="n">
        <v>6.5</v>
      </c>
      <c r="K3081" s="189" t="n">
        <f aca="true">INDIRECT("H" &amp; ROW())</f>
        <v>46109.7446139671</v>
      </c>
      <c r="L3081" s="128" t="s">
        <v>8343</v>
      </c>
      <c r="M3081" s="133"/>
      <c r="N3081" s="133"/>
      <c r="O3081" s="133"/>
      <c r="P3081" s="133"/>
      <c r="Q3081" s="133"/>
      <c r="R3081" s="133"/>
      <c r="S3081" s="133"/>
      <c r="T3081" s="133"/>
      <c r="U3081" s="134"/>
      <c r="V3081" s="133"/>
      <c r="W3081" s="135" t="n">
        <f aca="false">I3081</f>
        <v>46109.7446139671</v>
      </c>
      <c r="X3081" s="136" t="s">
        <v>174</v>
      </c>
      <c r="Y3081" s="137" t="n">
        <f aca="false">IF(AND($X3081=$X3082, $X3081&lt;&gt;""), $W3082-$W3081, 0)</f>
        <v>0.00266319443287037</v>
      </c>
      <c r="Z3081" s="141"/>
      <c r="AA3081" s="0"/>
    </row>
    <row r="3082" customFormat="false" ht="22.05" hidden="false" customHeight="false" outlineLevel="0" collapsed="false">
      <c r="A3082" s="118" t="n">
        <v>3078</v>
      </c>
      <c r="B3082" s="181" t="s">
        <v>5194</v>
      </c>
      <c r="C3082" s="182" t="s">
        <v>8272</v>
      </c>
      <c r="D3082" s="183" t="s">
        <v>190</v>
      </c>
      <c r="E3082" s="184" t="s">
        <v>8341</v>
      </c>
      <c r="F3082" s="184" t="s">
        <v>8344</v>
      </c>
      <c r="G3082" s="185" t="n">
        <v>700</v>
      </c>
      <c r="H3082" s="186" t="n">
        <f aca="true">INDIRECT("I" &amp; ROW())</f>
        <v>46109.7472771616</v>
      </c>
      <c r="I3082" s="187" t="n">
        <f aca="true">INDIRECT("I" &amp; ROW()-1) + J3082 * ((G3081/1000) * $M$5)</f>
        <v>46109.7472771616</v>
      </c>
      <c r="J3082" s="188" t="n">
        <v>6.5</v>
      </c>
      <c r="K3082" s="189" t="n">
        <f aca="true">INDIRECT("H" &amp; ROW())</f>
        <v>46109.7472771616</v>
      </c>
      <c r="L3082" s="128" t="s">
        <v>8345</v>
      </c>
      <c r="M3082" s="133"/>
      <c r="N3082" s="133"/>
      <c r="O3082" s="133"/>
      <c r="P3082" s="133"/>
      <c r="Q3082" s="133"/>
      <c r="R3082" s="133"/>
      <c r="S3082" s="133"/>
      <c r="T3082" s="133"/>
      <c r="U3082" s="134"/>
      <c r="V3082" s="133"/>
      <c r="W3082" s="135" t="n">
        <f aca="false">I3082</f>
        <v>46109.7472771616</v>
      </c>
      <c r="X3082" s="136" t="s">
        <v>174</v>
      </c>
      <c r="Y3082" s="137" t="n">
        <f aca="false">IF(AND($X3082=$X3083, $X3082&lt;&gt;""), $W3083-$W3082, 0)</f>
        <v>0.00315972219907407</v>
      </c>
      <c r="Z3082" s="141"/>
      <c r="AA3082" s="0"/>
    </row>
    <row r="3083" customFormat="false" ht="22.05" hidden="false" customHeight="false" outlineLevel="0" collapsed="false">
      <c r="A3083" s="118" t="n">
        <v>3079</v>
      </c>
      <c r="B3083" s="181" t="s">
        <v>5194</v>
      </c>
      <c r="C3083" s="182" t="s">
        <v>8272</v>
      </c>
      <c r="D3083" s="183" t="s">
        <v>190</v>
      </c>
      <c r="E3083" s="184" t="s">
        <v>8341</v>
      </c>
      <c r="F3083" s="184" t="s">
        <v>8346</v>
      </c>
      <c r="G3083" s="185" t="n">
        <v>1500</v>
      </c>
      <c r="H3083" s="186" t="n">
        <f aca="true">INDIRECT("I" &amp; ROW())</f>
        <v>46109.7504368838</v>
      </c>
      <c r="I3083" s="187" t="n">
        <f aca="true">INDIRECT("I" &amp; ROW()-1) + J3083 * ((G3082/1000) * $M$5)</f>
        <v>46109.7504368838</v>
      </c>
      <c r="J3083" s="188" t="n">
        <v>6.5</v>
      </c>
      <c r="K3083" s="189" t="n">
        <f aca="true">INDIRECT("H" &amp; ROW())</f>
        <v>46109.7504368838</v>
      </c>
      <c r="L3083" s="128" t="s">
        <v>8347</v>
      </c>
      <c r="M3083" s="133"/>
      <c r="N3083" s="133"/>
      <c r="O3083" s="133"/>
      <c r="P3083" s="133"/>
      <c r="Q3083" s="133"/>
      <c r="R3083" s="133"/>
      <c r="S3083" s="133"/>
      <c r="T3083" s="133"/>
      <c r="U3083" s="134"/>
      <c r="V3083" s="133"/>
      <c r="W3083" s="135" t="n">
        <f aca="false">I3083</f>
        <v>46109.7504368838</v>
      </c>
      <c r="X3083" s="136" t="s">
        <v>174</v>
      </c>
      <c r="Y3083" s="137" t="n">
        <f aca="false">IF(AND($X3083=$X3084, $X3083&lt;&gt;""), $W3084-$W3083, 0)</f>
        <v>0.00677083328703704</v>
      </c>
      <c r="Z3083" s="141"/>
      <c r="AA3083" s="0"/>
    </row>
    <row r="3084" customFormat="false" ht="22.05" hidden="false" customHeight="false" outlineLevel="0" collapsed="false">
      <c r="A3084" s="118" t="n">
        <v>3080</v>
      </c>
      <c r="B3084" s="181" t="s">
        <v>5194</v>
      </c>
      <c r="C3084" s="182" t="s">
        <v>8272</v>
      </c>
      <c r="D3084" s="183" t="s">
        <v>190</v>
      </c>
      <c r="E3084" s="184" t="s">
        <v>8341</v>
      </c>
      <c r="F3084" s="184" t="s">
        <v>8348</v>
      </c>
      <c r="G3084" s="185" t="n">
        <v>500</v>
      </c>
      <c r="H3084" s="186" t="n">
        <f aca="true">INDIRECT("I" &amp; ROW())</f>
        <v>46109.7572077171</v>
      </c>
      <c r="I3084" s="187" t="n">
        <f aca="true">INDIRECT("I" &amp; ROW()-1) + J3084 * ((G3083/1000) * $M$5)</f>
        <v>46109.7572077171</v>
      </c>
      <c r="J3084" s="188" t="n">
        <v>6.5</v>
      </c>
      <c r="K3084" s="189" t="n">
        <f aca="true">INDIRECT("H" &amp; ROW())</f>
        <v>46109.7572077171</v>
      </c>
      <c r="L3084" s="128" t="s">
        <v>8349</v>
      </c>
      <c r="M3084" s="133"/>
      <c r="N3084" s="133"/>
      <c r="O3084" s="133"/>
      <c r="P3084" s="133"/>
      <c r="Q3084" s="133"/>
      <c r="R3084" s="133"/>
      <c r="S3084" s="133"/>
      <c r="T3084" s="133"/>
      <c r="U3084" s="134"/>
      <c r="V3084" s="133"/>
      <c r="W3084" s="135" t="n">
        <f aca="false">I3084</f>
        <v>46109.7572077171</v>
      </c>
      <c r="X3084" s="136" t="s">
        <v>174</v>
      </c>
      <c r="Y3084" s="137" t="n">
        <f aca="false">IF(AND($X3084=$X3085, $X3084&lt;&gt;""), $W3085-$W3084, 0)</f>
        <v>0.0022569444212963</v>
      </c>
      <c r="Z3084" s="141"/>
      <c r="AA3084" s="0"/>
    </row>
    <row r="3085" customFormat="false" ht="22.05" hidden="false" customHeight="false" outlineLevel="0" collapsed="false">
      <c r="A3085" s="118" t="n">
        <v>3081</v>
      </c>
      <c r="B3085" s="181" t="s">
        <v>5194</v>
      </c>
      <c r="C3085" s="182" t="s">
        <v>8272</v>
      </c>
      <c r="D3085" s="183" t="s">
        <v>190</v>
      </c>
      <c r="E3085" s="184" t="s">
        <v>8350</v>
      </c>
      <c r="F3085" s="184" t="s">
        <v>8351</v>
      </c>
      <c r="G3085" s="185" t="n">
        <v>330</v>
      </c>
      <c r="H3085" s="186" t="n">
        <f aca="true">INDIRECT("I" &amp; ROW())</f>
        <v>46109.7594646615</v>
      </c>
      <c r="I3085" s="187" t="n">
        <f aca="true">INDIRECT("I" &amp; ROW()-1) + J3085 * ((G3084/1000) * $M$5)</f>
        <v>46109.7594646615</v>
      </c>
      <c r="J3085" s="188" t="n">
        <v>6.5</v>
      </c>
      <c r="K3085" s="189" t="n">
        <f aca="true">INDIRECT("H" &amp; ROW())</f>
        <v>46109.7594646615</v>
      </c>
      <c r="L3085" s="128" t="s">
        <v>8352</v>
      </c>
      <c r="M3085" s="133"/>
      <c r="N3085" s="133"/>
      <c r="O3085" s="133"/>
      <c r="P3085" s="133"/>
      <c r="Q3085" s="133"/>
      <c r="R3085" s="133"/>
      <c r="S3085" s="133"/>
      <c r="T3085" s="133"/>
      <c r="U3085" s="134"/>
      <c r="V3085" s="133"/>
      <c r="W3085" s="135" t="n">
        <f aca="false">I3085</f>
        <v>46109.7594646615</v>
      </c>
      <c r="X3085" s="136" t="s">
        <v>174</v>
      </c>
      <c r="Y3085" s="137" t="n">
        <f aca="false">IF(AND($X3085=$X3086, $X3085&lt;&gt;""), $W3086-$W3085, 0)</f>
        <v>0.00148958332175926</v>
      </c>
      <c r="Z3085" s="141"/>
      <c r="AA3085" s="0"/>
    </row>
    <row r="3086" customFormat="false" ht="22.05" hidden="false" customHeight="false" outlineLevel="0" collapsed="false">
      <c r="A3086" s="118" t="n">
        <v>3082</v>
      </c>
      <c r="B3086" s="181" t="s">
        <v>5194</v>
      </c>
      <c r="C3086" s="182" t="s">
        <v>8272</v>
      </c>
      <c r="D3086" s="183" t="s">
        <v>190</v>
      </c>
      <c r="E3086" s="184" t="s">
        <v>8350</v>
      </c>
      <c r="F3086" s="184" t="s">
        <v>8353</v>
      </c>
      <c r="G3086" s="185" t="n">
        <v>320</v>
      </c>
      <c r="H3086" s="186" t="n">
        <f aca="true">INDIRECT("I" &amp; ROW())</f>
        <v>46109.7609542448</v>
      </c>
      <c r="I3086" s="187" t="n">
        <f aca="true">INDIRECT("I" &amp; ROW()-1) + J3086 * ((G3085/1000) * $M$5)</f>
        <v>46109.7609542448</v>
      </c>
      <c r="J3086" s="188" t="n">
        <v>6.5</v>
      </c>
      <c r="K3086" s="189" t="n">
        <f aca="true">INDIRECT("H" &amp; ROW())</f>
        <v>46109.7609542448</v>
      </c>
      <c r="L3086" s="128" t="s">
        <v>8354</v>
      </c>
      <c r="M3086" s="133"/>
      <c r="N3086" s="133"/>
      <c r="O3086" s="133"/>
      <c r="P3086" s="133"/>
      <c r="Q3086" s="133"/>
      <c r="R3086" s="133"/>
      <c r="S3086" s="133"/>
      <c r="T3086" s="133"/>
      <c r="U3086" s="134"/>
      <c r="V3086" s="133"/>
      <c r="W3086" s="135" t="n">
        <f aca="false">I3086</f>
        <v>46109.7609542448</v>
      </c>
      <c r="X3086" s="136" t="s">
        <v>174</v>
      </c>
      <c r="Y3086" s="137" t="n">
        <f aca="false">IF(AND($X3086=$X3087, $X3086&lt;&gt;""), $W3087-$W3086, 0)</f>
        <v>0.00144444443287037</v>
      </c>
      <c r="Z3086" s="141"/>
      <c r="AA3086" s="0"/>
    </row>
    <row r="3087" customFormat="false" ht="22.05" hidden="false" customHeight="false" outlineLevel="0" collapsed="false">
      <c r="A3087" s="118" t="n">
        <v>3083</v>
      </c>
      <c r="B3087" s="181" t="s">
        <v>5194</v>
      </c>
      <c r="C3087" s="182" t="s">
        <v>8272</v>
      </c>
      <c r="D3087" s="183" t="s">
        <v>190</v>
      </c>
      <c r="E3087" s="184" t="s">
        <v>8355</v>
      </c>
      <c r="F3087" s="184" t="s">
        <v>8356</v>
      </c>
      <c r="G3087" s="185" t="n">
        <v>200</v>
      </c>
      <c r="H3087" s="186" t="n">
        <f aca="true">INDIRECT("I" &amp; ROW())</f>
        <v>46109.7623986892</v>
      </c>
      <c r="I3087" s="187" t="n">
        <f aca="true">INDIRECT("I" &amp; ROW()-1) + J3087 * ((G3086/1000) * $M$5)</f>
        <v>46109.7623986892</v>
      </c>
      <c r="J3087" s="188" t="n">
        <v>6.5</v>
      </c>
      <c r="K3087" s="189" t="n">
        <f aca="true">INDIRECT("H" &amp; ROW())</f>
        <v>46109.7623986892</v>
      </c>
      <c r="L3087" s="128" t="s">
        <v>8357</v>
      </c>
      <c r="M3087" s="133"/>
      <c r="N3087" s="133"/>
      <c r="O3087" s="133"/>
      <c r="P3087" s="133"/>
      <c r="Q3087" s="133"/>
      <c r="R3087" s="133"/>
      <c r="S3087" s="133"/>
      <c r="T3087" s="133"/>
      <c r="U3087" s="134"/>
      <c r="V3087" s="133"/>
      <c r="W3087" s="135" t="n">
        <f aca="false">I3087</f>
        <v>46109.7623986892</v>
      </c>
      <c r="X3087" s="136" t="s">
        <v>174</v>
      </c>
      <c r="Y3087" s="137" t="n">
        <f aca="false">IF(AND($X3087=$X3088, $X3087&lt;&gt;""), $W3088-$W3087, 0)</f>
        <v>0.000902777777777778</v>
      </c>
      <c r="Z3087" s="141"/>
      <c r="AA3087" s="0"/>
    </row>
    <row r="3088" customFormat="false" ht="22.05" hidden="false" customHeight="false" outlineLevel="0" collapsed="false">
      <c r="A3088" s="118" t="n">
        <v>3084</v>
      </c>
      <c r="B3088" s="181" t="s">
        <v>5194</v>
      </c>
      <c r="C3088" s="182" t="s">
        <v>8272</v>
      </c>
      <c r="D3088" s="183" t="s">
        <v>190</v>
      </c>
      <c r="E3088" s="184" t="s">
        <v>8358</v>
      </c>
      <c r="F3088" s="184" t="s">
        <v>8359</v>
      </c>
      <c r="G3088" s="185" t="n">
        <v>200</v>
      </c>
      <c r="H3088" s="186" t="n">
        <f aca="true">INDIRECT("I" &amp; ROW())</f>
        <v>46109.763301467</v>
      </c>
      <c r="I3088" s="187" t="n">
        <f aca="true">INDIRECT("I" &amp; ROW()-1) + J3088 * ((G3087/1000) * $M$5)</f>
        <v>46109.763301467</v>
      </c>
      <c r="J3088" s="188" t="n">
        <v>6.5</v>
      </c>
      <c r="K3088" s="189" t="n">
        <f aca="true">INDIRECT("H" &amp; ROW())</f>
        <v>46109.763301467</v>
      </c>
      <c r="L3088" s="128" t="s">
        <v>8360</v>
      </c>
      <c r="M3088" s="133"/>
      <c r="N3088" s="133"/>
      <c r="O3088" s="133"/>
      <c r="P3088" s="133"/>
      <c r="Q3088" s="133"/>
      <c r="R3088" s="133"/>
      <c r="S3088" s="133"/>
      <c r="T3088" s="133"/>
      <c r="U3088" s="134"/>
      <c r="V3088" s="133"/>
      <c r="W3088" s="135" t="n">
        <f aca="false">I3088</f>
        <v>46109.763301467</v>
      </c>
      <c r="X3088" s="136" t="s">
        <v>174</v>
      </c>
      <c r="Y3088" s="137" t="n">
        <f aca="false">IF(AND($X3088=$X3089, $X3088&lt;&gt;""), $W3089-$W3088, 0)</f>
        <v>0.000902777777777778</v>
      </c>
      <c r="Z3088" s="141"/>
      <c r="AA3088" s="0"/>
    </row>
    <row r="3089" customFormat="false" ht="22.05" hidden="false" customHeight="false" outlineLevel="0" collapsed="false">
      <c r="A3089" s="118" t="n">
        <v>3085</v>
      </c>
      <c r="B3089" s="181" t="s">
        <v>5194</v>
      </c>
      <c r="C3089" s="182" t="s">
        <v>8272</v>
      </c>
      <c r="D3089" s="183" t="s">
        <v>190</v>
      </c>
      <c r="E3089" s="184" t="s">
        <v>8361</v>
      </c>
      <c r="F3089" s="184" t="s">
        <v>8362</v>
      </c>
      <c r="G3089" s="185" t="n">
        <v>320</v>
      </c>
      <c r="H3089" s="186" t="n">
        <f aca="true">INDIRECT("I" &amp; ROW())</f>
        <v>46109.7642042448</v>
      </c>
      <c r="I3089" s="187" t="n">
        <f aca="true">INDIRECT("I" &amp; ROW()-1) + J3089 * ((G3088/1000) * $M$5)</f>
        <v>46109.7642042448</v>
      </c>
      <c r="J3089" s="188" t="n">
        <v>6.5</v>
      </c>
      <c r="K3089" s="189" t="n">
        <f aca="true">INDIRECT("H" &amp; ROW())</f>
        <v>46109.7642042448</v>
      </c>
      <c r="L3089" s="128" t="s">
        <v>8363</v>
      </c>
      <c r="M3089" s="133"/>
      <c r="N3089" s="133"/>
      <c r="O3089" s="133"/>
      <c r="P3089" s="133"/>
      <c r="Q3089" s="133"/>
      <c r="R3089" s="133"/>
      <c r="S3089" s="133"/>
      <c r="T3089" s="133"/>
      <c r="U3089" s="134"/>
      <c r="V3089" s="133"/>
      <c r="W3089" s="135" t="n">
        <f aca="false">I3089</f>
        <v>46109.7642042448</v>
      </c>
      <c r="X3089" s="136" t="s">
        <v>174</v>
      </c>
      <c r="Y3089" s="137" t="n">
        <f aca="false">IF(AND($X3089=$X3090, $X3089&lt;&gt;""), $W3090-$W3089, 0)</f>
        <v>0.00144444443287037</v>
      </c>
      <c r="Z3089" s="141"/>
      <c r="AA3089" s="0"/>
    </row>
    <row r="3090" customFormat="false" ht="22.05" hidden="false" customHeight="false" outlineLevel="0" collapsed="false">
      <c r="A3090" s="118" t="n">
        <v>3086</v>
      </c>
      <c r="B3090" s="181" t="s">
        <v>5194</v>
      </c>
      <c r="C3090" s="182" t="s">
        <v>8272</v>
      </c>
      <c r="D3090" s="183" t="s">
        <v>190</v>
      </c>
      <c r="E3090" s="184" t="s">
        <v>8364</v>
      </c>
      <c r="F3090" s="184" t="s">
        <v>8365</v>
      </c>
      <c r="G3090" s="185" t="n">
        <v>200</v>
      </c>
      <c r="H3090" s="186" t="n">
        <f aca="true">INDIRECT("I" &amp; ROW())</f>
        <v>46109.7656486892</v>
      </c>
      <c r="I3090" s="187" t="n">
        <f aca="true">INDIRECT("I" &amp; ROW()-1) + J3090 * ((G3089/1000) * $M$5)</f>
        <v>46109.7656486892</v>
      </c>
      <c r="J3090" s="188" t="n">
        <v>6.5</v>
      </c>
      <c r="K3090" s="189" t="n">
        <f aca="true">INDIRECT("H" &amp; ROW())</f>
        <v>46109.7656486892</v>
      </c>
      <c r="L3090" s="128" t="s">
        <v>8366</v>
      </c>
      <c r="M3090" s="133"/>
      <c r="N3090" s="133"/>
      <c r="O3090" s="133"/>
      <c r="P3090" s="133"/>
      <c r="Q3090" s="133"/>
      <c r="R3090" s="133"/>
      <c r="S3090" s="133"/>
      <c r="T3090" s="133"/>
      <c r="U3090" s="134"/>
      <c r="V3090" s="133"/>
      <c r="W3090" s="135" t="n">
        <f aca="false">I3090</f>
        <v>46109.7656486892</v>
      </c>
      <c r="X3090" s="136" t="s">
        <v>174</v>
      </c>
      <c r="Y3090" s="137" t="n">
        <f aca="false">IF(AND($X3090=$X3091, $X3090&lt;&gt;""), $W3091-$W3090, 0)</f>
        <v>0.000902777777777778</v>
      </c>
      <c r="Z3090" s="141"/>
      <c r="AA3090" s="0"/>
    </row>
    <row r="3091" customFormat="false" ht="22.05" hidden="false" customHeight="false" outlineLevel="0" collapsed="false">
      <c r="A3091" s="118" t="n">
        <v>3087</v>
      </c>
      <c r="B3091" s="181" t="s">
        <v>5194</v>
      </c>
      <c r="C3091" s="182" t="s">
        <v>8272</v>
      </c>
      <c r="D3091" s="183" t="s">
        <v>190</v>
      </c>
      <c r="E3091" s="184" t="s">
        <v>8364</v>
      </c>
      <c r="F3091" s="184" t="s">
        <v>8367</v>
      </c>
      <c r="G3091" s="185" t="n">
        <v>330</v>
      </c>
      <c r="H3091" s="186" t="n">
        <f aca="true">INDIRECT("I" &amp; ROW())</f>
        <v>46109.766551467</v>
      </c>
      <c r="I3091" s="187" t="n">
        <f aca="true">INDIRECT("I" &amp; ROW()-1) + J3091 * ((G3090/1000) * $M$5)</f>
        <v>46109.766551467</v>
      </c>
      <c r="J3091" s="188" t="n">
        <v>6.5</v>
      </c>
      <c r="K3091" s="189" t="n">
        <f aca="true">INDIRECT("H" &amp; ROW())</f>
        <v>46109.766551467</v>
      </c>
      <c r="L3091" s="128" t="s">
        <v>8368</v>
      </c>
      <c r="M3091" s="133"/>
      <c r="N3091" s="133"/>
      <c r="O3091" s="133"/>
      <c r="P3091" s="133"/>
      <c r="Q3091" s="133"/>
      <c r="R3091" s="133"/>
      <c r="S3091" s="133"/>
      <c r="T3091" s="133"/>
      <c r="U3091" s="134"/>
      <c r="V3091" s="133"/>
      <c r="W3091" s="135" t="n">
        <f aca="false">I3091</f>
        <v>46109.766551467</v>
      </c>
      <c r="X3091" s="136" t="s">
        <v>174</v>
      </c>
      <c r="Y3091" s="137" t="n">
        <f aca="false">IF(AND($X3091=$X3092, $X3091&lt;&gt;""), $W3092-$W3091, 0)</f>
        <v>0.00148958332175926</v>
      </c>
      <c r="Z3091" s="141"/>
      <c r="AA3091" s="0"/>
    </row>
    <row r="3092" customFormat="false" ht="22.05" hidden="false" customHeight="false" outlineLevel="0" collapsed="false">
      <c r="A3092" s="118" t="n">
        <v>3088</v>
      </c>
      <c r="B3092" s="181" t="s">
        <v>5194</v>
      </c>
      <c r="C3092" s="182" t="s">
        <v>8272</v>
      </c>
      <c r="D3092" s="183" t="s">
        <v>190</v>
      </c>
      <c r="E3092" s="184" t="s">
        <v>8364</v>
      </c>
      <c r="F3092" s="184" t="s">
        <v>8369</v>
      </c>
      <c r="G3092" s="185" t="n">
        <v>280</v>
      </c>
      <c r="H3092" s="186" t="n">
        <f aca="true">INDIRECT("I" &amp; ROW())</f>
        <v>46109.7680410503</v>
      </c>
      <c r="I3092" s="187" t="n">
        <f aca="true">INDIRECT("I" &amp; ROW()-1) + J3092 * ((G3091/1000) * $M$5)</f>
        <v>46109.7680410503</v>
      </c>
      <c r="J3092" s="188" t="n">
        <v>6.5</v>
      </c>
      <c r="K3092" s="189" t="n">
        <f aca="true">INDIRECT("H" &amp; ROW())</f>
        <v>46109.7680410503</v>
      </c>
      <c r="L3092" s="128" t="s">
        <v>8370</v>
      </c>
      <c r="M3092" s="133"/>
      <c r="N3092" s="133"/>
      <c r="O3092" s="133"/>
      <c r="P3092" s="133"/>
      <c r="Q3092" s="133"/>
      <c r="R3092" s="133"/>
      <c r="S3092" s="133"/>
      <c r="T3092" s="133"/>
      <c r="U3092" s="134"/>
      <c r="V3092" s="133"/>
      <c r="W3092" s="135" t="n">
        <f aca="false">I3092</f>
        <v>46109.7680410503</v>
      </c>
      <c r="X3092" s="136" t="s">
        <v>174</v>
      </c>
      <c r="Y3092" s="137" t="n">
        <f aca="false">IF(AND($X3092=$X3093, $X3092&lt;&gt;""), $W3093-$W3092, 0)</f>
        <v>0.00126388887731481</v>
      </c>
      <c r="Z3092" s="141"/>
      <c r="AA3092" s="0"/>
    </row>
    <row r="3093" customFormat="false" ht="22.05" hidden="false" customHeight="false" outlineLevel="0" collapsed="false">
      <c r="A3093" s="118" t="n">
        <v>3089</v>
      </c>
      <c r="B3093" s="181" t="s">
        <v>5194</v>
      </c>
      <c r="C3093" s="182" t="s">
        <v>8272</v>
      </c>
      <c r="D3093" s="183" t="s">
        <v>190</v>
      </c>
      <c r="E3093" s="184" t="s">
        <v>8371</v>
      </c>
      <c r="F3093" s="184" t="s">
        <v>8372</v>
      </c>
      <c r="G3093" s="185" t="n">
        <v>330</v>
      </c>
      <c r="H3093" s="186" t="n">
        <f aca="true">INDIRECT("I" &amp; ROW())</f>
        <v>46109.7693049392</v>
      </c>
      <c r="I3093" s="187" t="n">
        <f aca="true">INDIRECT("I" &amp; ROW()-1) + J3093 * ((G3092/1000) * $M$5)</f>
        <v>46109.7693049392</v>
      </c>
      <c r="J3093" s="188" t="n">
        <v>6.5</v>
      </c>
      <c r="K3093" s="189" t="n">
        <f aca="true">INDIRECT("H" &amp; ROW())</f>
        <v>46109.7693049392</v>
      </c>
      <c r="L3093" s="128" t="s">
        <v>8373</v>
      </c>
      <c r="M3093" s="133"/>
      <c r="N3093" s="133"/>
      <c r="O3093" s="133"/>
      <c r="P3093" s="133"/>
      <c r="Q3093" s="133"/>
      <c r="R3093" s="133"/>
      <c r="S3093" s="133"/>
      <c r="T3093" s="133"/>
      <c r="U3093" s="134"/>
      <c r="V3093" s="133"/>
      <c r="W3093" s="135" t="n">
        <f aca="false">I3093</f>
        <v>46109.7693049392</v>
      </c>
      <c r="X3093" s="136" t="s">
        <v>174</v>
      </c>
      <c r="Y3093" s="137" t="n">
        <f aca="false">IF(AND($X3093=$X3094, $X3093&lt;&gt;""), $W3094-$W3093, 0)</f>
        <v>0.00148958332175926</v>
      </c>
      <c r="Z3093" s="141"/>
      <c r="AA3093" s="0"/>
    </row>
    <row r="3094" customFormat="false" ht="22.05" hidden="false" customHeight="false" outlineLevel="0" collapsed="false">
      <c r="A3094" s="118" t="n">
        <v>3090</v>
      </c>
      <c r="B3094" s="181" t="s">
        <v>5194</v>
      </c>
      <c r="C3094" s="182" t="s">
        <v>8272</v>
      </c>
      <c r="D3094" s="183" t="s">
        <v>190</v>
      </c>
      <c r="E3094" s="184" t="s">
        <v>8371</v>
      </c>
      <c r="F3094" s="184" t="s">
        <v>8374</v>
      </c>
      <c r="G3094" s="185" t="n">
        <v>330</v>
      </c>
      <c r="H3094" s="186" t="n">
        <f aca="true">INDIRECT("I" &amp; ROW())</f>
        <v>46109.7707945225</v>
      </c>
      <c r="I3094" s="187" t="n">
        <f aca="true">INDIRECT("I" &amp; ROW()-1) + J3094 * ((G3093/1000) * $M$5)</f>
        <v>46109.7707945225</v>
      </c>
      <c r="J3094" s="188" t="n">
        <v>6.5</v>
      </c>
      <c r="K3094" s="189" t="n">
        <f aca="true">INDIRECT("H" &amp; ROW())</f>
        <v>46109.7707945225</v>
      </c>
      <c r="L3094" s="128" t="s">
        <v>8375</v>
      </c>
      <c r="M3094" s="133"/>
      <c r="N3094" s="133"/>
      <c r="O3094" s="133"/>
      <c r="P3094" s="133"/>
      <c r="Q3094" s="133"/>
      <c r="R3094" s="133"/>
      <c r="S3094" s="133"/>
      <c r="T3094" s="133"/>
      <c r="U3094" s="134"/>
      <c r="V3094" s="133"/>
      <c r="W3094" s="135" t="n">
        <f aca="false">I3094</f>
        <v>46109.7707945225</v>
      </c>
      <c r="X3094" s="136" t="s">
        <v>174</v>
      </c>
      <c r="Y3094" s="137" t="n">
        <f aca="false">IF(AND($X3094=$X3095, $X3094&lt;&gt;""), $W3095-$W3094, 0)</f>
        <v>0.00148958332175926</v>
      </c>
      <c r="Z3094" s="141"/>
      <c r="AA3094" s="0"/>
    </row>
    <row r="3095" customFormat="false" ht="22.05" hidden="false" customHeight="false" outlineLevel="0" collapsed="false">
      <c r="A3095" s="118" t="n">
        <v>3091</v>
      </c>
      <c r="B3095" s="181" t="s">
        <v>5194</v>
      </c>
      <c r="C3095" s="182" t="s">
        <v>8272</v>
      </c>
      <c r="D3095" s="183" t="s">
        <v>190</v>
      </c>
      <c r="E3095" s="184" t="s">
        <v>8371</v>
      </c>
      <c r="F3095" s="184" t="s">
        <v>8376</v>
      </c>
      <c r="G3095" s="185" t="n">
        <v>290</v>
      </c>
      <c r="H3095" s="186" t="n">
        <f aca="true">INDIRECT("I" &amp; ROW())</f>
        <v>46109.7722841058</v>
      </c>
      <c r="I3095" s="187" t="n">
        <f aca="true">INDIRECT("I" &amp; ROW()-1) + J3095 * ((G3094/1000) * $M$5)</f>
        <v>46109.7722841058</v>
      </c>
      <c r="J3095" s="188" t="n">
        <v>6.5</v>
      </c>
      <c r="K3095" s="189" t="n">
        <f aca="true">INDIRECT("H" &amp; ROW())</f>
        <v>46109.7722841058</v>
      </c>
      <c r="L3095" s="128" t="s">
        <v>8377</v>
      </c>
      <c r="M3095" s="133"/>
      <c r="N3095" s="133"/>
      <c r="O3095" s="133"/>
      <c r="P3095" s="133"/>
      <c r="Q3095" s="133"/>
      <c r="R3095" s="133"/>
      <c r="S3095" s="133"/>
      <c r="T3095" s="133"/>
      <c r="U3095" s="134"/>
      <c r="V3095" s="133"/>
      <c r="W3095" s="135" t="n">
        <f aca="false">I3095</f>
        <v>46109.7722841058</v>
      </c>
      <c r="X3095" s="136" t="s">
        <v>174</v>
      </c>
      <c r="Y3095" s="137" t="n">
        <f aca="false">IF(AND($X3095=$X3096, $X3095&lt;&gt;""), $W3096-$W3095, 0)</f>
        <v>0.0013090277662037</v>
      </c>
      <c r="Z3095" s="141"/>
      <c r="AA3095" s="0"/>
    </row>
    <row r="3096" customFormat="false" ht="22.05" hidden="false" customHeight="false" outlineLevel="0" collapsed="false">
      <c r="A3096" s="118" t="n">
        <v>3092</v>
      </c>
      <c r="B3096" s="181" t="s">
        <v>5194</v>
      </c>
      <c r="C3096" s="182" t="s">
        <v>8378</v>
      </c>
      <c r="D3096" s="183" t="s">
        <v>190</v>
      </c>
      <c r="E3096" s="184" t="s">
        <v>8371</v>
      </c>
      <c r="F3096" s="184" t="s">
        <v>8379</v>
      </c>
      <c r="G3096" s="185" t="n">
        <v>780</v>
      </c>
      <c r="H3096" s="186" t="n">
        <f aca="true">INDIRECT("I" &amp; ROW())</f>
        <v>46109.7735931336</v>
      </c>
      <c r="I3096" s="187" t="n">
        <f aca="true">INDIRECT("I" &amp; ROW()-1) + J3096 * ((G3095/1000) * $M$5)</f>
        <v>46109.7735931336</v>
      </c>
      <c r="J3096" s="188" t="n">
        <v>6.5</v>
      </c>
      <c r="K3096" s="189" t="n">
        <f aca="true">INDIRECT("H" &amp; ROW())</f>
        <v>46109.7735931336</v>
      </c>
      <c r="L3096" s="128" t="s">
        <v>8380</v>
      </c>
      <c r="M3096" s="133"/>
      <c r="N3096" s="133"/>
      <c r="O3096" s="133"/>
      <c r="P3096" s="133"/>
      <c r="Q3096" s="133"/>
      <c r="R3096" s="133"/>
      <c r="S3096" s="133"/>
      <c r="T3096" s="133"/>
      <c r="U3096" s="134"/>
      <c r="V3096" s="133"/>
      <c r="W3096" s="135" t="n">
        <f aca="false">I3096</f>
        <v>46109.7735931336</v>
      </c>
      <c r="X3096" s="136" t="s">
        <v>174</v>
      </c>
      <c r="Y3096" s="137" t="n">
        <f aca="false">IF(AND($X3096=$X3097, $X3096&lt;&gt;""), $W3097-$W3096, 0)</f>
        <v>0.00352083331018519</v>
      </c>
      <c r="Z3096" s="141"/>
      <c r="AA3096" s="0"/>
    </row>
    <row r="3097" customFormat="false" ht="22.05" hidden="false" customHeight="false" outlineLevel="0" collapsed="false">
      <c r="A3097" s="118" t="n">
        <v>3093</v>
      </c>
      <c r="B3097" s="181" t="s">
        <v>5194</v>
      </c>
      <c r="C3097" s="182" t="s">
        <v>8378</v>
      </c>
      <c r="D3097" s="183" t="s">
        <v>190</v>
      </c>
      <c r="E3097" s="184" t="s">
        <v>8381</v>
      </c>
      <c r="F3097" s="184" t="s">
        <v>8382</v>
      </c>
      <c r="G3097" s="185" t="n">
        <v>230</v>
      </c>
      <c r="H3097" s="186" t="n">
        <f aca="true">INDIRECT("I" &amp; ROW())</f>
        <v>46109.7771139669</v>
      </c>
      <c r="I3097" s="187" t="n">
        <f aca="true">INDIRECT("I" &amp; ROW()-1) + J3097 * ((G3096/1000) * $M$5)</f>
        <v>46109.7771139669</v>
      </c>
      <c r="J3097" s="188" t="n">
        <v>6.5</v>
      </c>
      <c r="K3097" s="189" t="n">
        <f aca="true">INDIRECT("H" &amp; ROW())</f>
        <v>46109.7771139669</v>
      </c>
      <c r="L3097" s="128" t="s">
        <v>8383</v>
      </c>
      <c r="M3097" s="133"/>
      <c r="N3097" s="133"/>
      <c r="O3097" s="133"/>
      <c r="P3097" s="133"/>
      <c r="Q3097" s="133"/>
      <c r="R3097" s="133"/>
      <c r="S3097" s="133"/>
      <c r="T3097" s="133"/>
      <c r="U3097" s="134"/>
      <c r="V3097" s="133"/>
      <c r="W3097" s="135" t="n">
        <f aca="false">I3097</f>
        <v>46109.7771139669</v>
      </c>
      <c r="X3097" s="136" t="s">
        <v>174</v>
      </c>
      <c r="Y3097" s="137" t="n">
        <f aca="false">IF(AND($X3097=$X3098, $X3097&lt;&gt;""), $W3098-$W3097, 0)</f>
        <v>0.00103819443287037</v>
      </c>
      <c r="Z3097" s="141"/>
      <c r="AA3097" s="0"/>
    </row>
    <row r="3098" customFormat="false" ht="22.05" hidden="false" customHeight="false" outlineLevel="0" collapsed="false">
      <c r="A3098" s="118" t="n">
        <v>3094</v>
      </c>
      <c r="B3098" s="181" t="s">
        <v>5194</v>
      </c>
      <c r="C3098" s="182" t="s">
        <v>8378</v>
      </c>
      <c r="D3098" s="183" t="s">
        <v>190</v>
      </c>
      <c r="E3098" s="184" t="s">
        <v>8384</v>
      </c>
      <c r="F3098" s="184" t="s">
        <v>8385</v>
      </c>
      <c r="G3098" s="185" t="n">
        <v>330</v>
      </c>
      <c r="H3098" s="186" t="n">
        <f aca="true">INDIRECT("I" &amp; ROW())</f>
        <v>46109.7781521613</v>
      </c>
      <c r="I3098" s="187" t="n">
        <f aca="true">INDIRECT("I" &amp; ROW()-1) + J3098 * ((G3097/1000) * $M$5)</f>
        <v>46109.7781521613</v>
      </c>
      <c r="J3098" s="188" t="n">
        <v>6.5</v>
      </c>
      <c r="K3098" s="189" t="n">
        <f aca="true">INDIRECT("H" &amp; ROW())</f>
        <v>46109.7781521613</v>
      </c>
      <c r="L3098" s="128" t="s">
        <v>8386</v>
      </c>
      <c r="M3098" s="133"/>
      <c r="N3098" s="133"/>
      <c r="O3098" s="133"/>
      <c r="P3098" s="133"/>
      <c r="Q3098" s="133"/>
      <c r="R3098" s="133"/>
      <c r="S3098" s="133"/>
      <c r="T3098" s="133"/>
      <c r="U3098" s="134"/>
      <c r="V3098" s="133"/>
      <c r="W3098" s="135" t="n">
        <f aca="false">I3098</f>
        <v>46109.7781521613</v>
      </c>
      <c r="X3098" s="136" t="s">
        <v>174</v>
      </c>
      <c r="Y3098" s="137" t="n">
        <f aca="false">IF(AND($X3098=$X3099, $X3098&lt;&gt;""), $W3099-$W3098, 0)</f>
        <v>0.00148958332175926</v>
      </c>
      <c r="Z3098" s="141"/>
      <c r="AA3098" s="0"/>
    </row>
    <row r="3099" customFormat="false" ht="22.05" hidden="false" customHeight="false" outlineLevel="0" collapsed="false">
      <c r="A3099" s="118" t="n">
        <v>3095</v>
      </c>
      <c r="B3099" s="181" t="s">
        <v>5194</v>
      </c>
      <c r="C3099" s="182" t="s">
        <v>8378</v>
      </c>
      <c r="D3099" s="183" t="s">
        <v>190</v>
      </c>
      <c r="E3099" s="184" t="s">
        <v>8387</v>
      </c>
      <c r="F3099" s="184" t="s">
        <v>8388</v>
      </c>
      <c r="G3099" s="185" t="n">
        <v>250</v>
      </c>
      <c r="H3099" s="186" t="n">
        <f aca="true">INDIRECT("I" &amp; ROW())</f>
        <v>46109.7796417447</v>
      </c>
      <c r="I3099" s="187" t="n">
        <f aca="true">INDIRECT("I" &amp; ROW()-1) + J3099 * ((G3098/1000) * $M$5)</f>
        <v>46109.7796417447</v>
      </c>
      <c r="J3099" s="188" t="n">
        <v>6.5</v>
      </c>
      <c r="K3099" s="189" t="n">
        <f aca="true">INDIRECT("H" &amp; ROW())</f>
        <v>46109.7796417447</v>
      </c>
      <c r="L3099" s="128" t="s">
        <v>8389</v>
      </c>
      <c r="M3099" s="133"/>
      <c r="N3099" s="133"/>
      <c r="O3099" s="133"/>
      <c r="P3099" s="133"/>
      <c r="Q3099" s="133"/>
      <c r="R3099" s="133"/>
      <c r="S3099" s="133"/>
      <c r="T3099" s="133"/>
      <c r="U3099" s="134"/>
      <c r="V3099" s="133"/>
      <c r="W3099" s="135" t="n">
        <f aca="false">I3099</f>
        <v>46109.7796417447</v>
      </c>
      <c r="X3099" s="136" t="s">
        <v>174</v>
      </c>
      <c r="Y3099" s="137" t="n">
        <f aca="false">IF(AND($X3099=$X3100, $X3099&lt;&gt;""), $W3100-$W3099, 0)</f>
        <v>0.00112847221064815</v>
      </c>
      <c r="Z3099" s="141"/>
      <c r="AA3099" s="0"/>
    </row>
    <row r="3100" customFormat="false" ht="22.05" hidden="false" customHeight="false" outlineLevel="0" collapsed="false">
      <c r="A3100" s="118" t="n">
        <v>3096</v>
      </c>
      <c r="B3100" s="181" t="s">
        <v>5194</v>
      </c>
      <c r="C3100" s="182" t="s">
        <v>8378</v>
      </c>
      <c r="D3100" s="183" t="s">
        <v>190</v>
      </c>
      <c r="E3100" s="184" t="s">
        <v>8387</v>
      </c>
      <c r="F3100" s="184" t="s">
        <v>8390</v>
      </c>
      <c r="G3100" s="185" t="n">
        <v>320</v>
      </c>
      <c r="H3100" s="186" t="n">
        <f aca="true">INDIRECT("I" &amp; ROW())</f>
        <v>46109.7807702169</v>
      </c>
      <c r="I3100" s="187" t="n">
        <f aca="true">INDIRECT("I" &amp; ROW()-1) + J3100 * ((G3099/1000) * $M$5)</f>
        <v>46109.7807702169</v>
      </c>
      <c r="J3100" s="188" t="n">
        <v>6.5</v>
      </c>
      <c r="K3100" s="189" t="n">
        <f aca="true">INDIRECT("H" &amp; ROW())</f>
        <v>46109.7807702169</v>
      </c>
      <c r="L3100" s="128" t="s">
        <v>8391</v>
      </c>
      <c r="M3100" s="133"/>
      <c r="N3100" s="133"/>
      <c r="O3100" s="133"/>
      <c r="P3100" s="133"/>
      <c r="Q3100" s="133"/>
      <c r="R3100" s="133"/>
      <c r="S3100" s="133"/>
      <c r="T3100" s="133"/>
      <c r="U3100" s="134"/>
      <c r="V3100" s="133"/>
      <c r="W3100" s="135" t="n">
        <f aca="false">I3100</f>
        <v>46109.7807702169</v>
      </c>
      <c r="X3100" s="136" t="s">
        <v>174</v>
      </c>
      <c r="Y3100" s="137" t="n">
        <f aca="false">IF(AND($X3100=$X3101, $X3100&lt;&gt;""), $W3101-$W3100, 0)</f>
        <v>0.00144444443287037</v>
      </c>
      <c r="Z3100" s="141"/>
      <c r="AA3100" s="0"/>
    </row>
    <row r="3101" customFormat="false" ht="22.05" hidden="false" customHeight="false" outlineLevel="0" collapsed="false">
      <c r="A3101" s="118" t="n">
        <v>3097</v>
      </c>
      <c r="B3101" s="181" t="s">
        <v>5194</v>
      </c>
      <c r="C3101" s="182" t="s">
        <v>8378</v>
      </c>
      <c r="D3101" s="183" t="s">
        <v>190</v>
      </c>
      <c r="E3101" s="184" t="s">
        <v>8387</v>
      </c>
      <c r="F3101" s="184" t="s">
        <v>8392</v>
      </c>
      <c r="G3101" s="185" t="n">
        <v>240</v>
      </c>
      <c r="H3101" s="186" t="n">
        <f aca="true">INDIRECT("I" &amp; ROW())</f>
        <v>46109.7822146613</v>
      </c>
      <c r="I3101" s="187" t="n">
        <f aca="true">INDIRECT("I" &amp; ROW()-1) + J3101 * ((G3100/1000) * $M$5)</f>
        <v>46109.7822146613</v>
      </c>
      <c r="J3101" s="188" t="n">
        <v>6.5</v>
      </c>
      <c r="K3101" s="189" t="n">
        <f aca="true">INDIRECT("H" &amp; ROW())</f>
        <v>46109.7822146613</v>
      </c>
      <c r="L3101" s="128" t="s">
        <v>8393</v>
      </c>
      <c r="M3101" s="133"/>
      <c r="N3101" s="133"/>
      <c r="O3101" s="133"/>
      <c r="P3101" s="133"/>
      <c r="Q3101" s="133"/>
      <c r="R3101" s="133"/>
      <c r="S3101" s="133"/>
      <c r="T3101" s="133"/>
      <c r="U3101" s="134"/>
      <c r="V3101" s="133"/>
      <c r="W3101" s="135" t="n">
        <f aca="false">I3101</f>
        <v>46109.7822146613</v>
      </c>
      <c r="X3101" s="136" t="s">
        <v>174</v>
      </c>
      <c r="Y3101" s="137" t="n">
        <f aca="false">IF(AND($X3101=$X3102, $X3101&lt;&gt;""), $W3102-$W3101, 0)</f>
        <v>0.00108333333333333</v>
      </c>
      <c r="Z3101" s="141"/>
      <c r="AA3101" s="0"/>
    </row>
    <row r="3102" customFormat="false" ht="22.05" hidden="false" customHeight="false" outlineLevel="0" collapsed="false">
      <c r="A3102" s="118" t="n">
        <v>3098</v>
      </c>
      <c r="B3102" s="181" t="s">
        <v>5194</v>
      </c>
      <c r="C3102" s="182" t="s">
        <v>8378</v>
      </c>
      <c r="D3102" s="183" t="s">
        <v>190</v>
      </c>
      <c r="E3102" s="184" t="s">
        <v>8394</v>
      </c>
      <c r="F3102" s="184" t="s">
        <v>8395</v>
      </c>
      <c r="G3102" s="185" t="n">
        <v>250</v>
      </c>
      <c r="H3102" s="186" t="n">
        <f aca="true">INDIRECT("I" &amp; ROW())</f>
        <v>46109.7832979946</v>
      </c>
      <c r="I3102" s="187" t="n">
        <f aca="true">INDIRECT("I" &amp; ROW()-1) + J3102 * ((G3101/1000) * $M$5)</f>
        <v>46109.7832979946</v>
      </c>
      <c r="J3102" s="188" t="n">
        <v>6.5</v>
      </c>
      <c r="K3102" s="189" t="n">
        <f aca="true">INDIRECT("H" &amp; ROW())</f>
        <v>46109.7832979946</v>
      </c>
      <c r="L3102" s="128" t="s">
        <v>8396</v>
      </c>
      <c r="M3102" s="133"/>
      <c r="N3102" s="133"/>
      <c r="O3102" s="133"/>
      <c r="P3102" s="133"/>
      <c r="Q3102" s="133"/>
      <c r="R3102" s="133"/>
      <c r="S3102" s="133"/>
      <c r="T3102" s="133"/>
      <c r="U3102" s="134"/>
      <c r="V3102" s="133"/>
      <c r="W3102" s="135" t="n">
        <f aca="false">I3102</f>
        <v>46109.7832979946</v>
      </c>
      <c r="X3102" s="136" t="s">
        <v>174</v>
      </c>
      <c r="Y3102" s="137" t="n">
        <f aca="false">IF(AND($X3102=$X3103, $X3102&lt;&gt;""), $W3103-$W3102, 0)</f>
        <v>0.00112847221064815</v>
      </c>
      <c r="Z3102" s="141"/>
      <c r="AA3102" s="0"/>
    </row>
    <row r="3103" customFormat="false" ht="22.05" hidden="false" customHeight="false" outlineLevel="0" collapsed="false">
      <c r="A3103" s="118" t="n">
        <v>3099</v>
      </c>
      <c r="B3103" s="181" t="s">
        <v>5194</v>
      </c>
      <c r="C3103" s="182" t="s">
        <v>8378</v>
      </c>
      <c r="D3103" s="183" t="s">
        <v>190</v>
      </c>
      <c r="E3103" s="184" t="s">
        <v>8397</v>
      </c>
      <c r="F3103" s="184" t="s">
        <v>8398</v>
      </c>
      <c r="G3103" s="185" t="n">
        <v>390</v>
      </c>
      <c r="H3103" s="186" t="n">
        <f aca="true">INDIRECT("I" &amp; ROW())</f>
        <v>46109.7844264669</v>
      </c>
      <c r="I3103" s="187" t="n">
        <f aca="true">INDIRECT("I" &amp; ROW()-1) + J3103 * ((G3102/1000) * $M$5)</f>
        <v>46109.7844264669</v>
      </c>
      <c r="J3103" s="188" t="n">
        <v>6.5</v>
      </c>
      <c r="K3103" s="189" t="n">
        <f aca="true">INDIRECT("H" &amp; ROW())</f>
        <v>46109.7844264669</v>
      </c>
      <c r="L3103" s="128" t="s">
        <v>8399</v>
      </c>
      <c r="M3103" s="133"/>
      <c r="N3103" s="133"/>
      <c r="O3103" s="133"/>
      <c r="P3103" s="133"/>
      <c r="Q3103" s="133"/>
      <c r="R3103" s="133"/>
      <c r="S3103" s="133"/>
      <c r="T3103" s="133"/>
      <c r="U3103" s="134"/>
      <c r="V3103" s="133"/>
      <c r="W3103" s="135" t="n">
        <f aca="false">I3103</f>
        <v>46109.7844264669</v>
      </c>
      <c r="X3103" s="136" t="s">
        <v>174</v>
      </c>
      <c r="Y3103" s="137" t="n">
        <f aca="false">IF(AND($X3103=$X3104, $X3103&lt;&gt;""), $W3104-$W3103, 0)</f>
        <v>0.00176041665509259</v>
      </c>
      <c r="Z3103" s="141"/>
      <c r="AA3103" s="0"/>
    </row>
    <row r="3104" customFormat="false" ht="22.05" hidden="false" customHeight="false" outlineLevel="0" collapsed="false">
      <c r="A3104" s="118" t="n">
        <v>3100</v>
      </c>
      <c r="B3104" s="181" t="s">
        <v>5194</v>
      </c>
      <c r="C3104" s="182" t="s">
        <v>8378</v>
      </c>
      <c r="D3104" s="183" t="s">
        <v>190</v>
      </c>
      <c r="E3104" s="184" t="s">
        <v>8400</v>
      </c>
      <c r="F3104" s="184" t="s">
        <v>8401</v>
      </c>
      <c r="G3104" s="185" t="n">
        <v>290</v>
      </c>
      <c r="H3104" s="186" t="n">
        <f aca="true">INDIRECT("I" &amp; ROW())</f>
        <v>46109.7861868835</v>
      </c>
      <c r="I3104" s="187" t="n">
        <f aca="true">INDIRECT("I" &amp; ROW()-1) + J3104 * ((G3103/1000) * $M$5)</f>
        <v>46109.7861868835</v>
      </c>
      <c r="J3104" s="188" t="n">
        <v>6.5</v>
      </c>
      <c r="K3104" s="189" t="n">
        <f aca="true">INDIRECT("H" &amp; ROW())</f>
        <v>46109.7861868835</v>
      </c>
      <c r="L3104" s="128" t="s">
        <v>8402</v>
      </c>
      <c r="M3104" s="133"/>
      <c r="N3104" s="133"/>
      <c r="O3104" s="133"/>
      <c r="P3104" s="133"/>
      <c r="Q3104" s="133"/>
      <c r="R3104" s="133"/>
      <c r="S3104" s="133"/>
      <c r="T3104" s="133"/>
      <c r="U3104" s="134"/>
      <c r="V3104" s="133"/>
      <c r="W3104" s="135" t="n">
        <f aca="false">I3104</f>
        <v>46109.7861868835</v>
      </c>
      <c r="X3104" s="136" t="s">
        <v>174</v>
      </c>
      <c r="Y3104" s="137" t="n">
        <f aca="false">IF(AND($X3104=$X3105, $X3104&lt;&gt;""), $W3105-$W3104, 0)</f>
        <v>0.0013090277662037</v>
      </c>
      <c r="Z3104" s="141"/>
      <c r="AA3104" s="0"/>
    </row>
    <row r="3105" customFormat="false" ht="22.05" hidden="false" customHeight="false" outlineLevel="0" collapsed="false">
      <c r="A3105" s="118" t="n">
        <v>3101</v>
      </c>
      <c r="B3105" s="181" t="s">
        <v>5194</v>
      </c>
      <c r="C3105" s="182" t="s">
        <v>8378</v>
      </c>
      <c r="D3105" s="183" t="s">
        <v>190</v>
      </c>
      <c r="E3105" s="184" t="s">
        <v>8403</v>
      </c>
      <c r="F3105" s="184" t="s">
        <v>8404</v>
      </c>
      <c r="G3105" s="185" t="n">
        <v>410</v>
      </c>
      <c r="H3105" s="186" t="n">
        <f aca="true">INDIRECT("I" &amp; ROW())</f>
        <v>46109.7874959113</v>
      </c>
      <c r="I3105" s="187" t="n">
        <f aca="true">INDIRECT("I" &amp; ROW()-1) + J3105 * ((G3104/1000) * $M$5)</f>
        <v>46109.7874959113</v>
      </c>
      <c r="J3105" s="188" t="n">
        <v>6.5</v>
      </c>
      <c r="K3105" s="189" t="n">
        <f aca="true">INDIRECT("H" &amp; ROW())</f>
        <v>46109.7874959113</v>
      </c>
      <c r="L3105" s="128" t="s">
        <v>8405</v>
      </c>
      <c r="M3105" s="133"/>
      <c r="N3105" s="133"/>
      <c r="O3105" s="133"/>
      <c r="P3105" s="133"/>
      <c r="Q3105" s="133"/>
      <c r="R3105" s="133"/>
      <c r="S3105" s="133"/>
      <c r="T3105" s="133"/>
      <c r="U3105" s="134"/>
      <c r="V3105" s="133"/>
      <c r="W3105" s="135" t="n">
        <f aca="false">I3105</f>
        <v>46109.7874959113</v>
      </c>
      <c r="X3105" s="136" t="s">
        <v>174</v>
      </c>
      <c r="Y3105" s="137" t="n">
        <f aca="false">IF(AND($X3105=$X3106, $X3105&lt;&gt;""), $W3106-$W3105, 0)</f>
        <v>0.00185069443287037</v>
      </c>
      <c r="Z3105" s="141"/>
      <c r="AA3105" s="0"/>
    </row>
    <row r="3106" customFormat="false" ht="22.05" hidden="false" customHeight="false" outlineLevel="0" collapsed="false">
      <c r="A3106" s="118" t="n">
        <v>3102</v>
      </c>
      <c r="B3106" s="181" t="s">
        <v>5194</v>
      </c>
      <c r="C3106" s="182" t="s">
        <v>8378</v>
      </c>
      <c r="D3106" s="183" t="s">
        <v>190</v>
      </c>
      <c r="E3106" s="184" t="s">
        <v>8403</v>
      </c>
      <c r="F3106" s="184" t="s">
        <v>8406</v>
      </c>
      <c r="G3106" s="185" t="n">
        <v>330</v>
      </c>
      <c r="H3106" s="186" t="n">
        <f aca="true">INDIRECT("I" &amp; ROW())</f>
        <v>46109.7893466057</v>
      </c>
      <c r="I3106" s="187" t="n">
        <f aca="true">INDIRECT("I" &amp; ROW()-1) + J3106 * ((G3105/1000) * $M$5)</f>
        <v>46109.7893466057</v>
      </c>
      <c r="J3106" s="188" t="n">
        <v>6.5</v>
      </c>
      <c r="K3106" s="189" t="n">
        <f aca="true">INDIRECT("H" &amp; ROW())</f>
        <v>46109.7893466057</v>
      </c>
      <c r="L3106" s="128" t="s">
        <v>8407</v>
      </c>
      <c r="M3106" s="133"/>
      <c r="N3106" s="133"/>
      <c r="O3106" s="133"/>
      <c r="P3106" s="133"/>
      <c r="Q3106" s="133"/>
      <c r="R3106" s="133"/>
      <c r="S3106" s="133"/>
      <c r="T3106" s="133"/>
      <c r="U3106" s="134"/>
      <c r="V3106" s="133"/>
      <c r="W3106" s="135" t="n">
        <f aca="false">I3106</f>
        <v>46109.7893466057</v>
      </c>
      <c r="X3106" s="136" t="s">
        <v>174</v>
      </c>
      <c r="Y3106" s="137" t="n">
        <f aca="false">IF(AND($X3106=$X3107, $X3106&lt;&gt;""), $W3107-$W3106, 0)</f>
        <v>0.00148958332175926</v>
      </c>
      <c r="Z3106" s="141"/>
      <c r="AA3106" s="0"/>
    </row>
    <row r="3107" customFormat="false" ht="22.05" hidden="false" customHeight="false" outlineLevel="0" collapsed="false">
      <c r="A3107" s="118" t="n">
        <v>3103</v>
      </c>
      <c r="B3107" s="181" t="s">
        <v>5194</v>
      </c>
      <c r="C3107" s="182" t="s">
        <v>8378</v>
      </c>
      <c r="D3107" s="183" t="s">
        <v>190</v>
      </c>
      <c r="E3107" s="184" t="s">
        <v>8403</v>
      </c>
      <c r="F3107" s="184" t="s">
        <v>8408</v>
      </c>
      <c r="G3107" s="185" t="n">
        <v>630</v>
      </c>
      <c r="H3107" s="186" t="n">
        <f aca="true">INDIRECT("I" &amp; ROW())</f>
        <v>46109.790836189</v>
      </c>
      <c r="I3107" s="187" t="n">
        <f aca="true">INDIRECT("I" &amp; ROW()-1) + J3107 * ((G3106/1000) * $M$5)</f>
        <v>46109.790836189</v>
      </c>
      <c r="J3107" s="188" t="n">
        <v>6.5</v>
      </c>
      <c r="K3107" s="189" t="n">
        <f aca="true">INDIRECT("H" &amp; ROW())</f>
        <v>46109.790836189</v>
      </c>
      <c r="L3107" s="128" t="s">
        <v>8409</v>
      </c>
      <c r="M3107" s="133"/>
      <c r="N3107" s="133"/>
      <c r="O3107" s="133"/>
      <c r="P3107" s="133"/>
      <c r="Q3107" s="133"/>
      <c r="R3107" s="133"/>
      <c r="S3107" s="133"/>
      <c r="T3107" s="133"/>
      <c r="U3107" s="134"/>
      <c r="V3107" s="133"/>
      <c r="W3107" s="135" t="n">
        <f aca="false">I3107</f>
        <v>46109.790836189</v>
      </c>
      <c r="X3107" s="136" t="s">
        <v>174</v>
      </c>
      <c r="Y3107" s="137" t="n">
        <f aca="false">IF(AND($X3107=$X3108, $X3107&lt;&gt;""), $W3108-$W3107, 0)</f>
        <v>0.00284374997685185</v>
      </c>
      <c r="Z3107" s="141"/>
      <c r="AA3107" s="0"/>
    </row>
    <row r="3108" customFormat="false" ht="22.05" hidden="false" customHeight="false" outlineLevel="0" collapsed="false">
      <c r="A3108" s="118" t="n">
        <v>3104</v>
      </c>
      <c r="B3108" s="181" t="s">
        <v>5194</v>
      </c>
      <c r="C3108" s="182" t="s">
        <v>8378</v>
      </c>
      <c r="D3108" s="183" t="s">
        <v>190</v>
      </c>
      <c r="E3108" s="184" t="s">
        <v>8403</v>
      </c>
      <c r="F3108" s="184" t="s">
        <v>8410</v>
      </c>
      <c r="G3108" s="185" t="n">
        <v>580</v>
      </c>
      <c r="H3108" s="186" t="n">
        <f aca="true">INDIRECT("I" &amp; ROW())</f>
        <v>46109.793679939</v>
      </c>
      <c r="I3108" s="187" t="n">
        <f aca="true">INDIRECT("I" &amp; ROW()-1) + J3108 * ((G3107/1000) * $M$5)</f>
        <v>46109.793679939</v>
      </c>
      <c r="J3108" s="188" t="n">
        <v>6.5</v>
      </c>
      <c r="K3108" s="189" t="n">
        <f aca="true">INDIRECT("H" &amp; ROW())</f>
        <v>46109.793679939</v>
      </c>
      <c r="L3108" s="128" t="s">
        <v>8411</v>
      </c>
      <c r="M3108" s="133"/>
      <c r="N3108" s="133"/>
      <c r="O3108" s="133"/>
      <c r="P3108" s="133"/>
      <c r="Q3108" s="133"/>
      <c r="R3108" s="133"/>
      <c r="S3108" s="133"/>
      <c r="T3108" s="133"/>
      <c r="U3108" s="134"/>
      <c r="V3108" s="133"/>
      <c r="W3108" s="135" t="n">
        <f aca="false">I3108</f>
        <v>46109.793679939</v>
      </c>
      <c r="X3108" s="136" t="s">
        <v>174</v>
      </c>
      <c r="Y3108" s="137" t="n">
        <f aca="false">IF(AND($X3108=$X3109, $X3108&lt;&gt;""), $W3109-$W3108, 0)</f>
        <v>0.00261805553240741</v>
      </c>
      <c r="Z3108" s="141"/>
      <c r="AA3108" s="0"/>
    </row>
    <row r="3109" customFormat="false" ht="22.05" hidden="false" customHeight="false" outlineLevel="0" collapsed="false">
      <c r="A3109" s="118" t="n">
        <v>3105</v>
      </c>
      <c r="B3109" s="181" t="s">
        <v>5194</v>
      </c>
      <c r="C3109" s="182" t="s">
        <v>8378</v>
      </c>
      <c r="D3109" s="183" t="s">
        <v>190</v>
      </c>
      <c r="E3109" s="184" t="s">
        <v>8403</v>
      </c>
      <c r="F3109" s="184" t="s">
        <v>8412</v>
      </c>
      <c r="G3109" s="185" t="n">
        <v>585</v>
      </c>
      <c r="H3109" s="186" t="n">
        <f aca="true">INDIRECT("I" &amp; ROW())</f>
        <v>46109.7962979946</v>
      </c>
      <c r="I3109" s="187" t="n">
        <f aca="true">INDIRECT("I" &amp; ROW()-1) + J3109 * ((G3108/1000) * $M$5)</f>
        <v>46109.7962979946</v>
      </c>
      <c r="J3109" s="188" t="n">
        <v>6.5</v>
      </c>
      <c r="K3109" s="189" t="n">
        <f aca="true">INDIRECT("H" &amp; ROW())</f>
        <v>46109.7962979946</v>
      </c>
      <c r="L3109" s="128" t="s">
        <v>8413</v>
      </c>
      <c r="M3109" s="133"/>
      <c r="N3109" s="133"/>
      <c r="O3109" s="133"/>
      <c r="P3109" s="133"/>
      <c r="Q3109" s="133"/>
      <c r="R3109" s="133"/>
      <c r="S3109" s="133"/>
      <c r="T3109" s="133"/>
      <c r="U3109" s="134"/>
      <c r="V3109" s="133"/>
      <c r="W3109" s="135" t="n">
        <f aca="false">I3109</f>
        <v>46109.7962979946</v>
      </c>
      <c r="X3109" s="136" t="s">
        <v>174</v>
      </c>
      <c r="Y3109" s="137" t="n">
        <f aca="false">IF(AND($X3109=$X3110, $X3109&lt;&gt;""), $W3110-$W3109, 0)</f>
        <v>0.00264062497685185</v>
      </c>
      <c r="Z3109" s="141"/>
      <c r="AA3109" s="0"/>
    </row>
    <row r="3110" customFormat="false" ht="22.05" hidden="false" customHeight="false" outlineLevel="0" collapsed="false">
      <c r="A3110" s="118" t="n">
        <v>3106</v>
      </c>
      <c r="B3110" s="181" t="s">
        <v>5194</v>
      </c>
      <c r="C3110" s="182" t="s">
        <v>8378</v>
      </c>
      <c r="D3110" s="183" t="s">
        <v>190</v>
      </c>
      <c r="E3110" s="184" t="s">
        <v>8403</v>
      </c>
      <c r="F3110" s="184" t="s">
        <v>8414</v>
      </c>
      <c r="G3110" s="185" t="n">
        <v>500</v>
      </c>
      <c r="H3110" s="186" t="n">
        <f aca="true">INDIRECT("I" &amp; ROW())</f>
        <v>46109.7989386195</v>
      </c>
      <c r="I3110" s="187" t="n">
        <f aca="true">INDIRECT("I" &amp; ROW()-1) + J3110 * ((G3109/1000) * $M$5)</f>
        <v>46109.7989386195</v>
      </c>
      <c r="J3110" s="188" t="n">
        <v>6.5</v>
      </c>
      <c r="K3110" s="189" t="n">
        <f aca="true">INDIRECT("H" &amp; ROW())</f>
        <v>46109.7989386195</v>
      </c>
      <c r="L3110" s="128" t="s">
        <v>8415</v>
      </c>
      <c r="M3110" s="133"/>
      <c r="N3110" s="133"/>
      <c r="O3110" s="133"/>
      <c r="P3110" s="133"/>
      <c r="Q3110" s="133"/>
      <c r="R3110" s="133"/>
      <c r="S3110" s="133"/>
      <c r="T3110" s="133"/>
      <c r="U3110" s="134"/>
      <c r="V3110" s="133"/>
      <c r="W3110" s="135" t="n">
        <f aca="false">I3110</f>
        <v>46109.7989386195</v>
      </c>
      <c r="X3110" s="136" t="s">
        <v>174</v>
      </c>
      <c r="Y3110" s="137" t="n">
        <f aca="false">IF(AND($X3110=$X3111, $X3110&lt;&gt;""), $W3111-$W3110, 0)</f>
        <v>0.0022569444212963</v>
      </c>
      <c r="Z3110" s="141"/>
      <c r="AA3110" s="0"/>
    </row>
    <row r="3111" customFormat="false" ht="22.05" hidden="false" customHeight="false" outlineLevel="0" collapsed="false">
      <c r="A3111" s="118" t="n">
        <v>3107</v>
      </c>
      <c r="B3111" s="181" t="s">
        <v>5194</v>
      </c>
      <c r="C3111" s="182" t="s">
        <v>8378</v>
      </c>
      <c r="D3111" s="183" t="s">
        <v>190</v>
      </c>
      <c r="E3111" s="184" t="s">
        <v>8403</v>
      </c>
      <c r="F3111" s="184" t="s">
        <v>8416</v>
      </c>
      <c r="G3111" s="185" t="n">
        <v>395</v>
      </c>
      <c r="H3111" s="186" t="n">
        <f aca="true">INDIRECT("I" &amp; ROW())</f>
        <v>46109.801195564</v>
      </c>
      <c r="I3111" s="187" t="n">
        <f aca="true">INDIRECT("I" &amp; ROW()-1) + J3111 * ((G3110/1000) * $M$5)</f>
        <v>46109.801195564</v>
      </c>
      <c r="J3111" s="188" t="n">
        <v>6.5</v>
      </c>
      <c r="K3111" s="189" t="n">
        <f aca="true">INDIRECT("H" &amp; ROW())</f>
        <v>46109.801195564</v>
      </c>
      <c r="L3111" s="128" t="s">
        <v>8417</v>
      </c>
      <c r="M3111" s="133"/>
      <c r="N3111" s="133"/>
      <c r="O3111" s="133"/>
      <c r="P3111" s="133"/>
      <c r="Q3111" s="133"/>
      <c r="R3111" s="133"/>
      <c r="S3111" s="133"/>
      <c r="T3111" s="133"/>
      <c r="U3111" s="134"/>
      <c r="V3111" s="133"/>
      <c r="W3111" s="135" t="n">
        <f aca="false">I3111</f>
        <v>46109.801195564</v>
      </c>
      <c r="X3111" s="136" t="s">
        <v>174</v>
      </c>
      <c r="Y3111" s="137" t="n">
        <f aca="false">IF(AND($X3111=$X3112, $X3111&lt;&gt;""), $W3112-$W3111, 0)</f>
        <v>0.00178298609953704</v>
      </c>
      <c r="Z3111" s="141"/>
      <c r="AA3111" s="0"/>
    </row>
    <row r="3112" customFormat="false" ht="22.05" hidden="false" customHeight="false" outlineLevel="0" collapsed="false">
      <c r="A3112" s="118" t="n">
        <v>3108</v>
      </c>
      <c r="B3112" s="181" t="s">
        <v>5194</v>
      </c>
      <c r="C3112" s="182" t="s">
        <v>8378</v>
      </c>
      <c r="D3112" s="183" t="s">
        <v>190</v>
      </c>
      <c r="E3112" s="184" t="s">
        <v>8403</v>
      </c>
      <c r="F3112" s="184" t="s">
        <v>8418</v>
      </c>
      <c r="G3112" s="185" t="n">
        <v>270</v>
      </c>
      <c r="H3112" s="186" t="n">
        <f aca="true">INDIRECT("I" &amp; ROW())</f>
        <v>46109.8029785501</v>
      </c>
      <c r="I3112" s="187" t="n">
        <f aca="true">INDIRECT("I" &amp; ROW()-1) + J3112 * ((G3111/1000) * $M$5)</f>
        <v>46109.8029785501</v>
      </c>
      <c r="J3112" s="188" t="n">
        <v>6.5</v>
      </c>
      <c r="K3112" s="189" t="n">
        <f aca="true">INDIRECT("H" &amp; ROW())</f>
        <v>46109.8029785501</v>
      </c>
      <c r="L3112" s="128" t="s">
        <v>8419</v>
      </c>
      <c r="M3112" s="133"/>
      <c r="N3112" s="133"/>
      <c r="O3112" s="133"/>
      <c r="P3112" s="133"/>
      <c r="Q3112" s="133"/>
      <c r="R3112" s="133"/>
      <c r="S3112" s="133"/>
      <c r="T3112" s="133"/>
      <c r="U3112" s="134"/>
      <c r="V3112" s="133"/>
      <c r="W3112" s="135" t="n">
        <f aca="false">I3112</f>
        <v>46109.8029785501</v>
      </c>
      <c r="X3112" s="136" t="s">
        <v>174</v>
      </c>
      <c r="Y3112" s="137" t="n">
        <f aca="false">IF(AND($X3112=$X3113, $X3112&lt;&gt;""), $W3113-$W3112, 0)</f>
        <v>0.00121874998842593</v>
      </c>
      <c r="Z3112" s="141"/>
      <c r="AA3112" s="0"/>
    </row>
    <row r="3113" customFormat="false" ht="22.05" hidden="false" customHeight="false" outlineLevel="0" collapsed="false">
      <c r="A3113" s="118" t="n">
        <v>3109</v>
      </c>
      <c r="B3113" s="181" t="s">
        <v>5194</v>
      </c>
      <c r="C3113" s="182" t="s">
        <v>8378</v>
      </c>
      <c r="D3113" s="183" t="s">
        <v>190</v>
      </c>
      <c r="E3113" s="184" t="s">
        <v>8403</v>
      </c>
      <c r="F3113" s="184" t="s">
        <v>8420</v>
      </c>
      <c r="G3113" s="185" t="n">
        <v>360</v>
      </c>
      <c r="H3113" s="186" t="n">
        <f aca="true">INDIRECT("I" &amp; ROW())</f>
        <v>46109.8041973</v>
      </c>
      <c r="I3113" s="187" t="n">
        <f aca="true">INDIRECT("I" &amp; ROW()-1) + J3113 * ((G3112/1000) * $M$5)</f>
        <v>46109.8041973</v>
      </c>
      <c r="J3113" s="188" t="n">
        <v>6.5</v>
      </c>
      <c r="K3113" s="189" t="n">
        <f aca="true">INDIRECT("H" &amp; ROW())</f>
        <v>46109.8041973</v>
      </c>
      <c r="L3113" s="128" t="s">
        <v>8421</v>
      </c>
      <c r="M3113" s="133"/>
      <c r="N3113" s="133"/>
      <c r="O3113" s="133"/>
      <c r="P3113" s="133"/>
      <c r="Q3113" s="133"/>
      <c r="R3113" s="133"/>
      <c r="S3113" s="133"/>
      <c r="T3113" s="133"/>
      <c r="U3113" s="134"/>
      <c r="V3113" s="133"/>
      <c r="W3113" s="135" t="n">
        <f aca="false">I3113</f>
        <v>46109.8041973</v>
      </c>
      <c r="X3113" s="136" t="s">
        <v>174</v>
      </c>
      <c r="Y3113" s="137" t="n">
        <f aca="false">IF(AND($X3113=$X3114, $X3113&lt;&gt;""), $W3114-$W3113, 0)</f>
        <v>0.00162499998842593</v>
      </c>
      <c r="Z3113" s="141"/>
      <c r="AA3113" s="0"/>
    </row>
    <row r="3114" customFormat="false" ht="22.05" hidden="false" customHeight="false" outlineLevel="0" collapsed="false">
      <c r="A3114" s="118" t="n">
        <v>3110</v>
      </c>
      <c r="B3114" s="181" t="s">
        <v>5194</v>
      </c>
      <c r="C3114" s="182" t="s">
        <v>8378</v>
      </c>
      <c r="D3114" s="183" t="s">
        <v>190</v>
      </c>
      <c r="E3114" s="184" t="s">
        <v>8403</v>
      </c>
      <c r="F3114" s="184" t="s">
        <v>8422</v>
      </c>
      <c r="G3114" s="185" t="n">
        <v>460</v>
      </c>
      <c r="H3114" s="186" t="n">
        <f aca="true">INDIRECT("I" &amp; ROW())</f>
        <v>46109.8058223</v>
      </c>
      <c r="I3114" s="187" t="n">
        <f aca="true">INDIRECT("I" &amp; ROW()-1) + J3114 * ((G3113/1000) * $M$5)</f>
        <v>46109.8058223</v>
      </c>
      <c r="J3114" s="188" t="n">
        <v>6.5</v>
      </c>
      <c r="K3114" s="189" t="n">
        <f aca="true">INDIRECT("H" &amp; ROW())</f>
        <v>46109.8058223</v>
      </c>
      <c r="L3114" s="128" t="s">
        <v>8423</v>
      </c>
      <c r="M3114" s="133"/>
      <c r="N3114" s="133"/>
      <c r="O3114" s="133"/>
      <c r="P3114" s="133"/>
      <c r="Q3114" s="133"/>
      <c r="R3114" s="133"/>
      <c r="S3114" s="133"/>
      <c r="T3114" s="133"/>
      <c r="U3114" s="134"/>
      <c r="V3114" s="133"/>
      <c r="W3114" s="135" t="n">
        <f aca="false">I3114</f>
        <v>46109.8058223</v>
      </c>
      <c r="X3114" s="136" t="s">
        <v>174</v>
      </c>
      <c r="Y3114" s="137" t="n">
        <f aca="false">IF(AND($X3114=$X3115, $X3114&lt;&gt;""), $W3115-$W3114, 0)</f>
        <v>0.00207638887731481</v>
      </c>
      <c r="Z3114" s="141"/>
      <c r="AA3114" s="0"/>
    </row>
    <row r="3115" customFormat="false" ht="22.05" hidden="false" customHeight="false" outlineLevel="0" collapsed="false">
      <c r="A3115" s="118" t="n">
        <v>3111</v>
      </c>
      <c r="B3115" s="181" t="s">
        <v>5194</v>
      </c>
      <c r="C3115" s="182" t="s">
        <v>8378</v>
      </c>
      <c r="D3115" s="183" t="s">
        <v>190</v>
      </c>
      <c r="E3115" s="184" t="s">
        <v>8403</v>
      </c>
      <c r="F3115" s="184" t="s">
        <v>8424</v>
      </c>
      <c r="G3115" s="185" t="n">
        <v>440</v>
      </c>
      <c r="H3115" s="186" t="n">
        <f aca="true">INDIRECT("I" &amp; ROW())</f>
        <v>46109.8078986889</v>
      </c>
      <c r="I3115" s="187" t="n">
        <f aca="true">INDIRECT("I" &amp; ROW()-1) + J3115 * ((G3114/1000) * $M$5)</f>
        <v>46109.8078986889</v>
      </c>
      <c r="J3115" s="188" t="n">
        <v>6.5</v>
      </c>
      <c r="K3115" s="189" t="n">
        <f aca="true">INDIRECT("H" &amp; ROW())</f>
        <v>46109.8078986889</v>
      </c>
      <c r="L3115" s="128" t="s">
        <v>8425</v>
      </c>
      <c r="M3115" s="133"/>
      <c r="N3115" s="133"/>
      <c r="O3115" s="133"/>
      <c r="P3115" s="133"/>
      <c r="Q3115" s="133"/>
      <c r="R3115" s="133"/>
      <c r="S3115" s="133"/>
      <c r="T3115" s="133"/>
      <c r="U3115" s="134"/>
      <c r="V3115" s="133"/>
      <c r="W3115" s="135" t="n">
        <f aca="false">I3115</f>
        <v>46109.8078986889</v>
      </c>
      <c r="X3115" s="136" t="s">
        <v>174</v>
      </c>
      <c r="Y3115" s="137" t="n">
        <f aca="false">IF(AND($X3115=$X3116, $X3115&lt;&gt;""), $W3116-$W3115, 0)</f>
        <v>0.00198611109953704</v>
      </c>
      <c r="Z3115" s="141"/>
      <c r="AA3115" s="0"/>
    </row>
    <row r="3116" customFormat="false" ht="22.05" hidden="false" customHeight="false" outlineLevel="0" collapsed="false">
      <c r="A3116" s="118" t="n">
        <v>3112</v>
      </c>
      <c r="B3116" s="259" t="s">
        <v>5201</v>
      </c>
      <c r="C3116" s="182" t="s">
        <v>8426</v>
      </c>
      <c r="D3116" s="183" t="s">
        <v>190</v>
      </c>
      <c r="E3116" s="260" t="s">
        <v>8427</v>
      </c>
      <c r="F3116" s="260" t="s">
        <v>8428</v>
      </c>
      <c r="G3116" s="185" t="n">
        <v>850</v>
      </c>
      <c r="H3116" s="186" t="n">
        <f aca="true">INDIRECT("I" &amp; ROW())</f>
        <v>46109.8098848</v>
      </c>
      <c r="I3116" s="187" t="n">
        <f aca="true">INDIRECT("I" &amp; ROW()-1) + J3116 * ((G3115/1000) * $M$5)</f>
        <v>46109.8098848</v>
      </c>
      <c r="J3116" s="188" t="n">
        <v>6.5</v>
      </c>
      <c r="K3116" s="189" t="n">
        <f aca="true">INDIRECT("H" &amp; ROW())</f>
        <v>46109.8098848</v>
      </c>
      <c r="L3116" s="128" t="s">
        <v>8429</v>
      </c>
      <c r="M3116" s="133"/>
      <c r="N3116" s="133"/>
      <c r="O3116" s="133"/>
      <c r="P3116" s="133"/>
      <c r="Q3116" s="133"/>
      <c r="R3116" s="133"/>
      <c r="S3116" s="133"/>
      <c r="T3116" s="133"/>
      <c r="U3116" s="134"/>
      <c r="V3116" s="133"/>
      <c r="W3116" s="135" t="n">
        <f aca="false">I3116</f>
        <v>46109.8098848</v>
      </c>
      <c r="X3116" s="136" t="s">
        <v>174</v>
      </c>
      <c r="Y3116" s="137" t="n">
        <f aca="false">IF(AND($X3116=$X3117, $X3116&lt;&gt;""), $W3117-$W3116, 0)</f>
        <v>0.00383680552083333</v>
      </c>
      <c r="Z3116" s="141"/>
      <c r="AA3116" s="0"/>
    </row>
    <row r="3117" customFormat="false" ht="22.05" hidden="false" customHeight="false" outlineLevel="0" collapsed="false">
      <c r="A3117" s="118" t="n">
        <v>3113</v>
      </c>
      <c r="B3117" s="259" t="s">
        <v>5201</v>
      </c>
      <c r="C3117" s="182" t="s">
        <v>8426</v>
      </c>
      <c r="D3117" s="183" t="s">
        <v>190</v>
      </c>
      <c r="E3117" s="261" t="s">
        <v>8430</v>
      </c>
      <c r="F3117" s="184" t="s">
        <v>8431</v>
      </c>
      <c r="G3117" s="185" t="n">
        <v>700</v>
      </c>
      <c r="H3117" s="186" t="n">
        <f aca="true">INDIRECT("I" &amp; ROW())</f>
        <v>46109.8137216055</v>
      </c>
      <c r="I3117" s="187" t="n">
        <f aca="true">INDIRECT("I" &amp; ROW()-1) + J3117 * ((G3116/1000) * $M$5)</f>
        <v>46109.8137216055</v>
      </c>
      <c r="J3117" s="188" t="n">
        <v>6.5</v>
      </c>
      <c r="K3117" s="189" t="n">
        <f aca="true">INDIRECT("H" &amp; ROW())</f>
        <v>46109.8137216055</v>
      </c>
      <c r="L3117" s="128" t="s">
        <v>8432</v>
      </c>
      <c r="M3117" s="133"/>
      <c r="N3117" s="133"/>
      <c r="O3117" s="133"/>
      <c r="P3117" s="133"/>
      <c r="Q3117" s="133"/>
      <c r="R3117" s="133"/>
      <c r="S3117" s="133"/>
      <c r="T3117" s="133"/>
      <c r="U3117" s="134"/>
      <c r="V3117" s="133"/>
      <c r="W3117" s="135" t="n">
        <f aca="false">I3117</f>
        <v>46109.8137216055</v>
      </c>
      <c r="X3117" s="136" t="s">
        <v>174</v>
      </c>
      <c r="Y3117" s="137" t="n">
        <f aca="false">IF(AND($X3117=$X3118, $X3117&lt;&gt;""), $W3118-$W3117, 0)</f>
        <v>0.00315972219907407</v>
      </c>
      <c r="Z3117" s="141"/>
      <c r="AA3117" s="0"/>
    </row>
    <row r="3118" customFormat="false" ht="22.05" hidden="false" customHeight="false" outlineLevel="0" collapsed="false">
      <c r="A3118" s="118" t="n">
        <v>3114</v>
      </c>
      <c r="B3118" s="259" t="s">
        <v>5201</v>
      </c>
      <c r="C3118" s="182" t="s">
        <v>8426</v>
      </c>
      <c r="D3118" s="183" t="s">
        <v>190</v>
      </c>
      <c r="E3118" s="261" t="s">
        <v>8433</v>
      </c>
      <c r="F3118" s="184" t="s">
        <v>8434</v>
      </c>
      <c r="G3118" s="185" t="n">
        <v>1000</v>
      </c>
      <c r="H3118" s="186" t="n">
        <f aca="true">INDIRECT("I" &amp; ROW())</f>
        <v>46109.8168813277</v>
      </c>
      <c r="I3118" s="187" t="n">
        <f aca="true">INDIRECT("I" &amp; ROW()-1) + J3118 * ((G3117/1000) * $M$5)</f>
        <v>46109.8168813277</v>
      </c>
      <c r="J3118" s="188" t="n">
        <v>6.5</v>
      </c>
      <c r="K3118" s="189" t="n">
        <f aca="true">INDIRECT("H" &amp; ROW())</f>
        <v>46109.8168813277</v>
      </c>
      <c r="L3118" s="128" t="s">
        <v>8435</v>
      </c>
      <c r="M3118" s="133"/>
      <c r="N3118" s="133"/>
      <c r="O3118" s="133"/>
      <c r="P3118" s="133"/>
      <c r="Q3118" s="133"/>
      <c r="R3118" s="133"/>
      <c r="S3118" s="133"/>
      <c r="T3118" s="133"/>
      <c r="U3118" s="134"/>
      <c r="V3118" s="133"/>
      <c r="W3118" s="135" t="n">
        <f aca="false">I3118</f>
        <v>46109.8168813277</v>
      </c>
      <c r="X3118" s="136" t="s">
        <v>174</v>
      </c>
      <c r="Y3118" s="137" t="n">
        <f aca="false">IF(AND($X3118=$X3119, $X3118&lt;&gt;""), $W3119-$W3118, 0)</f>
        <v>0.00451388885416667</v>
      </c>
      <c r="Z3118" s="141"/>
      <c r="AA3118" s="0"/>
    </row>
    <row r="3119" customFormat="false" ht="22.05" hidden="false" customHeight="false" outlineLevel="0" collapsed="false">
      <c r="A3119" s="118" t="n">
        <v>3115</v>
      </c>
      <c r="B3119" s="259" t="s">
        <v>5201</v>
      </c>
      <c r="C3119" s="182" t="s">
        <v>8426</v>
      </c>
      <c r="D3119" s="183" t="s">
        <v>190</v>
      </c>
      <c r="E3119" s="261" t="s">
        <v>8436</v>
      </c>
      <c r="F3119" s="184" t="s">
        <v>8437</v>
      </c>
      <c r="G3119" s="185" t="n">
        <v>700</v>
      </c>
      <c r="H3119" s="186" t="n">
        <f aca="true">INDIRECT("I" &amp; ROW())</f>
        <v>46109.8213952166</v>
      </c>
      <c r="I3119" s="187" t="n">
        <f aca="true">INDIRECT("I" &amp; ROW()-1) + J3119 * ((G3118/1000) * $M$5)</f>
        <v>46109.8213952166</v>
      </c>
      <c r="J3119" s="188" t="n">
        <v>6.5</v>
      </c>
      <c r="K3119" s="189" t="n">
        <f aca="true">INDIRECT("H" &amp; ROW())</f>
        <v>46109.8213952166</v>
      </c>
      <c r="L3119" s="128" t="s">
        <v>8438</v>
      </c>
      <c r="M3119" s="133"/>
      <c r="N3119" s="133"/>
      <c r="O3119" s="133"/>
      <c r="P3119" s="133"/>
      <c r="Q3119" s="133"/>
      <c r="R3119" s="133"/>
      <c r="S3119" s="133"/>
      <c r="T3119" s="133"/>
      <c r="U3119" s="134"/>
      <c r="V3119" s="133"/>
      <c r="W3119" s="135" t="n">
        <f aca="false">I3119</f>
        <v>46109.8213952166</v>
      </c>
      <c r="X3119" s="136" t="s">
        <v>174</v>
      </c>
      <c r="Y3119" s="137" t="n">
        <f aca="false">IF(AND($X3119=$X3120, $X3119&lt;&gt;""), $W3120-$W3119, 0)</f>
        <v>0.00315972219907407</v>
      </c>
      <c r="Z3119" s="141"/>
      <c r="AA3119" s="0"/>
    </row>
    <row r="3120" customFormat="false" ht="22.05" hidden="false" customHeight="false" outlineLevel="0" collapsed="false">
      <c r="A3120" s="118" t="n">
        <v>3116</v>
      </c>
      <c r="B3120" s="259" t="s">
        <v>5201</v>
      </c>
      <c r="C3120" s="182" t="s">
        <v>8426</v>
      </c>
      <c r="D3120" s="183" t="s">
        <v>190</v>
      </c>
      <c r="E3120" s="261" t="s">
        <v>8439</v>
      </c>
      <c r="F3120" s="184" t="s">
        <v>8440</v>
      </c>
      <c r="G3120" s="185" t="n">
        <v>750</v>
      </c>
      <c r="H3120" s="186" t="n">
        <f aca="true">INDIRECT("I" &amp; ROW())</f>
        <v>46109.8245549388</v>
      </c>
      <c r="I3120" s="187" t="n">
        <f aca="true">INDIRECT("I" &amp; ROW()-1) + J3120 * ((G3119/1000) * $M$5)</f>
        <v>46109.8245549388</v>
      </c>
      <c r="J3120" s="188" t="n">
        <v>6.5</v>
      </c>
      <c r="K3120" s="189" t="n">
        <f aca="true">INDIRECT("H" &amp; ROW())</f>
        <v>46109.8245549388</v>
      </c>
      <c r="L3120" s="128" t="s">
        <v>8441</v>
      </c>
      <c r="M3120" s="133"/>
      <c r="N3120" s="133"/>
      <c r="O3120" s="133"/>
      <c r="P3120" s="133"/>
      <c r="Q3120" s="133"/>
      <c r="R3120" s="133"/>
      <c r="S3120" s="133"/>
      <c r="T3120" s="133"/>
      <c r="U3120" s="134"/>
      <c r="V3120" s="133"/>
      <c r="W3120" s="135" t="n">
        <f aca="false">I3120</f>
        <v>46109.8245549388</v>
      </c>
      <c r="X3120" s="136" t="s">
        <v>174</v>
      </c>
      <c r="Y3120" s="137" t="n">
        <f aca="false">IF(AND($X3120=$X3121, $X3120&lt;&gt;""), $W3121-$W3120, 0)</f>
        <v>0.00338541664351852</v>
      </c>
      <c r="Z3120" s="141"/>
      <c r="AA3120" s="0"/>
    </row>
    <row r="3121" customFormat="false" ht="22.05" hidden="false" customHeight="false" outlineLevel="0" collapsed="false">
      <c r="A3121" s="118" t="n">
        <v>3117</v>
      </c>
      <c r="B3121" s="259" t="s">
        <v>5201</v>
      </c>
      <c r="C3121" s="182" t="s">
        <v>8426</v>
      </c>
      <c r="D3121" s="183" t="s">
        <v>190</v>
      </c>
      <c r="E3121" s="261" t="s">
        <v>8442</v>
      </c>
      <c r="F3121" s="184" t="s">
        <v>8443</v>
      </c>
      <c r="G3121" s="185" t="n">
        <v>700</v>
      </c>
      <c r="H3121" s="186" t="n">
        <f aca="true">INDIRECT("I" &amp; ROW())</f>
        <v>46109.8279403554</v>
      </c>
      <c r="I3121" s="187" t="n">
        <f aca="true">INDIRECT("I" &amp; ROW()-1) + J3121 * ((G3120/1000) * $M$5)</f>
        <v>46109.8279403554</v>
      </c>
      <c r="J3121" s="188" t="n">
        <v>6.5</v>
      </c>
      <c r="K3121" s="189" t="n">
        <f aca="true">INDIRECT("H" &amp; ROW())</f>
        <v>46109.8279403554</v>
      </c>
      <c r="L3121" s="128" t="s">
        <v>8444</v>
      </c>
      <c r="M3121" s="133"/>
      <c r="N3121" s="133"/>
      <c r="O3121" s="133"/>
      <c r="P3121" s="133"/>
      <c r="Q3121" s="133"/>
      <c r="R3121" s="133"/>
      <c r="S3121" s="133"/>
      <c r="T3121" s="133"/>
      <c r="U3121" s="134"/>
      <c r="V3121" s="133"/>
      <c r="W3121" s="135" t="n">
        <f aca="false">I3121</f>
        <v>46109.8279403554</v>
      </c>
      <c r="X3121" s="136" t="s">
        <v>174</v>
      </c>
      <c r="Y3121" s="137" t="n">
        <f aca="false">IF(AND($X3121=$X3122, $X3121&lt;&gt;""), $W3122-$W3121, 0)</f>
        <v>0.00315972219907407</v>
      </c>
      <c r="Z3121" s="141"/>
      <c r="AA3121" s="0"/>
    </row>
    <row r="3122" customFormat="false" ht="22.05" hidden="false" customHeight="false" outlineLevel="0" collapsed="false">
      <c r="A3122" s="118" t="n">
        <v>3118</v>
      </c>
      <c r="B3122" s="259" t="s">
        <v>5201</v>
      </c>
      <c r="C3122" s="182" t="s">
        <v>8426</v>
      </c>
      <c r="D3122" s="183" t="s">
        <v>190</v>
      </c>
      <c r="E3122" s="184" t="s">
        <v>8445</v>
      </c>
      <c r="F3122" s="184" t="s">
        <v>8446</v>
      </c>
      <c r="G3122" s="185" t="n">
        <v>450</v>
      </c>
      <c r="H3122" s="186" t="n">
        <f aca="true">INDIRECT("I" &amp; ROW())</f>
        <v>46109.8311000776</v>
      </c>
      <c r="I3122" s="187" t="n">
        <f aca="true">INDIRECT("I" &amp; ROW()-1) + J3122 * ((G3121/1000) * $M$5)</f>
        <v>46109.8311000776</v>
      </c>
      <c r="J3122" s="188" t="n">
        <v>6.5</v>
      </c>
      <c r="K3122" s="189" t="n">
        <f aca="true">INDIRECT("H" &amp; ROW())</f>
        <v>46109.8311000776</v>
      </c>
      <c r="L3122" s="128" t="s">
        <v>8447</v>
      </c>
      <c r="M3122" s="133"/>
      <c r="N3122" s="133"/>
      <c r="O3122" s="133"/>
      <c r="P3122" s="133"/>
      <c r="Q3122" s="133"/>
      <c r="R3122" s="133"/>
      <c r="S3122" s="133"/>
      <c r="T3122" s="133"/>
      <c r="U3122" s="134"/>
      <c r="V3122" s="133"/>
      <c r="W3122" s="135" t="n">
        <f aca="false">I3122</f>
        <v>46109.8311000776</v>
      </c>
      <c r="X3122" s="136" t="s">
        <v>174</v>
      </c>
      <c r="Y3122" s="137" t="n">
        <f aca="false">IF(AND($X3122=$X3123, $X3122&lt;&gt;""), $W3123-$W3122, 0)</f>
        <v>0.00203124998842593</v>
      </c>
      <c r="Z3122" s="141"/>
      <c r="AA3122" s="0"/>
    </row>
    <row r="3123" customFormat="false" ht="22.05" hidden="false" customHeight="false" outlineLevel="0" collapsed="false">
      <c r="A3123" s="118" t="n">
        <v>3119</v>
      </c>
      <c r="B3123" s="259" t="s">
        <v>5201</v>
      </c>
      <c r="C3123" s="182" t="s">
        <v>8426</v>
      </c>
      <c r="D3123" s="183" t="s">
        <v>190</v>
      </c>
      <c r="E3123" s="184" t="s">
        <v>8448</v>
      </c>
      <c r="F3123" s="184" t="s">
        <v>8449</v>
      </c>
      <c r="G3123" s="185" t="n">
        <v>340</v>
      </c>
      <c r="H3123" s="186" t="n">
        <f aca="true">INDIRECT("I" &amp; ROW())</f>
        <v>46109.8331313276</v>
      </c>
      <c r="I3123" s="187" t="n">
        <f aca="true">INDIRECT("I" &amp; ROW()-1) + J3123 * ((G3122/1000) * $M$5)</f>
        <v>46109.8331313276</v>
      </c>
      <c r="J3123" s="188" t="n">
        <v>6.5</v>
      </c>
      <c r="K3123" s="189" t="n">
        <f aca="true">INDIRECT("H" &amp; ROW())</f>
        <v>46109.8331313276</v>
      </c>
      <c r="L3123" s="128" t="s">
        <v>8450</v>
      </c>
      <c r="M3123" s="133"/>
      <c r="N3123" s="133"/>
      <c r="O3123" s="133"/>
      <c r="P3123" s="133"/>
      <c r="Q3123" s="133"/>
      <c r="R3123" s="133"/>
      <c r="S3123" s="133"/>
      <c r="T3123" s="133"/>
      <c r="U3123" s="134"/>
      <c r="V3123" s="133"/>
      <c r="W3123" s="135" t="n">
        <f aca="false">I3123</f>
        <v>46109.8331313276</v>
      </c>
      <c r="X3123" s="136" t="s">
        <v>174</v>
      </c>
      <c r="Y3123" s="137" t="n">
        <f aca="false">IF(AND($X3123=$X3124, $X3123&lt;&gt;""), $W3124-$W3123, 0)</f>
        <v>0.00153472221064815</v>
      </c>
      <c r="Z3123" s="141"/>
      <c r="AA3123" s="0"/>
    </row>
    <row r="3124" customFormat="false" ht="22.05" hidden="false" customHeight="false" outlineLevel="0" collapsed="false">
      <c r="A3124" s="118" t="n">
        <v>3120</v>
      </c>
      <c r="B3124" s="259" t="s">
        <v>5201</v>
      </c>
      <c r="C3124" s="182" t="s">
        <v>8426</v>
      </c>
      <c r="D3124" s="183" t="s">
        <v>190</v>
      </c>
      <c r="E3124" s="184" t="s">
        <v>8451</v>
      </c>
      <c r="F3124" s="184" t="s">
        <v>8452</v>
      </c>
      <c r="G3124" s="185" t="n">
        <v>330</v>
      </c>
      <c r="H3124" s="186" t="n">
        <f aca="true">INDIRECT("I" &amp; ROW())</f>
        <v>46109.8346660498</v>
      </c>
      <c r="I3124" s="187" t="n">
        <f aca="true">INDIRECT("I" &amp; ROW()-1) + J3124 * ((G3123/1000) * $M$5)</f>
        <v>46109.8346660498</v>
      </c>
      <c r="J3124" s="188" t="n">
        <v>6.5</v>
      </c>
      <c r="K3124" s="189" t="n">
        <f aca="true">INDIRECT("H" &amp; ROW())</f>
        <v>46109.8346660498</v>
      </c>
      <c r="L3124" s="128" t="s">
        <v>8453</v>
      </c>
      <c r="M3124" s="133"/>
      <c r="N3124" s="133"/>
      <c r="O3124" s="133"/>
      <c r="P3124" s="133"/>
      <c r="Q3124" s="133"/>
      <c r="R3124" s="133"/>
      <c r="S3124" s="133"/>
      <c r="T3124" s="133"/>
      <c r="U3124" s="134"/>
      <c r="V3124" s="133"/>
      <c r="W3124" s="135" t="n">
        <f aca="false">I3124</f>
        <v>46109.8346660498</v>
      </c>
      <c r="X3124" s="136" t="s">
        <v>174</v>
      </c>
      <c r="Y3124" s="137" t="n">
        <f aca="false">IF(AND($X3124=$X3125, $X3124&lt;&gt;""), $W3125-$W3124, 0)</f>
        <v>0.00148958332175926</v>
      </c>
      <c r="Z3124" s="141"/>
      <c r="AA3124" s="0"/>
    </row>
    <row r="3125" customFormat="false" ht="22.05" hidden="false" customHeight="false" outlineLevel="0" collapsed="false">
      <c r="A3125" s="118" t="n">
        <v>3121</v>
      </c>
      <c r="B3125" s="259" t="s">
        <v>5201</v>
      </c>
      <c r="C3125" s="182" t="s">
        <v>8426</v>
      </c>
      <c r="D3125" s="183" t="s">
        <v>190</v>
      </c>
      <c r="E3125" s="184" t="s">
        <v>8454</v>
      </c>
      <c r="F3125" s="184" t="s">
        <v>8455</v>
      </c>
      <c r="G3125" s="185" t="n">
        <v>340</v>
      </c>
      <c r="H3125" s="186" t="n">
        <f aca="true">INDIRECT("I" &amp; ROW())</f>
        <v>46109.8361556331</v>
      </c>
      <c r="I3125" s="187" t="n">
        <f aca="true">INDIRECT("I" &amp; ROW()-1) + J3125 * ((G3124/1000) * $M$5)</f>
        <v>46109.8361556331</v>
      </c>
      <c r="J3125" s="188" t="n">
        <v>6.5</v>
      </c>
      <c r="K3125" s="189" t="n">
        <f aca="true">INDIRECT("H" &amp; ROW())</f>
        <v>46109.8361556331</v>
      </c>
      <c r="L3125" s="128" t="s">
        <v>8456</v>
      </c>
      <c r="M3125" s="133"/>
      <c r="N3125" s="133"/>
      <c r="O3125" s="133"/>
      <c r="P3125" s="133"/>
      <c r="Q3125" s="133"/>
      <c r="R3125" s="133"/>
      <c r="S3125" s="133"/>
      <c r="T3125" s="133"/>
      <c r="U3125" s="134"/>
      <c r="V3125" s="133"/>
      <c r="W3125" s="135" t="n">
        <f aca="false">I3125</f>
        <v>46109.8361556331</v>
      </c>
      <c r="X3125" s="136" t="s">
        <v>174</v>
      </c>
      <c r="Y3125" s="137" t="n">
        <f aca="false">IF(AND($X3125=$X3126, $X3125&lt;&gt;""), $W3126-$W3125, 0)</f>
        <v>0.00153472221064815</v>
      </c>
      <c r="Z3125" s="141"/>
      <c r="AA3125" s="0"/>
    </row>
    <row r="3126" customFormat="false" ht="22.05" hidden="false" customHeight="false" outlineLevel="0" collapsed="false">
      <c r="A3126" s="118" t="n">
        <v>3122</v>
      </c>
      <c r="B3126" s="259" t="s">
        <v>5201</v>
      </c>
      <c r="C3126" s="182" t="s">
        <v>8426</v>
      </c>
      <c r="D3126" s="183" t="s">
        <v>190</v>
      </c>
      <c r="E3126" s="184" t="s">
        <v>8457</v>
      </c>
      <c r="F3126" s="184" t="s">
        <v>8458</v>
      </c>
      <c r="G3126" s="185" t="n">
        <v>280</v>
      </c>
      <c r="H3126" s="186" t="n">
        <f aca="true">INDIRECT("I" &amp; ROW())</f>
        <v>46109.8376903554</v>
      </c>
      <c r="I3126" s="187" t="n">
        <f aca="true">INDIRECT("I" &amp; ROW()-1) + J3126 * ((G3125/1000) * $M$5)</f>
        <v>46109.8376903554</v>
      </c>
      <c r="J3126" s="188" t="n">
        <v>6.5</v>
      </c>
      <c r="K3126" s="189" t="n">
        <f aca="true">INDIRECT("H" &amp; ROW())</f>
        <v>46109.8376903554</v>
      </c>
      <c r="L3126" s="128" t="s">
        <v>8459</v>
      </c>
      <c r="M3126" s="133"/>
      <c r="N3126" s="133"/>
      <c r="O3126" s="133"/>
      <c r="P3126" s="133"/>
      <c r="Q3126" s="133"/>
      <c r="R3126" s="133"/>
      <c r="S3126" s="133"/>
      <c r="T3126" s="133"/>
      <c r="U3126" s="134"/>
      <c r="V3126" s="133"/>
      <c r="W3126" s="135" t="n">
        <f aca="false">I3126</f>
        <v>46109.8376903554</v>
      </c>
      <c r="X3126" s="136" t="s">
        <v>174</v>
      </c>
      <c r="Y3126" s="137" t="n">
        <f aca="false">IF(AND($X3126=$X3127, $X3126&lt;&gt;""), $W3127-$W3126, 0)</f>
        <v>0.00126388887731481</v>
      </c>
      <c r="Z3126" s="141"/>
      <c r="AA3126" s="0"/>
    </row>
    <row r="3127" customFormat="false" ht="22.05" hidden="false" customHeight="false" outlineLevel="0" collapsed="false">
      <c r="A3127" s="118" t="n">
        <v>3123</v>
      </c>
      <c r="B3127" s="259" t="s">
        <v>5201</v>
      </c>
      <c r="C3127" s="182" t="s">
        <v>8426</v>
      </c>
      <c r="D3127" s="183" t="s">
        <v>190</v>
      </c>
      <c r="E3127" s="184" t="s">
        <v>8460</v>
      </c>
      <c r="F3127" s="184" t="s">
        <v>8461</v>
      </c>
      <c r="G3127" s="185" t="n">
        <v>280</v>
      </c>
      <c r="H3127" s="186" t="n">
        <f aca="true">INDIRECT("I" &amp; ROW())</f>
        <v>46109.8389542442</v>
      </c>
      <c r="I3127" s="187" t="n">
        <f aca="true">INDIRECT("I" &amp; ROW()-1) + J3127 * ((G3126/1000) * $M$5)</f>
        <v>46109.8389542442</v>
      </c>
      <c r="J3127" s="188" t="n">
        <v>6.5</v>
      </c>
      <c r="K3127" s="189" t="n">
        <f aca="true">INDIRECT("H" &amp; ROW())</f>
        <v>46109.8389542442</v>
      </c>
      <c r="L3127" s="128" t="s">
        <v>8462</v>
      </c>
      <c r="M3127" s="133"/>
      <c r="N3127" s="133"/>
      <c r="O3127" s="133"/>
      <c r="P3127" s="133"/>
      <c r="Q3127" s="133"/>
      <c r="R3127" s="133"/>
      <c r="S3127" s="133"/>
      <c r="T3127" s="133"/>
      <c r="U3127" s="134"/>
      <c r="V3127" s="133"/>
      <c r="W3127" s="135" t="n">
        <f aca="false">I3127</f>
        <v>46109.8389542442</v>
      </c>
      <c r="X3127" s="136" t="s">
        <v>174</v>
      </c>
      <c r="Y3127" s="137" t="n">
        <f aca="false">IF(AND($X3127=$X3128, $X3127&lt;&gt;""), $W3128-$W3127, 0)</f>
        <v>0.00126388887731481</v>
      </c>
      <c r="Z3127" s="141"/>
      <c r="AA3127" s="0"/>
    </row>
    <row r="3128" customFormat="false" ht="22.05" hidden="false" customHeight="false" outlineLevel="0" collapsed="false">
      <c r="A3128" s="118" t="n">
        <v>3124</v>
      </c>
      <c r="B3128" s="259" t="s">
        <v>5201</v>
      </c>
      <c r="C3128" s="182" t="s">
        <v>8426</v>
      </c>
      <c r="D3128" s="183" t="s">
        <v>190</v>
      </c>
      <c r="E3128" s="184" t="s">
        <v>8463</v>
      </c>
      <c r="F3128" s="184" t="s">
        <v>8464</v>
      </c>
      <c r="G3128" s="185" t="n">
        <v>280</v>
      </c>
      <c r="H3128" s="186" t="n">
        <f aca="true">INDIRECT("I" &amp; ROW())</f>
        <v>46109.8402181331</v>
      </c>
      <c r="I3128" s="187" t="n">
        <f aca="true">INDIRECT("I" &amp; ROW()-1) + J3128 * ((G3127/1000) * $M$5)</f>
        <v>46109.8402181331</v>
      </c>
      <c r="J3128" s="188" t="n">
        <v>6.5</v>
      </c>
      <c r="K3128" s="189" t="n">
        <f aca="true">INDIRECT("H" &amp; ROW())</f>
        <v>46109.8402181331</v>
      </c>
      <c r="L3128" s="128" t="s">
        <v>8465</v>
      </c>
      <c r="M3128" s="133"/>
      <c r="N3128" s="133"/>
      <c r="O3128" s="133"/>
      <c r="P3128" s="133"/>
      <c r="Q3128" s="133"/>
      <c r="R3128" s="133"/>
      <c r="S3128" s="133"/>
      <c r="T3128" s="133"/>
      <c r="U3128" s="134"/>
      <c r="V3128" s="133"/>
      <c r="W3128" s="135" t="n">
        <f aca="false">I3128</f>
        <v>46109.8402181331</v>
      </c>
      <c r="X3128" s="136" t="s">
        <v>174</v>
      </c>
      <c r="Y3128" s="137" t="n">
        <f aca="false">IF(AND($X3128=$X3129, $X3128&lt;&gt;""), $W3129-$W3128, 0)</f>
        <v>0.00126388887731481</v>
      </c>
      <c r="Z3128" s="141"/>
      <c r="AA3128" s="0"/>
    </row>
    <row r="3129" customFormat="false" ht="22.05" hidden="false" customHeight="false" outlineLevel="0" collapsed="false">
      <c r="A3129" s="118" t="n">
        <v>3125</v>
      </c>
      <c r="B3129" s="259" t="s">
        <v>5201</v>
      </c>
      <c r="C3129" s="182" t="s">
        <v>8426</v>
      </c>
      <c r="D3129" s="183" t="s">
        <v>190</v>
      </c>
      <c r="E3129" s="184" t="s">
        <v>8466</v>
      </c>
      <c r="F3129" s="184" t="s">
        <v>8467</v>
      </c>
      <c r="G3129" s="185" t="n">
        <v>260</v>
      </c>
      <c r="H3129" s="186" t="n">
        <f aca="true">INDIRECT("I" &amp; ROW())</f>
        <v>46109.841482022</v>
      </c>
      <c r="I3129" s="187" t="n">
        <f aca="true">INDIRECT("I" &amp; ROW()-1) + J3129 * ((G3128/1000) * $M$5)</f>
        <v>46109.841482022</v>
      </c>
      <c r="J3129" s="188" t="n">
        <v>6.5</v>
      </c>
      <c r="K3129" s="189" t="n">
        <f aca="true">INDIRECT("H" &amp; ROW())</f>
        <v>46109.841482022</v>
      </c>
      <c r="L3129" s="128" t="s">
        <v>8468</v>
      </c>
      <c r="M3129" s="133"/>
      <c r="N3129" s="133"/>
      <c r="O3129" s="133"/>
      <c r="P3129" s="133"/>
      <c r="Q3129" s="133"/>
      <c r="R3129" s="133"/>
      <c r="S3129" s="133"/>
      <c r="T3129" s="133"/>
      <c r="U3129" s="134"/>
      <c r="V3129" s="133"/>
      <c r="W3129" s="135" t="n">
        <f aca="false">I3129</f>
        <v>46109.841482022</v>
      </c>
      <c r="X3129" s="136" t="s">
        <v>174</v>
      </c>
      <c r="Y3129" s="137" t="n">
        <f aca="false">IF(AND($X3129=$X3130, $X3129&lt;&gt;""), $W3130-$W3129, 0)</f>
        <v>0.00117361109953704</v>
      </c>
      <c r="Z3129" s="141"/>
      <c r="AA3129" s="0"/>
    </row>
    <row r="3130" customFormat="false" ht="22.05" hidden="false" customHeight="false" outlineLevel="0" collapsed="false">
      <c r="A3130" s="118" t="n">
        <v>3126</v>
      </c>
      <c r="B3130" s="259" t="s">
        <v>5201</v>
      </c>
      <c r="C3130" s="182" t="s">
        <v>8426</v>
      </c>
      <c r="D3130" s="183" t="s">
        <v>190</v>
      </c>
      <c r="E3130" s="184" t="s">
        <v>8469</v>
      </c>
      <c r="F3130" s="184" t="s">
        <v>8470</v>
      </c>
      <c r="G3130" s="185" t="n">
        <v>300</v>
      </c>
      <c r="H3130" s="186" t="n">
        <f aca="true">INDIRECT("I" &amp; ROW())</f>
        <v>46109.8426556331</v>
      </c>
      <c r="I3130" s="187" t="n">
        <f aca="true">INDIRECT("I" &amp; ROW()-1) + J3130 * ((G3129/1000) * $M$5)</f>
        <v>46109.8426556331</v>
      </c>
      <c r="J3130" s="188" t="n">
        <v>6.5</v>
      </c>
      <c r="K3130" s="189" t="n">
        <f aca="true">INDIRECT("H" &amp; ROW())</f>
        <v>46109.8426556331</v>
      </c>
      <c r="L3130" s="128" t="s">
        <v>8471</v>
      </c>
      <c r="M3130" s="133"/>
      <c r="N3130" s="133"/>
      <c r="O3130" s="133"/>
      <c r="P3130" s="133"/>
      <c r="Q3130" s="133"/>
      <c r="R3130" s="133"/>
      <c r="S3130" s="133"/>
      <c r="T3130" s="133"/>
      <c r="U3130" s="134"/>
      <c r="V3130" s="133"/>
      <c r="W3130" s="135" t="n">
        <f aca="false">I3130</f>
        <v>46109.8426556331</v>
      </c>
      <c r="X3130" s="136" t="s">
        <v>174</v>
      </c>
      <c r="Y3130" s="137" t="n">
        <f aca="false">IF(AND($X3130=$X3131, $X3130&lt;&gt;""), $W3131-$W3130, 0)</f>
        <v>0.00135416666666667</v>
      </c>
      <c r="Z3130" s="141"/>
      <c r="AA3130" s="0"/>
    </row>
    <row r="3131" customFormat="false" ht="22.05" hidden="false" customHeight="false" outlineLevel="0" collapsed="false">
      <c r="A3131" s="118" t="n">
        <v>3127</v>
      </c>
      <c r="B3131" s="259" t="s">
        <v>5201</v>
      </c>
      <c r="C3131" s="182" t="s">
        <v>8426</v>
      </c>
      <c r="D3131" s="183" t="s">
        <v>190</v>
      </c>
      <c r="E3131" s="184" t="s">
        <v>8472</v>
      </c>
      <c r="F3131" s="184" t="s">
        <v>8473</v>
      </c>
      <c r="G3131" s="185" t="n">
        <v>340</v>
      </c>
      <c r="H3131" s="186" t="n">
        <f aca="true">INDIRECT("I" &amp; ROW())</f>
        <v>46109.8440097998</v>
      </c>
      <c r="I3131" s="187" t="n">
        <f aca="true">INDIRECT("I" &amp; ROW()-1) + J3131 * ((G3130/1000) * $M$5)</f>
        <v>46109.8440097998</v>
      </c>
      <c r="J3131" s="188" t="n">
        <v>6.5</v>
      </c>
      <c r="K3131" s="189" t="n">
        <f aca="true">INDIRECT("H" &amp; ROW())</f>
        <v>46109.8440097998</v>
      </c>
      <c r="L3131" s="128" t="s">
        <v>8474</v>
      </c>
      <c r="M3131" s="133"/>
      <c r="N3131" s="133"/>
      <c r="O3131" s="133"/>
      <c r="P3131" s="133"/>
      <c r="Q3131" s="133"/>
      <c r="R3131" s="133"/>
      <c r="S3131" s="133"/>
      <c r="T3131" s="133"/>
      <c r="U3131" s="134"/>
      <c r="V3131" s="133"/>
      <c r="W3131" s="135" t="n">
        <f aca="false">I3131</f>
        <v>46109.8440097998</v>
      </c>
      <c r="X3131" s="136" t="s">
        <v>174</v>
      </c>
      <c r="Y3131" s="137" t="n">
        <f aca="false">IF(AND($X3131=$X3132, $X3131&lt;&gt;""), $W3132-$W3131, 0)</f>
        <v>0.00153472221064815</v>
      </c>
      <c r="Z3131" s="141"/>
      <c r="AA3131" s="0"/>
    </row>
    <row r="3132" customFormat="false" ht="22.05" hidden="false" customHeight="false" outlineLevel="0" collapsed="false">
      <c r="A3132" s="118" t="n">
        <v>3128</v>
      </c>
      <c r="B3132" s="259" t="s">
        <v>5201</v>
      </c>
      <c r="C3132" s="182" t="s">
        <v>8426</v>
      </c>
      <c r="D3132" s="183" t="s">
        <v>190</v>
      </c>
      <c r="E3132" s="184" t="s">
        <v>8475</v>
      </c>
      <c r="F3132" s="184" t="s">
        <v>8476</v>
      </c>
      <c r="G3132" s="185" t="n">
        <v>310</v>
      </c>
      <c r="H3132" s="186" t="n">
        <f aca="true">INDIRECT("I" &amp; ROW())</f>
        <v>46109.845544522</v>
      </c>
      <c r="I3132" s="187" t="n">
        <f aca="true">INDIRECT("I" &amp; ROW()-1) + J3132 * ((G3131/1000) * $M$5)</f>
        <v>46109.845544522</v>
      </c>
      <c r="J3132" s="188" t="n">
        <v>6.5</v>
      </c>
      <c r="K3132" s="189" t="n">
        <f aca="true">INDIRECT("H" &amp; ROW())</f>
        <v>46109.845544522</v>
      </c>
      <c r="L3132" s="128" t="s">
        <v>8477</v>
      </c>
      <c r="M3132" s="133"/>
      <c r="N3132" s="133"/>
      <c r="O3132" s="133"/>
      <c r="P3132" s="133"/>
      <c r="Q3132" s="133"/>
      <c r="R3132" s="133"/>
      <c r="S3132" s="133"/>
      <c r="T3132" s="133"/>
      <c r="U3132" s="134"/>
      <c r="V3132" s="133"/>
      <c r="W3132" s="135" t="n">
        <f aca="false">I3132</f>
        <v>46109.845544522</v>
      </c>
      <c r="X3132" s="136" t="s">
        <v>174</v>
      </c>
      <c r="Y3132" s="137" t="n">
        <f aca="false">IF(AND($X3132=$X3133, $X3132&lt;&gt;""), $W3133-$W3132, 0)</f>
        <v>0.00139930554398148</v>
      </c>
      <c r="Z3132" s="141"/>
      <c r="AA3132" s="0"/>
    </row>
    <row r="3133" customFormat="false" ht="22.05" hidden="false" customHeight="false" outlineLevel="0" collapsed="false">
      <c r="A3133" s="118" t="n">
        <v>3129</v>
      </c>
      <c r="B3133" s="259" t="s">
        <v>5201</v>
      </c>
      <c r="C3133" s="182" t="s">
        <v>8426</v>
      </c>
      <c r="D3133" s="183" t="s">
        <v>190</v>
      </c>
      <c r="E3133" s="184" t="s">
        <v>8478</v>
      </c>
      <c r="F3133" s="184" t="s">
        <v>8479</v>
      </c>
      <c r="G3133" s="185" t="n">
        <v>380</v>
      </c>
      <c r="H3133" s="186" t="n">
        <f aca="true">INDIRECT("I" &amp; ROW())</f>
        <v>46109.8469438275</v>
      </c>
      <c r="I3133" s="187" t="n">
        <f aca="true">INDIRECT("I" &amp; ROW()-1) + J3133 * ((G3132/1000) * $M$5)</f>
        <v>46109.8469438275</v>
      </c>
      <c r="J3133" s="188" t="n">
        <v>6.5</v>
      </c>
      <c r="K3133" s="189" t="n">
        <f aca="true">INDIRECT("H" &amp; ROW())</f>
        <v>46109.8469438275</v>
      </c>
      <c r="L3133" s="128" t="s">
        <v>8480</v>
      </c>
      <c r="M3133" s="133"/>
      <c r="N3133" s="133"/>
      <c r="O3133" s="133"/>
      <c r="P3133" s="133"/>
      <c r="Q3133" s="133"/>
      <c r="R3133" s="133"/>
      <c r="S3133" s="133"/>
      <c r="T3133" s="133"/>
      <c r="U3133" s="134"/>
      <c r="V3133" s="133"/>
      <c r="W3133" s="135" t="n">
        <f aca="false">I3133</f>
        <v>46109.8469438275</v>
      </c>
      <c r="X3133" s="136" t="s">
        <v>174</v>
      </c>
      <c r="Y3133" s="137" t="n">
        <f aca="false">IF(AND($X3133=$X3134, $X3133&lt;&gt;""), $W3134-$W3133, 0)</f>
        <v>0.0017152777662037</v>
      </c>
      <c r="Z3133" s="141"/>
      <c r="AA3133" s="0"/>
    </row>
    <row r="3134" customFormat="false" ht="22.05" hidden="false" customHeight="false" outlineLevel="0" collapsed="false">
      <c r="A3134" s="118" t="n">
        <v>3130</v>
      </c>
      <c r="B3134" s="259" t="s">
        <v>5201</v>
      </c>
      <c r="C3134" s="182" t="s">
        <v>8426</v>
      </c>
      <c r="D3134" s="183" t="s">
        <v>190</v>
      </c>
      <c r="E3134" s="261" t="s">
        <v>8481</v>
      </c>
      <c r="F3134" s="184" t="s">
        <v>8482</v>
      </c>
      <c r="G3134" s="185" t="n">
        <v>410</v>
      </c>
      <c r="H3134" s="186" t="n">
        <f aca="true">INDIRECT("I" &amp; ROW())</f>
        <v>46109.8486591053</v>
      </c>
      <c r="I3134" s="187" t="n">
        <f aca="true">INDIRECT("I" &amp; ROW()-1) + J3134 * ((G3133/1000) * $M$5)</f>
        <v>46109.8486591053</v>
      </c>
      <c r="J3134" s="188" t="n">
        <v>6.5</v>
      </c>
      <c r="K3134" s="189" t="n">
        <f aca="true">INDIRECT("H" &amp; ROW())</f>
        <v>46109.8486591053</v>
      </c>
      <c r="L3134" s="128" t="s">
        <v>8483</v>
      </c>
      <c r="M3134" s="133"/>
      <c r="N3134" s="133"/>
      <c r="O3134" s="133"/>
      <c r="P3134" s="133"/>
      <c r="Q3134" s="133"/>
      <c r="R3134" s="133"/>
      <c r="S3134" s="133"/>
      <c r="T3134" s="133"/>
      <c r="U3134" s="134"/>
      <c r="V3134" s="133"/>
      <c r="W3134" s="135" t="n">
        <f aca="false">I3134</f>
        <v>46109.8486591053</v>
      </c>
      <c r="X3134" s="136" t="s">
        <v>174</v>
      </c>
      <c r="Y3134" s="137" t="n">
        <f aca="false">IF(AND($X3134=$X3135, $X3134&lt;&gt;""), $W3135-$W3134, 0)</f>
        <v>0.00185069443287037</v>
      </c>
      <c r="Z3134" s="141"/>
      <c r="AA3134" s="0"/>
    </row>
    <row r="3135" customFormat="false" ht="22.05" hidden="false" customHeight="false" outlineLevel="0" collapsed="false">
      <c r="A3135" s="118" t="n">
        <v>3131</v>
      </c>
      <c r="B3135" s="259" t="s">
        <v>5201</v>
      </c>
      <c r="C3135" s="182" t="s">
        <v>8484</v>
      </c>
      <c r="D3135" s="183" t="s">
        <v>190</v>
      </c>
      <c r="E3135" s="261" t="s">
        <v>8485</v>
      </c>
      <c r="F3135" s="184" t="s">
        <v>8486</v>
      </c>
      <c r="G3135" s="185" t="n">
        <v>430</v>
      </c>
      <c r="H3135" s="186" t="n">
        <f aca="true">INDIRECT("I" &amp; ROW())</f>
        <v>46109.8505097997</v>
      </c>
      <c r="I3135" s="187" t="n">
        <f aca="true">INDIRECT("I" &amp; ROW()-1) + J3135 * ((G3134/1000) * $M$5)</f>
        <v>46109.8505097997</v>
      </c>
      <c r="J3135" s="188" t="n">
        <v>6.5</v>
      </c>
      <c r="K3135" s="189" t="n">
        <f aca="true">INDIRECT("H" &amp; ROW())</f>
        <v>46109.8505097997</v>
      </c>
      <c r="L3135" s="128" t="s">
        <v>8487</v>
      </c>
      <c r="M3135" s="133"/>
      <c r="N3135" s="133"/>
      <c r="O3135" s="133"/>
      <c r="P3135" s="133"/>
      <c r="Q3135" s="133"/>
      <c r="R3135" s="133"/>
      <c r="S3135" s="133"/>
      <c r="T3135" s="133"/>
      <c r="U3135" s="134"/>
      <c r="V3135" s="133"/>
      <c r="W3135" s="135" t="n">
        <f aca="false">I3135</f>
        <v>46109.8505097997</v>
      </c>
      <c r="X3135" s="136" t="s">
        <v>174</v>
      </c>
      <c r="Y3135" s="137" t="n">
        <f aca="false">IF(AND($X3135=$X3136, $X3135&lt;&gt;""), $W3136-$W3135, 0)</f>
        <v>0.00194097221064815</v>
      </c>
      <c r="Z3135" s="141"/>
      <c r="AA3135" s="0"/>
    </row>
    <row r="3136" customFormat="false" ht="22.05" hidden="false" customHeight="false" outlineLevel="0" collapsed="false">
      <c r="A3136" s="118" t="n">
        <v>3132</v>
      </c>
      <c r="B3136" s="259" t="s">
        <v>5201</v>
      </c>
      <c r="C3136" s="182" t="s">
        <v>8484</v>
      </c>
      <c r="D3136" s="183" t="s">
        <v>190</v>
      </c>
      <c r="E3136" s="261" t="s">
        <v>8488</v>
      </c>
      <c r="F3136" s="184" t="s">
        <v>8489</v>
      </c>
      <c r="G3136" s="185" t="n">
        <v>500</v>
      </c>
      <c r="H3136" s="186" t="n">
        <f aca="true">INDIRECT("I" &amp; ROW())</f>
        <v>46109.8524507719</v>
      </c>
      <c r="I3136" s="187" t="n">
        <f aca="true">INDIRECT("I" &amp; ROW()-1) + J3136 * ((G3135/1000) * $M$5)</f>
        <v>46109.8524507719</v>
      </c>
      <c r="J3136" s="188" t="n">
        <v>6.5</v>
      </c>
      <c r="K3136" s="189" t="n">
        <f aca="true">INDIRECT("H" &amp; ROW())</f>
        <v>46109.8524507719</v>
      </c>
      <c r="L3136" s="128" t="s">
        <v>8490</v>
      </c>
      <c r="M3136" s="133"/>
      <c r="N3136" s="133"/>
      <c r="O3136" s="133"/>
      <c r="P3136" s="133"/>
      <c r="Q3136" s="133"/>
      <c r="R3136" s="133"/>
      <c r="S3136" s="133"/>
      <c r="T3136" s="133"/>
      <c r="U3136" s="134"/>
      <c r="V3136" s="133"/>
      <c r="W3136" s="135" t="n">
        <f aca="false">I3136</f>
        <v>46109.8524507719</v>
      </c>
      <c r="X3136" s="136" t="s">
        <v>174</v>
      </c>
      <c r="Y3136" s="137" t="n">
        <f aca="false">IF(AND($X3136=$X3137, $X3136&lt;&gt;""), $W3137-$W3136, 0)</f>
        <v>0.0022569444212963</v>
      </c>
      <c r="Z3136" s="141"/>
      <c r="AA3136" s="0"/>
    </row>
    <row r="3137" customFormat="false" ht="22.05" hidden="false" customHeight="false" outlineLevel="0" collapsed="false">
      <c r="A3137" s="118" t="n">
        <v>3133</v>
      </c>
      <c r="B3137" s="259" t="s">
        <v>5201</v>
      </c>
      <c r="C3137" s="182" t="s">
        <v>8484</v>
      </c>
      <c r="D3137" s="183" t="s">
        <v>190</v>
      </c>
      <c r="E3137" s="261" t="s">
        <v>8491</v>
      </c>
      <c r="F3137" s="184" t="s">
        <v>8492</v>
      </c>
      <c r="G3137" s="185" t="n">
        <v>400</v>
      </c>
      <c r="H3137" s="186" t="n">
        <f aca="true">INDIRECT("I" &amp; ROW())</f>
        <v>46109.8547077163</v>
      </c>
      <c r="I3137" s="187" t="n">
        <f aca="true">INDIRECT("I" &amp; ROW()-1) + J3137 * ((G3136/1000) * $M$5)</f>
        <v>46109.8547077163</v>
      </c>
      <c r="J3137" s="188" t="n">
        <v>6.5</v>
      </c>
      <c r="K3137" s="189" t="n">
        <f aca="true">INDIRECT("H" &amp; ROW())</f>
        <v>46109.8547077163</v>
      </c>
      <c r="L3137" s="128" t="s">
        <v>8493</v>
      </c>
      <c r="M3137" s="133"/>
      <c r="N3137" s="133"/>
      <c r="O3137" s="133"/>
      <c r="P3137" s="133"/>
      <c r="Q3137" s="133"/>
      <c r="R3137" s="133"/>
      <c r="S3137" s="133"/>
      <c r="T3137" s="133"/>
      <c r="U3137" s="134"/>
      <c r="V3137" s="133"/>
      <c r="W3137" s="135" t="n">
        <f aca="false">I3137</f>
        <v>46109.8547077163</v>
      </c>
      <c r="X3137" s="136" t="s">
        <v>174</v>
      </c>
      <c r="Y3137" s="137" t="n">
        <f aca="false">IF(AND($X3137=$X3138, $X3137&lt;&gt;""), $W3138-$W3137, 0)</f>
        <v>0.00180555554398148</v>
      </c>
      <c r="Z3137" s="141"/>
      <c r="AA3137" s="0"/>
    </row>
    <row r="3138" customFormat="false" ht="22.05" hidden="false" customHeight="false" outlineLevel="0" collapsed="false">
      <c r="A3138" s="118" t="n">
        <v>3134</v>
      </c>
      <c r="B3138" s="259" t="s">
        <v>5201</v>
      </c>
      <c r="C3138" s="182" t="s">
        <v>8484</v>
      </c>
      <c r="D3138" s="183" t="s">
        <v>190</v>
      </c>
      <c r="E3138" s="261" t="s">
        <v>8494</v>
      </c>
      <c r="F3138" s="184"/>
      <c r="G3138" s="185" t="n">
        <v>410</v>
      </c>
      <c r="H3138" s="186" t="n">
        <f aca="true">INDIRECT("I" &amp; ROW())</f>
        <v>46109.8565132719</v>
      </c>
      <c r="I3138" s="187" t="n">
        <f aca="true">INDIRECT("I" &amp; ROW()-1) + J3138 * ((G3137/1000) * $M$5)</f>
        <v>46109.8565132719</v>
      </c>
      <c r="J3138" s="188" t="n">
        <v>6.5</v>
      </c>
      <c r="K3138" s="189" t="n">
        <f aca="true">INDIRECT("H" &amp; ROW())</f>
        <v>46109.8565132719</v>
      </c>
      <c r="L3138" s="128" t="s">
        <v>8495</v>
      </c>
      <c r="M3138" s="133"/>
      <c r="N3138" s="133"/>
      <c r="O3138" s="133"/>
      <c r="P3138" s="133"/>
      <c r="Q3138" s="133"/>
      <c r="R3138" s="133"/>
      <c r="S3138" s="133"/>
      <c r="T3138" s="133"/>
      <c r="U3138" s="134"/>
      <c r="V3138" s="133"/>
      <c r="W3138" s="135" t="n">
        <f aca="false">I3138</f>
        <v>46109.8565132719</v>
      </c>
      <c r="X3138" s="136" t="s">
        <v>174</v>
      </c>
      <c r="Y3138" s="137" t="n">
        <f aca="false">IF(AND($X3138=$X3139, $X3138&lt;&gt;""), $W3139-$W3138, 0)</f>
        <v>0.00185069443287037</v>
      </c>
      <c r="Z3138" s="141"/>
      <c r="AA3138" s="0"/>
    </row>
    <row r="3139" customFormat="false" ht="22.05" hidden="false" customHeight="false" outlineLevel="0" collapsed="false">
      <c r="A3139" s="118" t="n">
        <v>3135</v>
      </c>
      <c r="B3139" s="259" t="s">
        <v>5201</v>
      </c>
      <c r="C3139" s="182" t="s">
        <v>8496</v>
      </c>
      <c r="D3139" s="183" t="s">
        <v>190</v>
      </c>
      <c r="E3139" s="261" t="s">
        <v>8497</v>
      </c>
      <c r="F3139" s="184" t="s">
        <v>8498</v>
      </c>
      <c r="G3139" s="185" t="n">
        <v>880</v>
      </c>
      <c r="H3139" s="186" t="n">
        <f aca="true">INDIRECT("I" &amp; ROW())</f>
        <v>46109.8583639663</v>
      </c>
      <c r="I3139" s="187" t="n">
        <f aca="true">INDIRECT("I" &amp; ROW()-1) + J3139 * ((G3138/1000) * $M$5)</f>
        <v>46109.8583639663</v>
      </c>
      <c r="J3139" s="188" t="n">
        <v>6.5</v>
      </c>
      <c r="K3139" s="189" t="n">
        <f aca="true">INDIRECT("H" &amp; ROW())</f>
        <v>46109.8583639663</v>
      </c>
      <c r="L3139" s="128" t="s">
        <v>8499</v>
      </c>
      <c r="M3139" s="133"/>
      <c r="N3139" s="133"/>
      <c r="O3139" s="133"/>
      <c r="P3139" s="133"/>
      <c r="Q3139" s="133"/>
      <c r="R3139" s="133"/>
      <c r="S3139" s="133"/>
      <c r="T3139" s="133"/>
      <c r="U3139" s="134"/>
      <c r="V3139" s="133"/>
      <c r="W3139" s="135" t="n">
        <f aca="false">I3139</f>
        <v>46109.8583639663</v>
      </c>
      <c r="X3139" s="136" t="s">
        <v>174</v>
      </c>
      <c r="Y3139" s="137" t="n">
        <f aca="false">IF(AND($X3139=$X3140, $X3139&lt;&gt;""), $W3140-$W3139, 0)</f>
        <v>0.0039722221875</v>
      </c>
      <c r="Z3139" s="141"/>
      <c r="AA3139" s="0"/>
    </row>
    <row r="3140" customFormat="false" ht="22.05" hidden="false" customHeight="false" outlineLevel="0" collapsed="false">
      <c r="A3140" s="118" t="n">
        <v>3136</v>
      </c>
      <c r="B3140" s="259" t="s">
        <v>5201</v>
      </c>
      <c r="C3140" s="182" t="s">
        <v>8496</v>
      </c>
      <c r="D3140" s="183" t="s">
        <v>190</v>
      </c>
      <c r="E3140" s="184" t="s">
        <v>8500</v>
      </c>
      <c r="F3140" s="184"/>
      <c r="G3140" s="185" t="n">
        <v>850</v>
      </c>
      <c r="H3140" s="186" t="n">
        <f aca="true">INDIRECT("I" &amp; ROW())</f>
        <v>46109.8623361885</v>
      </c>
      <c r="I3140" s="187" t="n">
        <f aca="true">INDIRECT("I" &amp; ROW()-1) + J3140 * ((G3139/1000) * $M$5)</f>
        <v>46109.8623361885</v>
      </c>
      <c r="J3140" s="188" t="n">
        <v>6.5</v>
      </c>
      <c r="K3140" s="189" t="n">
        <f aca="true">INDIRECT("H" &amp; ROW())</f>
        <v>46109.8623361885</v>
      </c>
      <c r="L3140" s="128" t="s">
        <v>8501</v>
      </c>
      <c r="M3140" s="133"/>
      <c r="N3140" s="133"/>
      <c r="O3140" s="133"/>
      <c r="P3140" s="133"/>
      <c r="Q3140" s="133"/>
      <c r="R3140" s="133"/>
      <c r="S3140" s="133"/>
      <c r="T3140" s="133"/>
      <c r="U3140" s="134"/>
      <c r="V3140" s="133"/>
      <c r="W3140" s="135" t="n">
        <f aca="false">I3140</f>
        <v>46109.8623361885</v>
      </c>
      <c r="X3140" s="136" t="s">
        <v>174</v>
      </c>
      <c r="Y3140" s="137" t="n">
        <f aca="false">IF(AND($X3140=$X3141, $X3140&lt;&gt;""), $W3141-$W3140, 0)</f>
        <v>0.00383680552083333</v>
      </c>
      <c r="Z3140" s="141"/>
      <c r="AA3140" s="0"/>
    </row>
    <row r="3141" customFormat="false" ht="22.05" hidden="false" customHeight="false" outlineLevel="0" collapsed="false">
      <c r="A3141" s="118" t="n">
        <v>3137</v>
      </c>
      <c r="B3141" s="259" t="s">
        <v>5201</v>
      </c>
      <c r="C3141" s="182" t="s">
        <v>8496</v>
      </c>
      <c r="D3141" s="183" t="s">
        <v>190</v>
      </c>
      <c r="E3141" s="184" t="s">
        <v>8502</v>
      </c>
      <c r="F3141" s="184" t="s">
        <v>8503</v>
      </c>
      <c r="G3141" s="185" t="n">
        <v>700</v>
      </c>
      <c r="H3141" s="186" t="n">
        <f aca="true">INDIRECT("I" &amp; ROW())</f>
        <v>46109.866172994</v>
      </c>
      <c r="I3141" s="187" t="n">
        <f aca="true">INDIRECT("I" &amp; ROW()-1) + J3141 * ((G3140/1000) * $M$5)</f>
        <v>46109.866172994</v>
      </c>
      <c r="J3141" s="188" t="n">
        <v>6.5</v>
      </c>
      <c r="K3141" s="189" t="n">
        <f aca="true">INDIRECT("H" &amp; ROW())</f>
        <v>46109.866172994</v>
      </c>
      <c r="L3141" s="128" t="s">
        <v>8504</v>
      </c>
      <c r="M3141" s="133"/>
      <c r="N3141" s="133"/>
      <c r="O3141" s="133"/>
      <c r="P3141" s="133"/>
      <c r="Q3141" s="133"/>
      <c r="R3141" s="133"/>
      <c r="S3141" s="133"/>
      <c r="T3141" s="133"/>
      <c r="U3141" s="134"/>
      <c r="V3141" s="133"/>
      <c r="W3141" s="135" t="n">
        <f aca="false">I3141</f>
        <v>46109.866172994</v>
      </c>
      <c r="X3141" s="136" t="s">
        <v>174</v>
      </c>
      <c r="Y3141" s="137" t="n">
        <f aca="false">IF(AND($X3141=$X3142, $X3141&lt;&gt;""), $W3142-$W3141, 0)</f>
        <v>0.00315972219907407</v>
      </c>
      <c r="Z3141" s="141"/>
      <c r="AA3141" s="0"/>
    </row>
    <row r="3142" customFormat="false" ht="22.05" hidden="false" customHeight="false" outlineLevel="0" collapsed="false">
      <c r="A3142" s="118" t="n">
        <v>3138</v>
      </c>
      <c r="B3142" s="259" t="s">
        <v>5201</v>
      </c>
      <c r="C3142" s="182" t="s">
        <v>8496</v>
      </c>
      <c r="D3142" s="183" t="s">
        <v>190</v>
      </c>
      <c r="E3142" s="184" t="s">
        <v>8505</v>
      </c>
      <c r="F3142" s="184" t="s">
        <v>8506</v>
      </c>
      <c r="G3142" s="185" t="n">
        <v>480</v>
      </c>
      <c r="H3142" s="186" t="n">
        <f aca="true">INDIRECT("I" &amp; ROW())</f>
        <v>46109.8693327162</v>
      </c>
      <c r="I3142" s="187" t="n">
        <f aca="true">INDIRECT("I" &amp; ROW()-1) + J3142 * ((G3141/1000) * $M$5)</f>
        <v>46109.8693327162</v>
      </c>
      <c r="J3142" s="188" t="n">
        <v>6.5</v>
      </c>
      <c r="K3142" s="189" t="n">
        <f aca="true">INDIRECT("H" &amp; ROW())</f>
        <v>46109.8693327162</v>
      </c>
      <c r="L3142" s="128" t="s">
        <v>8507</v>
      </c>
      <c r="M3142" s="133"/>
      <c r="N3142" s="133"/>
      <c r="O3142" s="133"/>
      <c r="P3142" s="133"/>
      <c r="Q3142" s="133"/>
      <c r="R3142" s="133"/>
      <c r="S3142" s="133"/>
      <c r="T3142" s="133"/>
      <c r="U3142" s="134"/>
      <c r="V3142" s="133"/>
      <c r="W3142" s="135" t="n">
        <f aca="false">I3142</f>
        <v>46109.8693327162</v>
      </c>
      <c r="X3142" s="136" t="s">
        <v>174</v>
      </c>
      <c r="Y3142" s="137" t="n">
        <f aca="false">IF(AND($X3142=$X3143, $X3142&lt;&gt;""), $W3143-$W3142, 0)</f>
        <v>0.00216666665509259</v>
      </c>
      <c r="Z3142" s="141"/>
      <c r="AA3142" s="0"/>
    </row>
    <row r="3143" customFormat="false" ht="22.05" hidden="false" customHeight="false" outlineLevel="0" collapsed="false">
      <c r="A3143" s="118" t="n">
        <v>3139</v>
      </c>
      <c r="B3143" s="259" t="s">
        <v>5201</v>
      </c>
      <c r="C3143" s="182" t="s">
        <v>8496</v>
      </c>
      <c r="D3143" s="183" t="s">
        <v>190</v>
      </c>
      <c r="E3143" s="184" t="s">
        <v>8508</v>
      </c>
      <c r="F3143" s="184" t="s">
        <v>8509</v>
      </c>
      <c r="G3143" s="185" t="n">
        <v>450</v>
      </c>
      <c r="H3143" s="186" t="n">
        <f aca="true">INDIRECT("I" &amp; ROW())</f>
        <v>46109.8714993829</v>
      </c>
      <c r="I3143" s="187" t="n">
        <f aca="true">INDIRECT("I" &amp; ROW()-1) + J3143 * ((G3142/1000) * $M$5)</f>
        <v>46109.8714993829</v>
      </c>
      <c r="J3143" s="188" t="n">
        <v>6.5</v>
      </c>
      <c r="K3143" s="189" t="n">
        <f aca="true">INDIRECT("H" &amp; ROW())</f>
        <v>46109.8714993829</v>
      </c>
      <c r="L3143" s="128" t="s">
        <v>8510</v>
      </c>
      <c r="M3143" s="133"/>
      <c r="N3143" s="133"/>
      <c r="O3143" s="133"/>
      <c r="P3143" s="133"/>
      <c r="Q3143" s="133"/>
      <c r="R3143" s="133"/>
      <c r="S3143" s="133"/>
      <c r="T3143" s="133"/>
      <c r="U3143" s="134"/>
      <c r="V3143" s="133"/>
      <c r="W3143" s="135" t="n">
        <f aca="false">I3143</f>
        <v>46109.8714993829</v>
      </c>
      <c r="X3143" s="136" t="s">
        <v>174</v>
      </c>
      <c r="Y3143" s="137" t="n">
        <f aca="false">IF(AND($X3143=$X3144, $X3143&lt;&gt;""), $W3144-$W3143, 0)</f>
        <v>0.00203124998842593</v>
      </c>
      <c r="Z3143" s="141"/>
      <c r="AA3143" s="0"/>
    </row>
    <row r="3144" customFormat="false" ht="22.05" hidden="false" customHeight="false" outlineLevel="0" collapsed="false">
      <c r="A3144" s="118" t="n">
        <v>3140</v>
      </c>
      <c r="B3144" s="259" t="s">
        <v>5201</v>
      </c>
      <c r="C3144" s="182" t="s">
        <v>8496</v>
      </c>
      <c r="D3144" s="183" t="s">
        <v>190</v>
      </c>
      <c r="E3144" s="184" t="s">
        <v>8511</v>
      </c>
      <c r="F3144" s="184" t="s">
        <v>8199</v>
      </c>
      <c r="G3144" s="185" t="n">
        <v>400</v>
      </c>
      <c r="H3144" s="186" t="n">
        <f aca="true">INDIRECT("I" &amp; ROW())</f>
        <v>46109.8735306329</v>
      </c>
      <c r="I3144" s="187" t="n">
        <f aca="true">INDIRECT("I" &amp; ROW()-1) + J3144 * ((G3143/1000) * $M$5)</f>
        <v>46109.8735306329</v>
      </c>
      <c r="J3144" s="188" t="n">
        <v>6.5</v>
      </c>
      <c r="K3144" s="189" t="n">
        <f aca="true">INDIRECT("H" &amp; ROW())</f>
        <v>46109.8735306329</v>
      </c>
      <c r="L3144" s="128" t="s">
        <v>8512</v>
      </c>
      <c r="M3144" s="133"/>
      <c r="N3144" s="133"/>
      <c r="O3144" s="133"/>
      <c r="P3144" s="133"/>
      <c r="Q3144" s="133"/>
      <c r="R3144" s="133"/>
      <c r="S3144" s="133"/>
      <c r="T3144" s="133"/>
      <c r="U3144" s="134"/>
      <c r="V3144" s="133"/>
      <c r="W3144" s="135" t="n">
        <f aca="false">I3144</f>
        <v>46109.8735306329</v>
      </c>
      <c r="X3144" s="136" t="s">
        <v>174</v>
      </c>
      <c r="Y3144" s="137" t="n">
        <f aca="false">IF(AND($X3144=$X3145, $X3144&lt;&gt;""), $W3145-$W3144, 0)</f>
        <v>0.00180555554398148</v>
      </c>
      <c r="Z3144" s="141"/>
      <c r="AA3144" s="0"/>
    </row>
    <row r="3145" customFormat="false" ht="22.05" hidden="false" customHeight="false" outlineLevel="0" collapsed="false">
      <c r="A3145" s="118" t="n">
        <v>3141</v>
      </c>
      <c r="B3145" s="259" t="s">
        <v>5201</v>
      </c>
      <c r="C3145" s="182" t="s">
        <v>8496</v>
      </c>
      <c r="D3145" s="183" t="s">
        <v>190</v>
      </c>
      <c r="E3145" s="184" t="s">
        <v>8513</v>
      </c>
      <c r="F3145" s="184" t="s">
        <v>8514</v>
      </c>
      <c r="G3145" s="185" t="n">
        <v>440</v>
      </c>
      <c r="H3145" s="186" t="n">
        <f aca="true">INDIRECT("I" &amp; ROW())</f>
        <v>46109.8753361884</v>
      </c>
      <c r="I3145" s="187" t="n">
        <f aca="true">INDIRECT("I" &amp; ROW()-1) + J3145 * ((G3144/1000) * $M$5)</f>
        <v>46109.8753361884</v>
      </c>
      <c r="J3145" s="188" t="n">
        <v>6.5</v>
      </c>
      <c r="K3145" s="189" t="n">
        <f aca="true">INDIRECT("H" &amp; ROW())</f>
        <v>46109.8753361884</v>
      </c>
      <c r="L3145" s="128" t="s">
        <v>8515</v>
      </c>
      <c r="M3145" s="133"/>
      <c r="N3145" s="133"/>
      <c r="O3145" s="133"/>
      <c r="P3145" s="133"/>
      <c r="Q3145" s="133"/>
      <c r="R3145" s="133"/>
      <c r="S3145" s="133"/>
      <c r="T3145" s="133"/>
      <c r="U3145" s="134"/>
      <c r="V3145" s="133"/>
      <c r="W3145" s="135" t="n">
        <f aca="false">I3145</f>
        <v>46109.8753361884</v>
      </c>
      <c r="X3145" s="136" t="s">
        <v>174</v>
      </c>
      <c r="Y3145" s="137" t="n">
        <f aca="false">IF(AND($X3145=$X3146, $X3145&lt;&gt;""), $W3146-$W3145, 0)</f>
        <v>0.00198611109953704</v>
      </c>
      <c r="Z3145" s="141"/>
      <c r="AA3145" s="0"/>
    </row>
    <row r="3146" customFormat="false" ht="22.05" hidden="false" customHeight="false" outlineLevel="0" collapsed="false">
      <c r="A3146" s="118" t="n">
        <v>3142</v>
      </c>
      <c r="B3146" s="259" t="s">
        <v>5201</v>
      </c>
      <c r="C3146" s="182" t="s">
        <v>8496</v>
      </c>
      <c r="D3146" s="183" t="s">
        <v>190</v>
      </c>
      <c r="E3146" s="184" t="s">
        <v>8516</v>
      </c>
      <c r="F3146" s="184" t="s">
        <v>8517</v>
      </c>
      <c r="G3146" s="185" t="n">
        <v>440</v>
      </c>
      <c r="H3146" s="186" t="n">
        <f aca="true">INDIRECT("I" &amp; ROW())</f>
        <v>46109.8773222995</v>
      </c>
      <c r="I3146" s="187" t="n">
        <f aca="true">INDIRECT("I" &amp; ROW()-1) + J3146 * ((G3145/1000) * $M$5)</f>
        <v>46109.8773222995</v>
      </c>
      <c r="J3146" s="188" t="n">
        <v>6.5</v>
      </c>
      <c r="K3146" s="189" t="n">
        <f aca="true">INDIRECT("H" &amp; ROW())</f>
        <v>46109.8773222995</v>
      </c>
      <c r="L3146" s="128" t="s">
        <v>8518</v>
      </c>
      <c r="M3146" s="133"/>
      <c r="N3146" s="133"/>
      <c r="O3146" s="133"/>
      <c r="P3146" s="133"/>
      <c r="Q3146" s="133"/>
      <c r="R3146" s="133"/>
      <c r="S3146" s="133"/>
      <c r="T3146" s="133"/>
      <c r="U3146" s="134"/>
      <c r="V3146" s="133"/>
      <c r="W3146" s="135" t="n">
        <f aca="false">I3146</f>
        <v>46109.8773222995</v>
      </c>
      <c r="X3146" s="136" t="s">
        <v>174</v>
      </c>
      <c r="Y3146" s="137" t="n">
        <f aca="false">IF(AND($X3146=$X3147, $X3146&lt;&gt;""), $W3147-$W3146, 0)</f>
        <v>0.00198611109953704</v>
      </c>
      <c r="Z3146" s="141"/>
      <c r="AA3146" s="0"/>
    </row>
    <row r="3147" customFormat="false" ht="22.05" hidden="false" customHeight="false" outlineLevel="0" collapsed="false">
      <c r="A3147" s="118" t="n">
        <v>3143</v>
      </c>
      <c r="B3147" s="259" t="s">
        <v>5201</v>
      </c>
      <c r="C3147" s="182" t="s">
        <v>8496</v>
      </c>
      <c r="D3147" s="183" t="s">
        <v>190</v>
      </c>
      <c r="E3147" s="184" t="s">
        <v>8505</v>
      </c>
      <c r="F3147" s="184" t="s">
        <v>8506</v>
      </c>
      <c r="G3147" s="185" t="n">
        <v>800</v>
      </c>
      <c r="H3147" s="186" t="n">
        <f aca="true">INDIRECT("I" &amp; ROW())</f>
        <v>46109.8793084106</v>
      </c>
      <c r="I3147" s="187" t="n">
        <f aca="true">INDIRECT("I" &amp; ROW()-1) + J3147 * ((G3146/1000) * $M$5)</f>
        <v>46109.8793084106</v>
      </c>
      <c r="J3147" s="188" t="n">
        <v>6.5</v>
      </c>
      <c r="K3147" s="189" t="n">
        <f aca="true">INDIRECT("H" &amp; ROW())</f>
        <v>46109.8793084106</v>
      </c>
      <c r="L3147" s="128" t="s">
        <v>8519</v>
      </c>
      <c r="M3147" s="133"/>
      <c r="N3147" s="133"/>
      <c r="O3147" s="133"/>
      <c r="P3147" s="133"/>
      <c r="Q3147" s="133"/>
      <c r="R3147" s="133"/>
      <c r="S3147" s="133"/>
      <c r="T3147" s="133"/>
      <c r="U3147" s="134"/>
      <c r="V3147" s="133"/>
      <c r="W3147" s="135" t="n">
        <f aca="false">I3147</f>
        <v>46109.8793084106</v>
      </c>
      <c r="X3147" s="136" t="s">
        <v>174</v>
      </c>
      <c r="Y3147" s="137" t="n">
        <f aca="false">IF(AND($X3147=$X3148, $X3147&lt;&gt;""), $W3148-$W3147, 0)</f>
        <v>0.00361111107638889</v>
      </c>
      <c r="Z3147" s="141"/>
      <c r="AA3147" s="0"/>
    </row>
    <row r="3148" customFormat="false" ht="22.05" hidden="false" customHeight="false" outlineLevel="0" collapsed="false">
      <c r="A3148" s="118" t="n">
        <v>3144</v>
      </c>
      <c r="B3148" s="259" t="s">
        <v>5201</v>
      </c>
      <c r="C3148" s="182" t="s">
        <v>8520</v>
      </c>
      <c r="D3148" s="183" t="s">
        <v>190</v>
      </c>
      <c r="E3148" s="184" t="s">
        <v>8502</v>
      </c>
      <c r="F3148" s="184" t="s">
        <v>8521</v>
      </c>
      <c r="G3148" s="185" t="n">
        <v>500</v>
      </c>
      <c r="H3148" s="186" t="n">
        <f aca="true">INDIRECT("I" &amp; ROW())</f>
        <v>46109.8829195217</v>
      </c>
      <c r="I3148" s="187" t="n">
        <f aca="true">INDIRECT("I" &amp; ROW()-1) + J3148 * ((G3147/1000) * $M$5)</f>
        <v>46109.8829195217</v>
      </c>
      <c r="J3148" s="188" t="n">
        <v>6.5</v>
      </c>
      <c r="K3148" s="189" t="n">
        <f aca="true">INDIRECT("H" &amp; ROW())</f>
        <v>46109.8829195217</v>
      </c>
      <c r="L3148" s="128" t="s">
        <v>8522</v>
      </c>
      <c r="M3148" s="133"/>
      <c r="N3148" s="133"/>
      <c r="O3148" s="133"/>
      <c r="P3148" s="133"/>
      <c r="Q3148" s="133"/>
      <c r="R3148" s="133"/>
      <c r="S3148" s="133"/>
      <c r="T3148" s="133"/>
      <c r="U3148" s="134"/>
      <c r="V3148" s="133"/>
      <c r="W3148" s="135" t="n">
        <f aca="false">I3148</f>
        <v>46109.8829195217</v>
      </c>
      <c r="X3148" s="136" t="s">
        <v>174</v>
      </c>
      <c r="Y3148" s="137" t="n">
        <f aca="false">IF(AND($X3148=$X3149, $X3148&lt;&gt;""), $W3149-$W3148, 0)</f>
        <v>0.0022569444212963</v>
      </c>
      <c r="Z3148" s="141"/>
      <c r="AA3148" s="0"/>
    </row>
    <row r="3149" customFormat="false" ht="22.05" hidden="false" customHeight="false" outlineLevel="0" collapsed="false">
      <c r="A3149" s="118" t="n">
        <v>3145</v>
      </c>
      <c r="B3149" s="259" t="s">
        <v>5201</v>
      </c>
      <c r="C3149" s="182" t="s">
        <v>8520</v>
      </c>
      <c r="D3149" s="183" t="s">
        <v>190</v>
      </c>
      <c r="E3149" s="184" t="s">
        <v>8500</v>
      </c>
      <c r="F3149" s="184" t="s">
        <v>8523</v>
      </c>
      <c r="G3149" s="185" t="n">
        <v>640</v>
      </c>
      <c r="H3149" s="186" t="n">
        <f aca="true">INDIRECT("I" &amp; ROW())</f>
        <v>46109.8851764661</v>
      </c>
      <c r="I3149" s="187" t="n">
        <f aca="true">INDIRECT("I" &amp; ROW()-1) + J3149 * ((G3148/1000) * $M$5)</f>
        <v>46109.8851764661</v>
      </c>
      <c r="J3149" s="188" t="n">
        <v>6.5</v>
      </c>
      <c r="K3149" s="189" t="n">
        <f aca="true">INDIRECT("H" &amp; ROW())</f>
        <v>46109.8851764661</v>
      </c>
      <c r="L3149" s="128" t="s">
        <v>8524</v>
      </c>
      <c r="M3149" s="133"/>
      <c r="N3149" s="133"/>
      <c r="O3149" s="133"/>
      <c r="P3149" s="133"/>
      <c r="Q3149" s="133"/>
      <c r="R3149" s="133"/>
      <c r="S3149" s="133"/>
      <c r="T3149" s="133"/>
      <c r="U3149" s="134"/>
      <c r="V3149" s="133"/>
      <c r="W3149" s="135" t="n">
        <f aca="false">I3149</f>
        <v>46109.8851764661</v>
      </c>
      <c r="X3149" s="136" t="s">
        <v>174</v>
      </c>
      <c r="Y3149" s="137" t="n">
        <f aca="false">IF(AND($X3149=$X3150, $X3149&lt;&gt;""), $W3150-$W3149, 0)</f>
        <v>0.00288888886574074</v>
      </c>
      <c r="Z3149" s="141"/>
      <c r="AA3149" s="0"/>
    </row>
    <row r="3150" customFormat="false" ht="22.05" hidden="false" customHeight="false" outlineLevel="0" collapsed="false">
      <c r="A3150" s="118" t="n">
        <v>3146</v>
      </c>
      <c r="B3150" s="259" t="s">
        <v>5201</v>
      </c>
      <c r="C3150" s="182" t="s">
        <v>8520</v>
      </c>
      <c r="D3150" s="183" t="s">
        <v>190</v>
      </c>
      <c r="E3150" s="184" t="s">
        <v>8500</v>
      </c>
      <c r="F3150" s="184" t="s">
        <v>8525</v>
      </c>
      <c r="G3150" s="185" t="n">
        <v>460</v>
      </c>
      <c r="H3150" s="186" t="n">
        <f aca="true">INDIRECT("I" &amp; ROW())</f>
        <v>46109.888065355</v>
      </c>
      <c r="I3150" s="187" t="n">
        <f aca="true">INDIRECT("I" &amp; ROW()-1) + J3150 * ((G3149/1000) * $M$5)</f>
        <v>46109.888065355</v>
      </c>
      <c r="J3150" s="188" t="n">
        <v>6.5</v>
      </c>
      <c r="K3150" s="189" t="n">
        <f aca="true">INDIRECT("H" &amp; ROW())</f>
        <v>46109.888065355</v>
      </c>
      <c r="L3150" s="128" t="s">
        <v>8526</v>
      </c>
      <c r="M3150" s="133"/>
      <c r="N3150" s="133"/>
      <c r="O3150" s="133"/>
      <c r="P3150" s="133"/>
      <c r="Q3150" s="133"/>
      <c r="R3150" s="133"/>
      <c r="S3150" s="133"/>
      <c r="T3150" s="133"/>
      <c r="U3150" s="134"/>
      <c r="V3150" s="133"/>
      <c r="W3150" s="135" t="n">
        <f aca="false">I3150</f>
        <v>46109.888065355</v>
      </c>
      <c r="X3150" s="136" t="s">
        <v>174</v>
      </c>
      <c r="Y3150" s="137" t="n">
        <f aca="false">IF(AND($X3150=$X3151, $X3150&lt;&gt;""), $W3151-$W3150, 0)</f>
        <v>0.00207638887731481</v>
      </c>
      <c r="Z3150" s="141"/>
      <c r="AA3150" s="0"/>
    </row>
    <row r="3151" customFormat="false" ht="22.05" hidden="false" customHeight="false" outlineLevel="0" collapsed="false">
      <c r="A3151" s="118" t="n">
        <v>3147</v>
      </c>
      <c r="B3151" s="259" t="s">
        <v>5201</v>
      </c>
      <c r="C3151" s="182" t="s">
        <v>8520</v>
      </c>
      <c r="D3151" s="183" t="s">
        <v>190</v>
      </c>
      <c r="E3151" s="261" t="s">
        <v>8497</v>
      </c>
      <c r="F3151" s="184" t="s">
        <v>8527</v>
      </c>
      <c r="G3151" s="185" t="n">
        <v>400</v>
      </c>
      <c r="H3151" s="186" t="n">
        <f aca="true">INDIRECT("I" &amp; ROW())</f>
        <v>46109.8901417439</v>
      </c>
      <c r="I3151" s="187" t="n">
        <f aca="true">INDIRECT("I" &amp; ROW()-1) + J3151 * ((G3150/1000) * $M$5)</f>
        <v>46109.8901417439</v>
      </c>
      <c r="J3151" s="188" t="n">
        <v>6.5</v>
      </c>
      <c r="K3151" s="189" t="n">
        <f aca="true">INDIRECT("H" &amp; ROW())</f>
        <v>46109.8901417439</v>
      </c>
      <c r="L3151" s="128" t="s">
        <v>8528</v>
      </c>
      <c r="M3151" s="133"/>
      <c r="N3151" s="133"/>
      <c r="O3151" s="133"/>
      <c r="P3151" s="133"/>
      <c r="Q3151" s="133"/>
      <c r="R3151" s="133"/>
      <c r="S3151" s="133"/>
      <c r="T3151" s="133"/>
      <c r="U3151" s="134"/>
      <c r="V3151" s="133"/>
      <c r="W3151" s="135" t="n">
        <f aca="false">I3151</f>
        <v>46109.8901417439</v>
      </c>
      <c r="X3151" s="136" t="s">
        <v>174</v>
      </c>
      <c r="Y3151" s="137" t="n">
        <f aca="false">IF(AND($X3151=$X3152, $X3151&lt;&gt;""), $W3152-$W3151, 0)</f>
        <v>0.00180555554398148</v>
      </c>
      <c r="Z3151" s="141"/>
      <c r="AA3151" s="0"/>
    </row>
    <row r="3152" customFormat="false" ht="22.05" hidden="false" customHeight="false" outlineLevel="0" collapsed="false">
      <c r="A3152" s="118" t="n">
        <v>3148</v>
      </c>
      <c r="B3152" s="259" t="s">
        <v>5201</v>
      </c>
      <c r="C3152" s="182" t="s">
        <v>8520</v>
      </c>
      <c r="D3152" s="183" t="s">
        <v>190</v>
      </c>
      <c r="E3152" s="184" t="s">
        <v>8529</v>
      </c>
      <c r="F3152" s="184" t="s">
        <v>8530</v>
      </c>
      <c r="G3152" s="185" t="n">
        <v>410</v>
      </c>
      <c r="H3152" s="186" t="n">
        <f aca="true">INDIRECT("I" &amp; ROW())</f>
        <v>46109.8919472994</v>
      </c>
      <c r="I3152" s="187" t="n">
        <f aca="true">INDIRECT("I" &amp; ROW()-1) + J3152 * ((G3151/1000) * $M$5)</f>
        <v>46109.8919472994</v>
      </c>
      <c r="J3152" s="188" t="n">
        <v>6.5</v>
      </c>
      <c r="K3152" s="189" t="n">
        <f aca="true">INDIRECT("H" &amp; ROW())</f>
        <v>46109.8919472994</v>
      </c>
      <c r="L3152" s="128" t="s">
        <v>8531</v>
      </c>
      <c r="M3152" s="133"/>
      <c r="N3152" s="133"/>
      <c r="O3152" s="133"/>
      <c r="P3152" s="133"/>
      <c r="Q3152" s="133"/>
      <c r="R3152" s="133"/>
      <c r="S3152" s="133"/>
      <c r="T3152" s="133"/>
      <c r="U3152" s="134"/>
      <c r="V3152" s="133"/>
      <c r="W3152" s="135" t="n">
        <f aca="false">I3152</f>
        <v>46109.8919472994</v>
      </c>
      <c r="X3152" s="136" t="s">
        <v>174</v>
      </c>
      <c r="Y3152" s="137" t="n">
        <f aca="false">IF(AND($X3152=$X3153, $X3152&lt;&gt;""), $W3153-$W3152, 0)</f>
        <v>0.00185069443287037</v>
      </c>
      <c r="Z3152" s="141"/>
      <c r="AA3152" s="0"/>
    </row>
    <row r="3153" customFormat="false" ht="22.05" hidden="false" customHeight="false" outlineLevel="0" collapsed="false">
      <c r="A3153" s="118" t="n">
        <v>3149</v>
      </c>
      <c r="B3153" s="259" t="s">
        <v>5201</v>
      </c>
      <c r="C3153" s="182" t="s">
        <v>8520</v>
      </c>
      <c r="D3153" s="183" t="s">
        <v>190</v>
      </c>
      <c r="E3153" s="184" t="s">
        <v>8532</v>
      </c>
      <c r="F3153" s="184" t="s">
        <v>6915</v>
      </c>
      <c r="G3153" s="185" t="n">
        <v>385</v>
      </c>
      <c r="H3153" s="186" t="n">
        <f aca="true">INDIRECT("I" &amp; ROW())</f>
        <v>46109.8937979938</v>
      </c>
      <c r="I3153" s="187" t="n">
        <f aca="true">INDIRECT("I" &amp; ROW()-1) + J3153 * ((G3152/1000) * $M$5)</f>
        <v>46109.8937979938</v>
      </c>
      <c r="J3153" s="188" t="n">
        <v>6.5</v>
      </c>
      <c r="K3153" s="189" t="n">
        <f aca="true">INDIRECT("H" &amp; ROW())</f>
        <v>46109.8937979938</v>
      </c>
      <c r="L3153" s="128" t="s">
        <v>8533</v>
      </c>
      <c r="M3153" s="133"/>
      <c r="N3153" s="133"/>
      <c r="O3153" s="133"/>
      <c r="P3153" s="133"/>
      <c r="Q3153" s="133"/>
      <c r="R3153" s="133"/>
      <c r="S3153" s="133"/>
      <c r="T3153" s="133"/>
      <c r="U3153" s="134"/>
      <c r="V3153" s="133"/>
      <c r="W3153" s="135" t="n">
        <f aca="false">I3153</f>
        <v>46109.8937979938</v>
      </c>
      <c r="X3153" s="136" t="s">
        <v>174</v>
      </c>
      <c r="Y3153" s="137" t="n">
        <f aca="false">IF(AND($X3153=$X3154, $X3153&lt;&gt;""), $W3154-$W3153, 0)</f>
        <v>0.00173784721064815</v>
      </c>
      <c r="Z3153" s="141"/>
      <c r="AA3153" s="0"/>
    </row>
    <row r="3154" customFormat="false" ht="22.05" hidden="false" customHeight="false" outlineLevel="0" collapsed="false">
      <c r="A3154" s="118" t="n">
        <v>3150</v>
      </c>
      <c r="B3154" s="259" t="s">
        <v>5201</v>
      </c>
      <c r="C3154" s="182" t="s">
        <v>8520</v>
      </c>
      <c r="D3154" s="183" t="s">
        <v>190</v>
      </c>
      <c r="E3154" s="184" t="s">
        <v>8534</v>
      </c>
      <c r="F3154" s="184" t="s">
        <v>8535</v>
      </c>
      <c r="G3154" s="185" t="n">
        <v>290</v>
      </c>
      <c r="H3154" s="186" t="n">
        <f aca="true">INDIRECT("I" &amp; ROW())</f>
        <v>46109.895535841</v>
      </c>
      <c r="I3154" s="187" t="n">
        <f aca="true">INDIRECT("I" &amp; ROW()-1) + J3154 * ((G3153/1000) * $M$5)</f>
        <v>46109.895535841</v>
      </c>
      <c r="J3154" s="188" t="n">
        <v>6.5</v>
      </c>
      <c r="K3154" s="189" t="n">
        <f aca="true">INDIRECT("H" &amp; ROW())</f>
        <v>46109.895535841</v>
      </c>
      <c r="L3154" s="128" t="s">
        <v>8536</v>
      </c>
      <c r="M3154" s="133"/>
      <c r="N3154" s="133"/>
      <c r="O3154" s="133"/>
      <c r="P3154" s="133"/>
      <c r="Q3154" s="133"/>
      <c r="R3154" s="133"/>
      <c r="S3154" s="133"/>
      <c r="T3154" s="133"/>
      <c r="U3154" s="134"/>
      <c r="V3154" s="133"/>
      <c r="W3154" s="135" t="n">
        <f aca="false">I3154</f>
        <v>46109.895535841</v>
      </c>
      <c r="X3154" s="136" t="s">
        <v>174</v>
      </c>
      <c r="Y3154" s="137" t="n">
        <f aca="false">IF(AND($X3154=$X3155, $X3154&lt;&gt;""), $W3155-$W3154, 0)</f>
        <v>0.0013090277662037</v>
      </c>
      <c r="Z3154" s="141"/>
      <c r="AA3154" s="0"/>
    </row>
    <row r="3155" customFormat="false" ht="22.05" hidden="false" customHeight="false" outlineLevel="0" collapsed="false">
      <c r="A3155" s="118" t="n">
        <v>3151</v>
      </c>
      <c r="B3155" s="259" t="s">
        <v>5201</v>
      </c>
      <c r="C3155" s="182" t="s">
        <v>8520</v>
      </c>
      <c r="D3155" s="183" t="s">
        <v>190</v>
      </c>
      <c r="E3155" s="184" t="s">
        <v>8537</v>
      </c>
      <c r="F3155" s="184" t="s">
        <v>8538</v>
      </c>
      <c r="G3155" s="185" t="n">
        <v>280</v>
      </c>
      <c r="H3155" s="186" t="n">
        <f aca="true">INDIRECT("I" &amp; ROW())</f>
        <v>46109.8968448688</v>
      </c>
      <c r="I3155" s="187" t="n">
        <f aca="true">INDIRECT("I" &amp; ROW()-1) + J3155 * ((G3154/1000) * $M$5)</f>
        <v>46109.8968448688</v>
      </c>
      <c r="J3155" s="188" t="n">
        <v>6.5</v>
      </c>
      <c r="K3155" s="189" t="n">
        <f aca="true">INDIRECT("H" &amp; ROW())</f>
        <v>46109.8968448688</v>
      </c>
      <c r="L3155" s="128" t="s">
        <v>8539</v>
      </c>
      <c r="M3155" s="133"/>
      <c r="N3155" s="133"/>
      <c r="O3155" s="133"/>
      <c r="P3155" s="133"/>
      <c r="Q3155" s="133"/>
      <c r="R3155" s="133"/>
      <c r="S3155" s="133"/>
      <c r="T3155" s="133"/>
      <c r="U3155" s="134"/>
      <c r="V3155" s="133"/>
      <c r="W3155" s="135" t="n">
        <f aca="false">I3155</f>
        <v>46109.8968448688</v>
      </c>
      <c r="X3155" s="136" t="s">
        <v>174</v>
      </c>
      <c r="Y3155" s="137" t="n">
        <f aca="false">IF(AND($X3155=$X3156, $X3155&lt;&gt;""), $W3156-$W3155, 0)</f>
        <v>0.00126388887731481</v>
      </c>
      <c r="Z3155" s="141"/>
      <c r="AA3155" s="0"/>
    </row>
    <row r="3156" customFormat="false" ht="22.05" hidden="false" customHeight="false" outlineLevel="0" collapsed="false">
      <c r="A3156" s="118" t="n">
        <v>3152</v>
      </c>
      <c r="B3156" s="259" t="s">
        <v>5201</v>
      </c>
      <c r="C3156" s="182" t="s">
        <v>8520</v>
      </c>
      <c r="D3156" s="183" t="s">
        <v>190</v>
      </c>
      <c r="E3156" s="184" t="s">
        <v>8540</v>
      </c>
      <c r="F3156" s="184" t="s">
        <v>8541</v>
      </c>
      <c r="G3156" s="185" t="n">
        <v>230</v>
      </c>
      <c r="H3156" s="186" t="n">
        <f aca="true">INDIRECT("I" &amp; ROW())</f>
        <v>46109.8981087577</v>
      </c>
      <c r="I3156" s="187" t="n">
        <f aca="true">INDIRECT("I" &amp; ROW()-1) + J3156 * ((G3155/1000) * $M$5)</f>
        <v>46109.8981087577</v>
      </c>
      <c r="J3156" s="188" t="n">
        <v>6.5</v>
      </c>
      <c r="K3156" s="189" t="n">
        <f aca="true">INDIRECT("H" &amp; ROW())</f>
        <v>46109.8981087577</v>
      </c>
      <c r="L3156" s="128" t="s">
        <v>8542</v>
      </c>
      <c r="M3156" s="133"/>
      <c r="N3156" s="133"/>
      <c r="O3156" s="133"/>
      <c r="P3156" s="133"/>
      <c r="Q3156" s="133"/>
      <c r="R3156" s="133"/>
      <c r="S3156" s="133"/>
      <c r="T3156" s="133"/>
      <c r="U3156" s="134"/>
      <c r="V3156" s="133"/>
      <c r="W3156" s="135" t="n">
        <f aca="false">I3156</f>
        <v>46109.8981087577</v>
      </c>
      <c r="X3156" s="136" t="s">
        <v>174</v>
      </c>
      <c r="Y3156" s="137" t="n">
        <f aca="false">IF(AND($X3156=$X3157, $X3156&lt;&gt;""), $W3157-$W3156, 0)</f>
        <v>0.00103819443287037</v>
      </c>
      <c r="Z3156" s="141"/>
      <c r="AA3156" s="0"/>
    </row>
    <row r="3157" customFormat="false" ht="22.05" hidden="false" customHeight="false" outlineLevel="0" collapsed="false">
      <c r="A3157" s="118" t="n">
        <v>3153</v>
      </c>
      <c r="B3157" s="259" t="s">
        <v>5201</v>
      </c>
      <c r="C3157" s="182" t="s">
        <v>8520</v>
      </c>
      <c r="D3157" s="183" t="s">
        <v>190</v>
      </c>
      <c r="E3157" s="184" t="s">
        <v>8543</v>
      </c>
      <c r="F3157" s="184" t="s">
        <v>8544</v>
      </c>
      <c r="G3157" s="185" t="n">
        <v>240</v>
      </c>
      <c r="H3157" s="186" t="n">
        <f aca="true">INDIRECT("I" &amp; ROW())</f>
        <v>46109.8991469521</v>
      </c>
      <c r="I3157" s="187" t="n">
        <f aca="true">INDIRECT("I" &amp; ROW()-1) + J3157 * ((G3156/1000) * $M$5)</f>
        <v>46109.8991469521</v>
      </c>
      <c r="J3157" s="188" t="n">
        <v>6.5</v>
      </c>
      <c r="K3157" s="189" t="n">
        <f aca="true">INDIRECT("H" &amp; ROW())</f>
        <v>46109.8991469521</v>
      </c>
      <c r="L3157" s="128" t="s">
        <v>8545</v>
      </c>
      <c r="M3157" s="133"/>
      <c r="N3157" s="133"/>
      <c r="O3157" s="133"/>
      <c r="P3157" s="133"/>
      <c r="Q3157" s="133"/>
      <c r="R3157" s="133"/>
      <c r="S3157" s="133"/>
      <c r="T3157" s="133"/>
      <c r="U3157" s="134"/>
      <c r="V3157" s="133"/>
      <c r="W3157" s="135" t="n">
        <f aca="false">I3157</f>
        <v>46109.8991469521</v>
      </c>
      <c r="X3157" s="136" t="s">
        <v>174</v>
      </c>
      <c r="Y3157" s="137" t="n">
        <f aca="false">IF(AND($X3157=$X3158, $X3157&lt;&gt;""), $W3158-$W3157, 0)</f>
        <v>0.00108333333333333</v>
      </c>
      <c r="Z3157" s="141"/>
      <c r="AA3157" s="0"/>
    </row>
    <row r="3158" customFormat="false" ht="22.05" hidden="false" customHeight="false" outlineLevel="0" collapsed="false">
      <c r="A3158" s="118" t="n">
        <v>3154</v>
      </c>
      <c r="B3158" s="259" t="s">
        <v>5201</v>
      </c>
      <c r="C3158" s="182" t="s">
        <v>8520</v>
      </c>
      <c r="D3158" s="183" t="s">
        <v>190</v>
      </c>
      <c r="E3158" s="184" t="s">
        <v>8546</v>
      </c>
      <c r="F3158" s="184" t="s">
        <v>8547</v>
      </c>
      <c r="G3158" s="185" t="n">
        <v>260</v>
      </c>
      <c r="H3158" s="186" t="n">
        <f aca="true">INDIRECT("I" &amp; ROW())</f>
        <v>46109.9002302855</v>
      </c>
      <c r="I3158" s="187" t="n">
        <f aca="true">INDIRECT("I" &amp; ROW()-1) + J3158 * ((G3157/1000) * $M$5)</f>
        <v>46109.9002302855</v>
      </c>
      <c r="J3158" s="188" t="n">
        <v>6.5</v>
      </c>
      <c r="K3158" s="189" t="n">
        <f aca="true">INDIRECT("H" &amp; ROW())</f>
        <v>46109.9002302855</v>
      </c>
      <c r="L3158" s="128" t="s">
        <v>8548</v>
      </c>
      <c r="M3158" s="133"/>
      <c r="N3158" s="133"/>
      <c r="O3158" s="133"/>
      <c r="P3158" s="133"/>
      <c r="Q3158" s="133"/>
      <c r="R3158" s="133"/>
      <c r="S3158" s="133"/>
      <c r="T3158" s="133"/>
      <c r="U3158" s="134"/>
      <c r="V3158" s="133"/>
      <c r="W3158" s="135" t="n">
        <f aca="false">I3158</f>
        <v>46109.9002302855</v>
      </c>
      <c r="X3158" s="136" t="s">
        <v>174</v>
      </c>
      <c r="Y3158" s="137" t="n">
        <f aca="false">IF(AND($X3158=$X3159, $X3158&lt;&gt;""), $W3159-$W3158, 0)</f>
        <v>0.00117361109953704</v>
      </c>
      <c r="Z3158" s="141"/>
      <c r="AA3158" s="0"/>
    </row>
    <row r="3159" customFormat="false" ht="22.05" hidden="false" customHeight="false" outlineLevel="0" collapsed="false">
      <c r="A3159" s="118" t="n">
        <v>3155</v>
      </c>
      <c r="B3159" s="259" t="s">
        <v>5201</v>
      </c>
      <c r="C3159" s="182" t="s">
        <v>8520</v>
      </c>
      <c r="D3159" s="183" t="s">
        <v>190</v>
      </c>
      <c r="E3159" s="184" t="s">
        <v>8549</v>
      </c>
      <c r="F3159" s="184" t="s">
        <v>8550</v>
      </c>
      <c r="G3159" s="185" t="n">
        <v>265</v>
      </c>
      <c r="H3159" s="186" t="n">
        <f aca="true">INDIRECT("I" &amp; ROW())</f>
        <v>46109.9014038966</v>
      </c>
      <c r="I3159" s="187" t="n">
        <f aca="true">INDIRECT("I" &amp; ROW()-1) + J3159 * ((G3158/1000) * $M$5)</f>
        <v>46109.9014038966</v>
      </c>
      <c r="J3159" s="188" t="n">
        <v>6.5</v>
      </c>
      <c r="K3159" s="189" t="n">
        <f aca="true">INDIRECT("H" &amp; ROW())</f>
        <v>46109.9014038966</v>
      </c>
      <c r="L3159" s="128" t="s">
        <v>8551</v>
      </c>
      <c r="M3159" s="133"/>
      <c r="N3159" s="133"/>
      <c r="O3159" s="133"/>
      <c r="P3159" s="133"/>
      <c r="Q3159" s="133"/>
      <c r="R3159" s="133"/>
      <c r="S3159" s="133"/>
      <c r="T3159" s="133"/>
      <c r="U3159" s="134"/>
      <c r="V3159" s="133"/>
      <c r="W3159" s="135" t="n">
        <f aca="false">I3159</f>
        <v>46109.9014038966</v>
      </c>
      <c r="X3159" s="136" t="s">
        <v>174</v>
      </c>
      <c r="Y3159" s="137" t="n">
        <f aca="false">IF(AND($X3159=$X3160, $X3159&lt;&gt;""), $W3160-$W3159, 0)</f>
        <v>0.00119618055555556</v>
      </c>
      <c r="Z3159" s="141"/>
      <c r="AA3159" s="0"/>
    </row>
    <row r="3160" customFormat="false" ht="22.05" hidden="false" customHeight="false" outlineLevel="0" collapsed="false">
      <c r="A3160" s="118" t="n">
        <v>3156</v>
      </c>
      <c r="B3160" s="259" t="s">
        <v>5201</v>
      </c>
      <c r="C3160" s="182" t="s">
        <v>8520</v>
      </c>
      <c r="D3160" s="183" t="s">
        <v>190</v>
      </c>
      <c r="E3160" s="184" t="s">
        <v>8552</v>
      </c>
      <c r="F3160" s="184" t="s">
        <v>8553</v>
      </c>
      <c r="G3160" s="185" t="n">
        <v>250</v>
      </c>
      <c r="H3160" s="186" t="n">
        <f aca="true">INDIRECT("I" &amp; ROW())</f>
        <v>46109.9026000771</v>
      </c>
      <c r="I3160" s="187" t="n">
        <f aca="true">INDIRECT("I" &amp; ROW()-1) + J3160 * ((G3159/1000) * $M$5)</f>
        <v>46109.9026000771</v>
      </c>
      <c r="J3160" s="188" t="n">
        <v>6.5</v>
      </c>
      <c r="K3160" s="189" t="n">
        <f aca="true">INDIRECT("H" &amp; ROW())</f>
        <v>46109.9026000771</v>
      </c>
      <c r="L3160" s="128" t="s">
        <v>8554</v>
      </c>
      <c r="M3160" s="133"/>
      <c r="N3160" s="133"/>
      <c r="O3160" s="133"/>
      <c r="P3160" s="133"/>
      <c r="Q3160" s="133"/>
      <c r="R3160" s="133"/>
      <c r="S3160" s="133"/>
      <c r="T3160" s="133"/>
      <c r="U3160" s="134"/>
      <c r="V3160" s="133"/>
      <c r="W3160" s="135" t="n">
        <f aca="false">I3160</f>
        <v>46109.9026000771</v>
      </c>
      <c r="X3160" s="136" t="s">
        <v>174</v>
      </c>
      <c r="Y3160" s="137" t="n">
        <f aca="false">IF(AND($X3160=$X3161, $X3160&lt;&gt;""), $W3161-$W3160, 0)</f>
        <v>0.00112847221064815</v>
      </c>
      <c r="Z3160" s="141"/>
      <c r="AA3160" s="0"/>
    </row>
    <row r="3161" customFormat="false" ht="22.05" hidden="false" customHeight="false" outlineLevel="0" collapsed="false">
      <c r="A3161" s="118" t="n">
        <v>3157</v>
      </c>
      <c r="B3161" s="259" t="s">
        <v>5201</v>
      </c>
      <c r="C3161" s="182" t="s">
        <v>8520</v>
      </c>
      <c r="D3161" s="183" t="s">
        <v>190</v>
      </c>
      <c r="E3161" s="184" t="s">
        <v>8555</v>
      </c>
      <c r="F3161" s="184" t="s">
        <v>8556</v>
      </c>
      <c r="G3161" s="185" t="n">
        <v>250</v>
      </c>
      <c r="H3161" s="186" t="n">
        <f aca="true">INDIRECT("I" &amp; ROW())</f>
        <v>46109.9037285493</v>
      </c>
      <c r="I3161" s="187" t="n">
        <f aca="true">INDIRECT("I" &amp; ROW()-1) + J3161 * ((G3160/1000) * $M$5)</f>
        <v>46109.9037285493</v>
      </c>
      <c r="J3161" s="188" t="n">
        <v>6.5</v>
      </c>
      <c r="K3161" s="189" t="n">
        <f aca="true">INDIRECT("H" &amp; ROW())</f>
        <v>46109.9037285493</v>
      </c>
      <c r="L3161" s="128" t="s">
        <v>8557</v>
      </c>
      <c r="M3161" s="133"/>
      <c r="N3161" s="133"/>
      <c r="O3161" s="133"/>
      <c r="P3161" s="133"/>
      <c r="Q3161" s="133"/>
      <c r="R3161" s="133"/>
      <c r="S3161" s="133"/>
      <c r="T3161" s="133"/>
      <c r="U3161" s="134"/>
      <c r="V3161" s="133"/>
      <c r="W3161" s="135" t="n">
        <f aca="false">I3161</f>
        <v>46109.9037285493</v>
      </c>
      <c r="X3161" s="136" t="s">
        <v>174</v>
      </c>
      <c r="Y3161" s="137" t="n">
        <f aca="false">IF(AND($X3161=$X3162, $X3161&lt;&gt;""), $W3162-$W3161, 0)</f>
        <v>0.00112847221064815</v>
      </c>
      <c r="Z3161" s="141"/>
      <c r="AA3161" s="0"/>
    </row>
    <row r="3162" customFormat="false" ht="22.05" hidden="false" customHeight="false" outlineLevel="0" collapsed="false">
      <c r="A3162" s="118" t="n">
        <v>3158</v>
      </c>
      <c r="B3162" s="259" t="s">
        <v>5201</v>
      </c>
      <c r="C3162" s="182" t="s">
        <v>8520</v>
      </c>
      <c r="D3162" s="183" t="s">
        <v>190</v>
      </c>
      <c r="E3162" s="184" t="s">
        <v>8558</v>
      </c>
      <c r="F3162" s="184" t="s">
        <v>8559</v>
      </c>
      <c r="G3162" s="185" t="n">
        <v>300</v>
      </c>
      <c r="H3162" s="186" t="n">
        <f aca="true">INDIRECT("I" &amp; ROW())</f>
        <v>46109.9048570215</v>
      </c>
      <c r="I3162" s="187" t="n">
        <f aca="true">INDIRECT("I" &amp; ROW()-1) + J3162 * ((G3161/1000) * $M$5)</f>
        <v>46109.9048570215</v>
      </c>
      <c r="J3162" s="188" t="n">
        <v>6.5</v>
      </c>
      <c r="K3162" s="189" t="n">
        <f aca="true">INDIRECT("H" &amp; ROW())</f>
        <v>46109.9048570215</v>
      </c>
      <c r="L3162" s="128" t="s">
        <v>8560</v>
      </c>
      <c r="M3162" s="133"/>
      <c r="N3162" s="133"/>
      <c r="O3162" s="133"/>
      <c r="P3162" s="133"/>
      <c r="Q3162" s="133"/>
      <c r="R3162" s="133"/>
      <c r="S3162" s="133"/>
      <c r="T3162" s="133"/>
      <c r="U3162" s="134"/>
      <c r="V3162" s="133"/>
      <c r="W3162" s="135" t="n">
        <f aca="false">I3162</f>
        <v>46109.9048570215</v>
      </c>
      <c r="X3162" s="136" t="s">
        <v>174</v>
      </c>
      <c r="Y3162" s="137" t="n">
        <f aca="false">IF(AND($X3162=$X3163, $X3162&lt;&gt;""), $W3163-$W3162, 0)</f>
        <v>0.00135416666666667</v>
      </c>
      <c r="Z3162" s="141"/>
      <c r="AA3162" s="0"/>
    </row>
    <row r="3163" customFormat="false" ht="22.05" hidden="false" customHeight="false" outlineLevel="0" collapsed="false">
      <c r="A3163" s="118" t="n">
        <v>3159</v>
      </c>
      <c r="B3163" s="259" t="s">
        <v>5201</v>
      </c>
      <c r="C3163" s="182" t="s">
        <v>8520</v>
      </c>
      <c r="D3163" s="183" t="s">
        <v>190</v>
      </c>
      <c r="E3163" s="184" t="s">
        <v>8561</v>
      </c>
      <c r="F3163" s="184" t="s">
        <v>8562</v>
      </c>
      <c r="G3163" s="185" t="n">
        <v>250</v>
      </c>
      <c r="H3163" s="186" t="n">
        <f aca="true">INDIRECT("I" &amp; ROW())</f>
        <v>46109.9062111882</v>
      </c>
      <c r="I3163" s="187" t="n">
        <f aca="true">INDIRECT("I" &amp; ROW()-1) + J3163 * ((G3162/1000) * $M$5)</f>
        <v>46109.9062111882</v>
      </c>
      <c r="J3163" s="188" t="n">
        <v>6.5</v>
      </c>
      <c r="K3163" s="189" t="n">
        <f aca="true">INDIRECT("H" &amp; ROW())</f>
        <v>46109.9062111882</v>
      </c>
      <c r="L3163" s="128" t="s">
        <v>8563</v>
      </c>
      <c r="M3163" s="133"/>
      <c r="N3163" s="133"/>
      <c r="O3163" s="133"/>
      <c r="P3163" s="133"/>
      <c r="Q3163" s="133"/>
      <c r="R3163" s="133"/>
      <c r="S3163" s="133"/>
      <c r="T3163" s="133"/>
      <c r="U3163" s="134"/>
      <c r="V3163" s="133"/>
      <c r="W3163" s="135" t="n">
        <f aca="false">I3163</f>
        <v>46109.9062111882</v>
      </c>
      <c r="X3163" s="136" t="s">
        <v>174</v>
      </c>
      <c r="Y3163" s="137" t="n">
        <f aca="false">IF(AND($X3163=$X3164, $X3163&lt;&gt;""), $W3164-$W3163, 0)</f>
        <v>0.00112847221064815</v>
      </c>
      <c r="Z3163" s="141"/>
      <c r="AA3163" s="0"/>
    </row>
    <row r="3164" customFormat="false" ht="22.05" hidden="false" customHeight="false" outlineLevel="0" collapsed="false">
      <c r="A3164" s="118" t="n">
        <v>3160</v>
      </c>
      <c r="B3164" s="259" t="s">
        <v>5201</v>
      </c>
      <c r="C3164" s="182" t="s">
        <v>8520</v>
      </c>
      <c r="D3164" s="183" t="s">
        <v>190</v>
      </c>
      <c r="E3164" s="184" t="s">
        <v>8564</v>
      </c>
      <c r="F3164" s="184" t="s">
        <v>8565</v>
      </c>
      <c r="G3164" s="185" t="n">
        <v>285</v>
      </c>
      <c r="H3164" s="186" t="n">
        <f aca="true">INDIRECT("I" &amp; ROW())</f>
        <v>46109.9073396604</v>
      </c>
      <c r="I3164" s="187" t="n">
        <f aca="true">INDIRECT("I" &amp; ROW()-1) + J3164 * ((G3163/1000) * $M$5)</f>
        <v>46109.9073396604</v>
      </c>
      <c r="J3164" s="188" t="n">
        <v>6.5</v>
      </c>
      <c r="K3164" s="189" t="n">
        <f aca="true">INDIRECT("H" &amp; ROW())</f>
        <v>46109.9073396604</v>
      </c>
      <c r="L3164" s="128" t="s">
        <v>8566</v>
      </c>
      <c r="M3164" s="133"/>
      <c r="N3164" s="133"/>
      <c r="O3164" s="133"/>
      <c r="P3164" s="133"/>
      <c r="Q3164" s="133"/>
      <c r="R3164" s="133"/>
      <c r="S3164" s="133"/>
      <c r="T3164" s="133"/>
      <c r="U3164" s="134"/>
      <c r="V3164" s="133"/>
      <c r="W3164" s="135" t="n">
        <f aca="false">I3164</f>
        <v>46109.9073396604</v>
      </c>
      <c r="X3164" s="136" t="s">
        <v>174</v>
      </c>
      <c r="Y3164" s="137" t="n">
        <f aca="false">IF(AND($X3164=$X3165, $X3164&lt;&gt;""), $W3165-$W3164, 0)</f>
        <v>0.00128645832175926</v>
      </c>
      <c r="Z3164" s="141"/>
      <c r="AA3164" s="0"/>
    </row>
    <row r="3165" customFormat="false" ht="22.05" hidden="false" customHeight="false" outlineLevel="0" collapsed="false">
      <c r="A3165" s="118" t="n">
        <v>3161</v>
      </c>
      <c r="B3165" s="259" t="s">
        <v>5201</v>
      </c>
      <c r="C3165" s="182" t="s">
        <v>8520</v>
      </c>
      <c r="D3165" s="183" t="s">
        <v>190</v>
      </c>
      <c r="E3165" s="184" t="s">
        <v>8567</v>
      </c>
      <c r="F3165" s="184" t="s">
        <v>8568</v>
      </c>
      <c r="G3165" s="185" t="n">
        <v>285</v>
      </c>
      <c r="H3165" s="186" t="n">
        <f aca="true">INDIRECT("I" &amp; ROW())</f>
        <v>46109.9086261187</v>
      </c>
      <c r="I3165" s="187" t="n">
        <f aca="true">INDIRECT("I" &amp; ROW()-1) + J3165 * ((G3164/1000) * $M$5)</f>
        <v>46109.9086261187</v>
      </c>
      <c r="J3165" s="188" t="n">
        <v>6.5</v>
      </c>
      <c r="K3165" s="189" t="n">
        <f aca="true">INDIRECT("H" &amp; ROW())</f>
        <v>46109.9086261187</v>
      </c>
      <c r="L3165" s="128" t="s">
        <v>8569</v>
      </c>
      <c r="M3165" s="133"/>
      <c r="N3165" s="133"/>
      <c r="O3165" s="133"/>
      <c r="P3165" s="133"/>
      <c r="Q3165" s="133"/>
      <c r="R3165" s="133"/>
      <c r="S3165" s="133"/>
      <c r="T3165" s="133"/>
      <c r="U3165" s="134"/>
      <c r="V3165" s="133"/>
      <c r="W3165" s="135" t="n">
        <f aca="false">I3165</f>
        <v>46109.9086261187</v>
      </c>
      <c r="X3165" s="136" t="s">
        <v>174</v>
      </c>
      <c r="Y3165" s="137" t="n">
        <f aca="false">IF(AND($X3165=$X3166, $X3165&lt;&gt;""), $W3166-$W3165, 0)</f>
        <v>0.00128645832175926</v>
      </c>
      <c r="Z3165" s="141"/>
      <c r="AA3165" s="0"/>
    </row>
    <row r="3166" customFormat="false" ht="22.05" hidden="false" customHeight="false" outlineLevel="0" collapsed="false">
      <c r="A3166" s="118" t="n">
        <v>3162</v>
      </c>
      <c r="B3166" s="259" t="s">
        <v>5201</v>
      </c>
      <c r="C3166" s="182" t="s">
        <v>8520</v>
      </c>
      <c r="D3166" s="183" t="s">
        <v>190</v>
      </c>
      <c r="E3166" s="184" t="s">
        <v>8570</v>
      </c>
      <c r="F3166" s="184" t="s">
        <v>8571</v>
      </c>
      <c r="G3166" s="185" t="n">
        <v>260</v>
      </c>
      <c r="H3166" s="186" t="n">
        <f aca="true">INDIRECT("I" &amp; ROW())</f>
        <v>46109.9099125771</v>
      </c>
      <c r="I3166" s="187" t="n">
        <f aca="true">INDIRECT("I" &amp; ROW()-1) + J3166 * ((G3165/1000) * $M$5)</f>
        <v>46109.9099125771</v>
      </c>
      <c r="J3166" s="188" t="n">
        <v>6.5</v>
      </c>
      <c r="K3166" s="189" t="n">
        <f aca="true">INDIRECT("H" &amp; ROW())</f>
        <v>46109.9099125771</v>
      </c>
      <c r="L3166" s="128" t="s">
        <v>8572</v>
      </c>
      <c r="M3166" s="133"/>
      <c r="N3166" s="133"/>
      <c r="O3166" s="133"/>
      <c r="P3166" s="133"/>
      <c r="Q3166" s="133"/>
      <c r="R3166" s="133"/>
      <c r="S3166" s="133"/>
      <c r="T3166" s="133"/>
      <c r="U3166" s="134"/>
      <c r="V3166" s="133"/>
      <c r="W3166" s="135" t="n">
        <f aca="false">I3166</f>
        <v>46109.9099125771</v>
      </c>
      <c r="X3166" s="136" t="s">
        <v>174</v>
      </c>
      <c r="Y3166" s="137" t="n">
        <f aca="false">IF(AND($X3166=$X3167, $X3166&lt;&gt;""), $W3167-$W3166, 0)</f>
        <v>0.00117361109953704</v>
      </c>
      <c r="Z3166" s="141"/>
      <c r="AA3166" s="0"/>
    </row>
    <row r="3167" customFormat="false" ht="22.05" hidden="false" customHeight="false" outlineLevel="0" collapsed="false">
      <c r="A3167" s="118" t="n">
        <v>3163</v>
      </c>
      <c r="B3167" s="259" t="s">
        <v>5201</v>
      </c>
      <c r="C3167" s="182" t="s">
        <v>8520</v>
      </c>
      <c r="D3167" s="183" t="s">
        <v>190</v>
      </c>
      <c r="E3167" s="184" t="s">
        <v>8573</v>
      </c>
      <c r="F3167" s="184" t="s">
        <v>8574</v>
      </c>
      <c r="G3167" s="185" t="n">
        <v>280</v>
      </c>
      <c r="H3167" s="186" t="n">
        <f aca="true">INDIRECT("I" &amp; ROW())</f>
        <v>46109.9110861882</v>
      </c>
      <c r="I3167" s="187" t="n">
        <f aca="true">INDIRECT("I" &amp; ROW()-1) + J3167 * ((G3166/1000) * $M$5)</f>
        <v>46109.9110861882</v>
      </c>
      <c r="J3167" s="188" t="n">
        <v>6.5</v>
      </c>
      <c r="K3167" s="189" t="n">
        <f aca="true">INDIRECT("H" &amp; ROW())</f>
        <v>46109.9110861882</v>
      </c>
      <c r="L3167" s="128" t="s">
        <v>8575</v>
      </c>
      <c r="M3167" s="133"/>
      <c r="N3167" s="133"/>
      <c r="O3167" s="133"/>
      <c r="P3167" s="133"/>
      <c r="Q3167" s="133"/>
      <c r="R3167" s="133"/>
      <c r="S3167" s="133"/>
      <c r="T3167" s="133"/>
      <c r="U3167" s="134"/>
      <c r="V3167" s="133"/>
      <c r="W3167" s="135" t="n">
        <f aca="false">I3167</f>
        <v>46109.9110861882</v>
      </c>
      <c r="X3167" s="136" t="s">
        <v>174</v>
      </c>
      <c r="Y3167" s="137" t="n">
        <f aca="false">IF(AND($X3167=$X3168, $X3167&lt;&gt;""), $W3168-$W3167, 0)</f>
        <v>0.00126388887731481</v>
      </c>
      <c r="Z3167" s="141"/>
      <c r="AA3167" s="0"/>
    </row>
    <row r="3168" customFormat="false" ht="22.05" hidden="false" customHeight="false" outlineLevel="0" collapsed="false">
      <c r="A3168" s="118" t="n">
        <v>3164</v>
      </c>
      <c r="B3168" s="259" t="s">
        <v>5201</v>
      </c>
      <c r="C3168" s="182" t="s">
        <v>8520</v>
      </c>
      <c r="D3168" s="183" t="s">
        <v>190</v>
      </c>
      <c r="E3168" s="184" t="s">
        <v>8576</v>
      </c>
      <c r="F3168" s="184" t="s">
        <v>8577</v>
      </c>
      <c r="G3168" s="185" t="n">
        <v>290</v>
      </c>
      <c r="H3168" s="186" t="n">
        <f aca="true">INDIRECT("I" &amp; ROW())</f>
        <v>46109.9123500771</v>
      </c>
      <c r="I3168" s="187" t="n">
        <f aca="true">INDIRECT("I" &amp; ROW()-1) + J3168 * ((G3167/1000) * $M$5)</f>
        <v>46109.9123500771</v>
      </c>
      <c r="J3168" s="188" t="n">
        <v>6.5</v>
      </c>
      <c r="K3168" s="189" t="n">
        <f aca="true">INDIRECT("H" &amp; ROW())</f>
        <v>46109.9123500771</v>
      </c>
      <c r="L3168" s="128" t="s">
        <v>8578</v>
      </c>
      <c r="M3168" s="133"/>
      <c r="N3168" s="133"/>
      <c r="O3168" s="133"/>
      <c r="P3168" s="133"/>
      <c r="Q3168" s="133"/>
      <c r="R3168" s="133"/>
      <c r="S3168" s="133"/>
      <c r="T3168" s="133"/>
      <c r="U3168" s="134"/>
      <c r="V3168" s="133"/>
      <c r="W3168" s="135" t="n">
        <f aca="false">I3168</f>
        <v>46109.9123500771</v>
      </c>
      <c r="X3168" s="136" t="s">
        <v>174</v>
      </c>
      <c r="Y3168" s="137" t="n">
        <f aca="false">IF(AND($X3168=$X3169, $X3168&lt;&gt;""), $W3169-$W3168, 0)</f>
        <v>0.0013090277662037</v>
      </c>
      <c r="Z3168" s="141"/>
      <c r="AA3168" s="0"/>
    </row>
    <row r="3169" customFormat="false" ht="22.05" hidden="false" customHeight="false" outlineLevel="0" collapsed="false">
      <c r="A3169" s="118" t="n">
        <v>3165</v>
      </c>
      <c r="B3169" s="259" t="s">
        <v>5201</v>
      </c>
      <c r="C3169" s="182" t="s">
        <v>8520</v>
      </c>
      <c r="D3169" s="183" t="s">
        <v>190</v>
      </c>
      <c r="E3169" s="184" t="s">
        <v>8579</v>
      </c>
      <c r="F3169" s="184" t="s">
        <v>8580</v>
      </c>
      <c r="G3169" s="185" t="n">
        <v>300</v>
      </c>
      <c r="H3169" s="186" t="n">
        <f aca="true">INDIRECT("I" &amp; ROW())</f>
        <v>46109.9136591048</v>
      </c>
      <c r="I3169" s="187" t="n">
        <f aca="true">INDIRECT("I" &amp; ROW()-1) + J3169 * ((G3168/1000) * $M$5)</f>
        <v>46109.9136591048</v>
      </c>
      <c r="J3169" s="188" t="n">
        <v>6.5</v>
      </c>
      <c r="K3169" s="189" t="n">
        <f aca="true">INDIRECT("H" &amp; ROW())</f>
        <v>46109.9136591048</v>
      </c>
      <c r="L3169" s="128" t="s">
        <v>8581</v>
      </c>
      <c r="M3169" s="133"/>
      <c r="N3169" s="133"/>
      <c r="O3169" s="133"/>
      <c r="P3169" s="133"/>
      <c r="Q3169" s="133"/>
      <c r="R3169" s="133"/>
      <c r="S3169" s="133"/>
      <c r="T3169" s="133"/>
      <c r="U3169" s="134"/>
      <c r="V3169" s="133"/>
      <c r="W3169" s="135" t="n">
        <f aca="false">I3169</f>
        <v>46109.9136591048</v>
      </c>
      <c r="X3169" s="136" t="s">
        <v>174</v>
      </c>
      <c r="Y3169" s="137" t="n">
        <f aca="false">IF(AND($X3169=$X3170, $X3169&lt;&gt;""), $W3170-$W3169, 0)</f>
        <v>0.00135416666666667</v>
      </c>
      <c r="Z3169" s="141"/>
      <c r="AA3169" s="0"/>
    </row>
    <row r="3170" customFormat="false" ht="22.05" hidden="false" customHeight="false" outlineLevel="0" collapsed="false">
      <c r="A3170" s="118" t="n">
        <v>3166</v>
      </c>
      <c r="B3170" s="259" t="s">
        <v>5201</v>
      </c>
      <c r="C3170" s="182" t="s">
        <v>8520</v>
      </c>
      <c r="D3170" s="183" t="s">
        <v>190</v>
      </c>
      <c r="E3170" s="184" t="s">
        <v>8579</v>
      </c>
      <c r="F3170" s="184" t="s">
        <v>8582</v>
      </c>
      <c r="G3170" s="185" t="n">
        <v>430</v>
      </c>
      <c r="H3170" s="186" t="n">
        <f aca="true">INDIRECT("I" &amp; ROW())</f>
        <v>46109.9150132715</v>
      </c>
      <c r="I3170" s="187" t="n">
        <f aca="true">INDIRECT("I" &amp; ROW()-1) + J3170 * ((G3169/1000) * $M$5)</f>
        <v>46109.9150132715</v>
      </c>
      <c r="J3170" s="188" t="n">
        <v>6.5</v>
      </c>
      <c r="K3170" s="189" t="n">
        <f aca="true">INDIRECT("H" &amp; ROW())</f>
        <v>46109.9150132715</v>
      </c>
      <c r="L3170" s="128" t="s">
        <v>8583</v>
      </c>
      <c r="M3170" s="133"/>
      <c r="N3170" s="133"/>
      <c r="O3170" s="133"/>
      <c r="P3170" s="133"/>
      <c r="Q3170" s="133"/>
      <c r="R3170" s="133"/>
      <c r="S3170" s="133"/>
      <c r="T3170" s="133"/>
      <c r="U3170" s="134"/>
      <c r="V3170" s="133"/>
      <c r="W3170" s="135" t="n">
        <f aca="false">I3170</f>
        <v>46109.9150132715</v>
      </c>
      <c r="X3170" s="136" t="s">
        <v>174</v>
      </c>
      <c r="Y3170" s="137" t="n">
        <f aca="false">IF(AND($X3170=$X3171, $X3170&lt;&gt;""), $W3171-$W3170, 0)</f>
        <v>0.00194097221064815</v>
      </c>
      <c r="Z3170" s="141"/>
      <c r="AA3170" s="0"/>
    </row>
    <row r="3171" customFormat="false" ht="22.05" hidden="false" customHeight="false" outlineLevel="0" collapsed="false">
      <c r="A3171" s="118" t="n">
        <v>3167</v>
      </c>
      <c r="B3171" s="213" t="s">
        <v>8584</v>
      </c>
      <c r="C3171" s="227" t="s">
        <v>162</v>
      </c>
      <c r="D3171" s="215" t="s">
        <v>189</v>
      </c>
      <c r="E3171" s="250" t="s">
        <v>8585</v>
      </c>
      <c r="F3171" s="250" t="s">
        <v>8586</v>
      </c>
      <c r="G3171" s="243" t="n">
        <v>650</v>
      </c>
      <c r="H3171" s="219" t="n">
        <f aca="true">INDIRECT("I" &amp; ROW())</f>
        <v>46109.9169542437</v>
      </c>
      <c r="I3171" s="220" t="n">
        <f aca="true">INDIRECT("I" &amp; ROW()-1) + J3171 * ((G3170/1000) * $M$5)</f>
        <v>46109.9169542437</v>
      </c>
      <c r="J3171" s="221" t="n">
        <v>6.5</v>
      </c>
      <c r="K3171" s="222" t="n">
        <f aca="true">INDIRECT("H" &amp; ROW())</f>
        <v>46109.9169542437</v>
      </c>
      <c r="L3171" s="128" t="s">
        <v>8587</v>
      </c>
      <c r="M3171" s="133"/>
      <c r="N3171" s="133"/>
      <c r="O3171" s="133"/>
      <c r="P3171" s="133"/>
      <c r="Q3171" s="133"/>
      <c r="R3171" s="133"/>
      <c r="S3171" s="133"/>
      <c r="T3171" s="133"/>
      <c r="U3171" s="134"/>
      <c r="V3171" s="133"/>
      <c r="W3171" s="135" t="n">
        <f aca="false">I3171</f>
        <v>46109.9169542437</v>
      </c>
      <c r="X3171" s="136" t="s">
        <v>174</v>
      </c>
      <c r="Y3171" s="137" t="n">
        <f aca="false">IF(AND($X3171=$X3172, $X3171&lt;&gt;""), $W3172-$W3171, 0)</f>
        <v>0.00293402775462963</v>
      </c>
      <c r="Z3171" s="141"/>
      <c r="AA3171" s="0"/>
    </row>
    <row r="3172" customFormat="false" ht="22.05" hidden="false" customHeight="false" outlineLevel="0" collapsed="false">
      <c r="A3172" s="118" t="n">
        <v>3168</v>
      </c>
      <c r="B3172" s="213" t="s">
        <v>8584</v>
      </c>
      <c r="C3172" s="227" t="s">
        <v>162</v>
      </c>
      <c r="D3172" s="215" t="s">
        <v>189</v>
      </c>
      <c r="E3172" s="250" t="s">
        <v>8588</v>
      </c>
      <c r="F3172" s="250" t="s">
        <v>8589</v>
      </c>
      <c r="G3172" s="243" t="n">
        <v>750</v>
      </c>
      <c r="H3172" s="219" t="n">
        <f aca="true">INDIRECT("I" &amp; ROW())</f>
        <v>46109.9198882714</v>
      </c>
      <c r="I3172" s="220" t="n">
        <f aca="true">INDIRECT("I" &amp; ROW()-1) + J3172 * ((G3171/1000) * $M$5)</f>
        <v>46109.9198882714</v>
      </c>
      <c r="J3172" s="221" t="n">
        <v>6.5</v>
      </c>
      <c r="K3172" s="222" t="n">
        <f aca="true">INDIRECT("H" &amp; ROW())</f>
        <v>46109.9198882714</v>
      </c>
      <c r="L3172" s="128" t="s">
        <v>8590</v>
      </c>
      <c r="M3172" s="133"/>
      <c r="N3172" s="133"/>
      <c r="O3172" s="133"/>
      <c r="P3172" s="133"/>
      <c r="Q3172" s="133"/>
      <c r="R3172" s="133"/>
      <c r="S3172" s="133"/>
      <c r="T3172" s="133"/>
      <c r="U3172" s="134"/>
      <c r="V3172" s="133"/>
      <c r="W3172" s="135" t="n">
        <f aca="false">I3172</f>
        <v>46109.9198882714</v>
      </c>
      <c r="X3172" s="136" t="s">
        <v>174</v>
      </c>
      <c r="Y3172" s="137" t="n">
        <f aca="false">IF(AND($X3172=$X3173, $X3172&lt;&gt;""), $W3173-$W3172, 0)</f>
        <v>0.00338541664351852</v>
      </c>
      <c r="Z3172" s="141"/>
      <c r="AA3172" s="0"/>
    </row>
    <row r="3173" customFormat="false" ht="22.05" hidden="false" customHeight="false" outlineLevel="0" collapsed="false">
      <c r="A3173" s="118" t="n">
        <v>3169</v>
      </c>
      <c r="B3173" s="213" t="s">
        <v>8584</v>
      </c>
      <c r="C3173" s="227" t="s">
        <v>162</v>
      </c>
      <c r="D3173" s="215" t="s">
        <v>189</v>
      </c>
      <c r="E3173" s="250" t="s">
        <v>8591</v>
      </c>
      <c r="F3173" s="250" t="s">
        <v>8592</v>
      </c>
      <c r="G3173" s="243" t="n">
        <v>350</v>
      </c>
      <c r="H3173" s="219" t="n">
        <f aca="true">INDIRECT("I" &amp; ROW())</f>
        <v>46109.9232736881</v>
      </c>
      <c r="I3173" s="220" t="n">
        <f aca="true">INDIRECT("I" &amp; ROW()-1) + J3173 * ((G3172/1000) * $M$5)</f>
        <v>46109.9232736881</v>
      </c>
      <c r="J3173" s="221" t="n">
        <v>6.5</v>
      </c>
      <c r="K3173" s="222" t="n">
        <f aca="true">INDIRECT("H" &amp; ROW())</f>
        <v>46109.9232736881</v>
      </c>
      <c r="L3173" s="128" t="s">
        <v>8593</v>
      </c>
      <c r="M3173" s="133"/>
      <c r="N3173" s="133"/>
      <c r="O3173" s="133"/>
      <c r="P3173" s="133"/>
      <c r="Q3173" s="133"/>
      <c r="R3173" s="133"/>
      <c r="S3173" s="133"/>
      <c r="T3173" s="133"/>
      <c r="U3173" s="134"/>
      <c r="V3173" s="133"/>
      <c r="W3173" s="135" t="n">
        <f aca="false">I3173</f>
        <v>46109.9232736881</v>
      </c>
      <c r="X3173" s="136" t="s">
        <v>174</v>
      </c>
      <c r="Y3173" s="137" t="n">
        <f aca="false">IF(AND($X3173=$X3174, $X3173&lt;&gt;""), $W3174-$W3173, 0)</f>
        <v>0.00157986109953704</v>
      </c>
      <c r="Z3173" s="141"/>
      <c r="AA3173" s="0"/>
    </row>
    <row r="3174" customFormat="false" ht="22.05" hidden="false" customHeight="false" outlineLevel="0" collapsed="false">
      <c r="A3174" s="118" t="n">
        <v>3170</v>
      </c>
      <c r="B3174" s="213" t="s">
        <v>8584</v>
      </c>
      <c r="C3174" s="227" t="s">
        <v>162</v>
      </c>
      <c r="D3174" s="215" t="s">
        <v>189</v>
      </c>
      <c r="E3174" s="250" t="s">
        <v>8594</v>
      </c>
      <c r="F3174" s="250" t="s">
        <v>8595</v>
      </c>
      <c r="G3174" s="243" t="n">
        <v>550</v>
      </c>
      <c r="H3174" s="219" t="n">
        <f aca="true">INDIRECT("I" &amp; ROW())</f>
        <v>46109.9248535492</v>
      </c>
      <c r="I3174" s="220" t="n">
        <f aca="true">INDIRECT("I" &amp; ROW()-1) + J3174 * ((G3173/1000) * $M$5)</f>
        <v>46109.9248535492</v>
      </c>
      <c r="J3174" s="221" t="n">
        <v>6.5</v>
      </c>
      <c r="K3174" s="222" t="n">
        <f aca="true">INDIRECT("H" &amp; ROW())</f>
        <v>46109.9248535492</v>
      </c>
      <c r="L3174" s="128" t="s">
        <v>8596</v>
      </c>
      <c r="M3174" s="133"/>
      <c r="N3174" s="133"/>
      <c r="O3174" s="133"/>
      <c r="P3174" s="133"/>
      <c r="Q3174" s="133"/>
      <c r="R3174" s="133"/>
      <c r="S3174" s="133"/>
      <c r="T3174" s="133"/>
      <c r="U3174" s="134"/>
      <c r="V3174" s="133"/>
      <c r="W3174" s="135" t="n">
        <f aca="false">I3174</f>
        <v>46109.9248535492</v>
      </c>
      <c r="X3174" s="136" t="s">
        <v>174</v>
      </c>
      <c r="Y3174" s="137" t="n">
        <f aca="false">IF(AND($X3174=$X3175, $X3174&lt;&gt;""), $W3175-$W3174, 0)</f>
        <v>0.00248263886574074</v>
      </c>
      <c r="Z3174" s="141"/>
      <c r="AA3174" s="0"/>
    </row>
    <row r="3175" customFormat="false" ht="22.05" hidden="false" customHeight="false" outlineLevel="0" collapsed="false">
      <c r="A3175" s="118" t="n">
        <v>3171</v>
      </c>
      <c r="B3175" s="213" t="s">
        <v>8584</v>
      </c>
      <c r="C3175" s="227" t="s">
        <v>162</v>
      </c>
      <c r="D3175" s="215" t="s">
        <v>189</v>
      </c>
      <c r="E3175" s="250" t="s">
        <v>8597</v>
      </c>
      <c r="F3175" s="250" t="s">
        <v>8598</v>
      </c>
      <c r="G3175" s="243" t="n">
        <v>500</v>
      </c>
      <c r="H3175" s="219" t="n">
        <f aca="true">INDIRECT("I" &amp; ROW())</f>
        <v>46109.9273361881</v>
      </c>
      <c r="I3175" s="220" t="n">
        <f aca="true">INDIRECT("I" &amp; ROW()-1) + J3175 * ((G3174/1000) * $M$5)</f>
        <v>46109.9273361881</v>
      </c>
      <c r="J3175" s="221" t="n">
        <v>6.5</v>
      </c>
      <c r="K3175" s="222" t="n">
        <f aca="true">INDIRECT("H" &amp; ROW())</f>
        <v>46109.9273361881</v>
      </c>
      <c r="L3175" s="128" t="s">
        <v>8599</v>
      </c>
      <c r="M3175" s="133"/>
      <c r="N3175" s="133"/>
      <c r="O3175" s="133"/>
      <c r="P3175" s="133"/>
      <c r="Q3175" s="133"/>
      <c r="R3175" s="133"/>
      <c r="S3175" s="133"/>
      <c r="T3175" s="133"/>
      <c r="U3175" s="134"/>
      <c r="V3175" s="133"/>
      <c r="W3175" s="135" t="n">
        <f aca="false">I3175</f>
        <v>46109.9273361881</v>
      </c>
      <c r="X3175" s="136" t="s">
        <v>174</v>
      </c>
      <c r="Y3175" s="137" t="n">
        <f aca="false">IF(AND($X3175=$X3176, $X3175&lt;&gt;""), $W3176-$W3175, 0)</f>
        <v>0.0022569444212963</v>
      </c>
      <c r="Z3175" s="141"/>
      <c r="AA3175" s="0"/>
    </row>
    <row r="3176" customFormat="false" ht="22.05" hidden="false" customHeight="false" outlineLevel="0" collapsed="false">
      <c r="A3176" s="118" t="n">
        <v>3172</v>
      </c>
      <c r="B3176" s="213" t="s">
        <v>8584</v>
      </c>
      <c r="C3176" s="227" t="s">
        <v>162</v>
      </c>
      <c r="D3176" s="215" t="s">
        <v>189</v>
      </c>
      <c r="E3176" s="250" t="s">
        <v>8600</v>
      </c>
      <c r="F3176" s="250" t="s">
        <v>8601</v>
      </c>
      <c r="G3176" s="243" t="n">
        <v>100</v>
      </c>
      <c r="H3176" s="219" t="n">
        <f aca="true">INDIRECT("I" &amp; ROW())</f>
        <v>46109.9295931325</v>
      </c>
      <c r="I3176" s="220" t="n">
        <f aca="true">INDIRECT("I" &amp; ROW()-1) + J3176 * ((G3175/1000) * $M$5)</f>
        <v>46109.9295931325</v>
      </c>
      <c r="J3176" s="221" t="n">
        <v>6.5</v>
      </c>
      <c r="K3176" s="222" t="n">
        <f aca="true">INDIRECT("H" &amp; ROW())</f>
        <v>46109.9295931325</v>
      </c>
      <c r="L3176" s="128" t="s">
        <v>8602</v>
      </c>
      <c r="M3176" s="133"/>
      <c r="N3176" s="133"/>
      <c r="O3176" s="133"/>
      <c r="P3176" s="133"/>
      <c r="Q3176" s="133"/>
      <c r="R3176" s="133"/>
      <c r="S3176" s="133"/>
      <c r="T3176" s="133"/>
      <c r="U3176" s="134"/>
      <c r="V3176" s="133"/>
      <c r="W3176" s="135" t="n">
        <f aca="false">I3176</f>
        <v>46109.9295931325</v>
      </c>
      <c r="X3176" s="136" t="s">
        <v>174</v>
      </c>
      <c r="Y3176" s="137" t="n">
        <f aca="false">IF(AND($X3176=$X3177, $X3176&lt;&gt;""), $W3177-$W3176, 0)</f>
        <v>0.000451388888888889</v>
      </c>
      <c r="Z3176" s="141"/>
      <c r="AA3176" s="0"/>
    </row>
    <row r="3177" customFormat="false" ht="22.05" hidden="false" customHeight="false" outlineLevel="0" collapsed="false">
      <c r="A3177" s="118" t="n">
        <v>3173</v>
      </c>
      <c r="B3177" s="213" t="s">
        <v>8584</v>
      </c>
      <c r="C3177" s="227" t="s">
        <v>162</v>
      </c>
      <c r="D3177" s="215" t="s">
        <v>189</v>
      </c>
      <c r="E3177" s="250" t="s">
        <v>8603</v>
      </c>
      <c r="F3177" s="250" t="s">
        <v>8604</v>
      </c>
      <c r="G3177" s="243" t="n">
        <v>100</v>
      </c>
      <c r="H3177" s="219" t="n">
        <f aca="true">INDIRECT("I" &amp; ROW())</f>
        <v>46109.9300445214</v>
      </c>
      <c r="I3177" s="220" t="n">
        <f aca="true">INDIRECT("I" &amp; ROW()-1) + J3177 * ((G3176/1000) * $M$5)</f>
        <v>46109.9300445214</v>
      </c>
      <c r="J3177" s="221" t="n">
        <v>6.5</v>
      </c>
      <c r="K3177" s="222" t="n">
        <f aca="true">INDIRECT("H" &amp; ROW())</f>
        <v>46109.9300445214</v>
      </c>
      <c r="L3177" s="128" t="s">
        <v>8605</v>
      </c>
      <c r="M3177" s="133"/>
      <c r="N3177" s="133"/>
      <c r="O3177" s="133"/>
      <c r="P3177" s="133"/>
      <c r="Q3177" s="133"/>
      <c r="R3177" s="133"/>
      <c r="S3177" s="133"/>
      <c r="T3177" s="133"/>
      <c r="U3177" s="134"/>
      <c r="V3177" s="133"/>
      <c r="W3177" s="135" t="n">
        <f aca="false">I3177</f>
        <v>46109.9300445214</v>
      </c>
      <c r="X3177" s="136" t="s">
        <v>174</v>
      </c>
      <c r="Y3177" s="137" t="n">
        <f aca="false">IF(AND($X3177=$X3178, $X3177&lt;&gt;""), $W3178-$W3177, 0)</f>
        <v>0.000451388888888889</v>
      </c>
      <c r="Z3177" s="141"/>
      <c r="AA3177" s="0"/>
    </row>
    <row r="3178" customFormat="false" ht="22.05" hidden="false" customHeight="false" outlineLevel="0" collapsed="false">
      <c r="A3178" s="118" t="n">
        <v>3174</v>
      </c>
      <c r="B3178" s="213" t="s">
        <v>8584</v>
      </c>
      <c r="C3178" s="227" t="s">
        <v>162</v>
      </c>
      <c r="D3178" s="215" t="s">
        <v>189</v>
      </c>
      <c r="E3178" s="250" t="s">
        <v>8606</v>
      </c>
      <c r="F3178" s="250" t="s">
        <v>8607</v>
      </c>
      <c r="G3178" s="243" t="n">
        <v>600</v>
      </c>
      <c r="H3178" s="219" t="n">
        <f aca="true">INDIRECT("I" &amp; ROW())</f>
        <v>46109.9304959102</v>
      </c>
      <c r="I3178" s="220" t="n">
        <f aca="true">INDIRECT("I" &amp; ROW()-1) + J3178 * ((G3177/1000) * $M$5)</f>
        <v>46109.9304959102</v>
      </c>
      <c r="J3178" s="221" t="n">
        <v>6.5</v>
      </c>
      <c r="K3178" s="222" t="n">
        <f aca="true">INDIRECT("H" &amp; ROW())</f>
        <v>46109.9304959102</v>
      </c>
      <c r="L3178" s="128" t="s">
        <v>8608</v>
      </c>
      <c r="M3178" s="133"/>
      <c r="N3178" s="133"/>
      <c r="O3178" s="133"/>
      <c r="P3178" s="133"/>
      <c r="Q3178" s="133"/>
      <c r="R3178" s="133"/>
      <c r="S3178" s="133"/>
      <c r="T3178" s="133"/>
      <c r="U3178" s="134"/>
      <c r="V3178" s="133"/>
      <c r="W3178" s="135" t="n">
        <f aca="false">I3178</f>
        <v>46109.9304959102</v>
      </c>
      <c r="X3178" s="136" t="s">
        <v>174</v>
      </c>
      <c r="Y3178" s="137" t="n">
        <f aca="false">IF(AND($X3178=$X3179, $X3178&lt;&gt;""), $W3179-$W3178, 0)</f>
        <v>0.00270833331018519</v>
      </c>
      <c r="Z3178" s="141"/>
      <c r="AA3178" s="0"/>
    </row>
    <row r="3179" customFormat="false" ht="22.05" hidden="false" customHeight="false" outlineLevel="0" collapsed="false">
      <c r="A3179" s="118" t="n">
        <v>3175</v>
      </c>
      <c r="B3179" s="213" t="s">
        <v>8584</v>
      </c>
      <c r="C3179" s="227" t="s">
        <v>162</v>
      </c>
      <c r="D3179" s="215" t="s">
        <v>189</v>
      </c>
      <c r="E3179" s="250" t="s">
        <v>8609</v>
      </c>
      <c r="F3179" s="250" t="s">
        <v>8610</v>
      </c>
      <c r="G3179" s="243" t="n">
        <v>900</v>
      </c>
      <c r="H3179" s="219" t="n">
        <f aca="true">INDIRECT("I" &amp; ROW())</f>
        <v>46109.9332042436</v>
      </c>
      <c r="I3179" s="220" t="n">
        <f aca="true">INDIRECT("I" &amp; ROW()-1) + J3179 * ((G3178/1000) * $M$5)</f>
        <v>46109.9332042436</v>
      </c>
      <c r="J3179" s="221" t="n">
        <v>6.5</v>
      </c>
      <c r="K3179" s="222" t="n">
        <f aca="true">INDIRECT("H" &amp; ROW())</f>
        <v>46109.9332042436</v>
      </c>
      <c r="L3179" s="128" t="s">
        <v>8611</v>
      </c>
      <c r="M3179" s="133"/>
      <c r="N3179" s="133"/>
      <c r="O3179" s="133"/>
      <c r="P3179" s="133"/>
      <c r="Q3179" s="133"/>
      <c r="R3179" s="133"/>
      <c r="S3179" s="133"/>
      <c r="T3179" s="133"/>
      <c r="U3179" s="134"/>
      <c r="V3179" s="133"/>
      <c r="W3179" s="135" t="n">
        <f aca="false">I3179</f>
        <v>46109.9332042436</v>
      </c>
      <c r="X3179" s="136" t="s">
        <v>174</v>
      </c>
      <c r="Y3179" s="137" t="n">
        <f aca="false">IF(AND($X3179=$X3180, $X3179&lt;&gt;""), $W3180-$W3179, 0)</f>
        <v>0.00406249996527778</v>
      </c>
      <c r="Z3179" s="141"/>
      <c r="AA3179" s="0"/>
    </row>
    <row r="3180" customFormat="false" ht="22.05" hidden="false" customHeight="false" outlineLevel="0" collapsed="false">
      <c r="A3180" s="118" t="n">
        <v>3176</v>
      </c>
      <c r="B3180" s="213" t="s">
        <v>8584</v>
      </c>
      <c r="C3180" s="227" t="s">
        <v>8612</v>
      </c>
      <c r="D3180" s="215" t="s">
        <v>189</v>
      </c>
      <c r="E3180" s="250" t="s">
        <v>8613</v>
      </c>
      <c r="F3180" s="250" t="s">
        <v>8614</v>
      </c>
      <c r="G3180" s="243" t="n">
        <v>1000</v>
      </c>
      <c r="H3180" s="219" t="n">
        <f aca="true">INDIRECT("I" &amp; ROW())</f>
        <v>46109.9372667435</v>
      </c>
      <c r="I3180" s="220" t="n">
        <f aca="true">INDIRECT("I" &amp; ROW()-1) + J3180 * ((G3179/1000) * $M$5)</f>
        <v>46109.9372667435</v>
      </c>
      <c r="J3180" s="221" t="n">
        <v>6.5</v>
      </c>
      <c r="K3180" s="222" t="n">
        <f aca="true">INDIRECT("H" &amp; ROW())</f>
        <v>46109.9372667435</v>
      </c>
      <c r="L3180" s="128" t="s">
        <v>8615</v>
      </c>
      <c r="M3180" s="133"/>
      <c r="N3180" s="133"/>
      <c r="O3180" s="133"/>
      <c r="P3180" s="133"/>
      <c r="Q3180" s="133"/>
      <c r="R3180" s="133"/>
      <c r="S3180" s="133"/>
      <c r="T3180" s="133"/>
      <c r="U3180" s="134"/>
      <c r="V3180" s="133"/>
      <c r="W3180" s="135" t="n">
        <f aca="false">I3180</f>
        <v>46109.9372667435</v>
      </c>
      <c r="X3180" s="136" t="s">
        <v>174</v>
      </c>
      <c r="Y3180" s="137" t="n">
        <f aca="false">IF(AND($X3180=$X3181, $X3180&lt;&gt;""), $W3181-$W3180, 0)</f>
        <v>0.00451388885416667</v>
      </c>
      <c r="Z3180" s="141"/>
      <c r="AA3180" s="0"/>
    </row>
    <row r="3181" customFormat="false" ht="22.05" hidden="false" customHeight="false" outlineLevel="0" collapsed="false">
      <c r="A3181" s="118" t="n">
        <v>3177</v>
      </c>
      <c r="B3181" s="213" t="s">
        <v>8584</v>
      </c>
      <c r="C3181" s="227" t="s">
        <v>8612</v>
      </c>
      <c r="D3181" s="215" t="s">
        <v>189</v>
      </c>
      <c r="E3181" s="250" t="s">
        <v>8616</v>
      </c>
      <c r="F3181" s="250" t="s">
        <v>8617</v>
      </c>
      <c r="G3181" s="243" t="n">
        <v>900</v>
      </c>
      <c r="H3181" s="219" t="n">
        <f aca="true">INDIRECT("I" &amp; ROW())</f>
        <v>46109.9417806324</v>
      </c>
      <c r="I3181" s="220" t="n">
        <f aca="true">INDIRECT("I" &amp; ROW()-1) + J3181 * ((G3180/1000) * $M$5)</f>
        <v>46109.9417806324</v>
      </c>
      <c r="J3181" s="221" t="n">
        <v>6.5</v>
      </c>
      <c r="K3181" s="222" t="n">
        <f aca="true">INDIRECT("H" &amp; ROW())</f>
        <v>46109.9417806324</v>
      </c>
      <c r="L3181" s="128" t="s">
        <v>8618</v>
      </c>
      <c r="M3181" s="133"/>
      <c r="N3181" s="133"/>
      <c r="O3181" s="133"/>
      <c r="P3181" s="133"/>
      <c r="Q3181" s="133"/>
      <c r="R3181" s="133"/>
      <c r="S3181" s="133"/>
      <c r="T3181" s="133"/>
      <c r="U3181" s="134"/>
      <c r="V3181" s="133"/>
      <c r="W3181" s="135" t="n">
        <f aca="false">I3181</f>
        <v>46109.9417806324</v>
      </c>
      <c r="X3181" s="136" t="s">
        <v>174</v>
      </c>
      <c r="Y3181" s="137" t="n">
        <f aca="false">IF(AND($X3181=$X3182, $X3181&lt;&gt;""), $W3182-$W3181, 0)</f>
        <v>0.00406249996527778</v>
      </c>
      <c r="Z3181" s="141"/>
      <c r="AA3181" s="0"/>
    </row>
    <row r="3182" customFormat="false" ht="22.05" hidden="false" customHeight="false" outlineLevel="0" collapsed="false">
      <c r="A3182" s="118" t="n">
        <v>3178</v>
      </c>
      <c r="B3182" s="213" t="s">
        <v>8584</v>
      </c>
      <c r="C3182" s="227" t="s">
        <v>8612</v>
      </c>
      <c r="D3182" s="215" t="s">
        <v>189</v>
      </c>
      <c r="E3182" s="250" t="s">
        <v>8619</v>
      </c>
      <c r="F3182" s="250" t="s">
        <v>8620</v>
      </c>
      <c r="G3182" s="243" t="n">
        <v>700</v>
      </c>
      <c r="H3182" s="219" t="n">
        <f aca="true">INDIRECT("I" &amp; ROW())</f>
        <v>46109.9458431323</v>
      </c>
      <c r="I3182" s="220" t="n">
        <f aca="true">INDIRECT("I" &amp; ROW()-1) + J3182 * ((G3181/1000) * $M$5)</f>
        <v>46109.9458431323</v>
      </c>
      <c r="J3182" s="221" t="n">
        <v>6.5</v>
      </c>
      <c r="K3182" s="222" t="n">
        <f aca="true">INDIRECT("H" &amp; ROW())</f>
        <v>46109.9458431323</v>
      </c>
      <c r="L3182" s="128" t="s">
        <v>8621</v>
      </c>
      <c r="M3182" s="133"/>
      <c r="N3182" s="133"/>
      <c r="O3182" s="133"/>
      <c r="P3182" s="133"/>
      <c r="Q3182" s="133"/>
      <c r="R3182" s="133"/>
      <c r="S3182" s="133"/>
      <c r="T3182" s="133"/>
      <c r="U3182" s="134"/>
      <c r="V3182" s="133"/>
      <c r="W3182" s="135" t="n">
        <f aca="false">I3182</f>
        <v>46109.9458431323</v>
      </c>
      <c r="X3182" s="136" t="s">
        <v>174</v>
      </c>
      <c r="Y3182" s="137" t="n">
        <f aca="false">IF(AND($X3182=$X3183, $X3182&lt;&gt;""), $W3183-$W3182, 0)</f>
        <v>0.00315972219907407</v>
      </c>
      <c r="Z3182" s="141"/>
      <c r="AA3182" s="0"/>
    </row>
    <row r="3183" customFormat="false" ht="22.05" hidden="false" customHeight="false" outlineLevel="0" collapsed="false">
      <c r="A3183" s="118" t="n">
        <v>3179</v>
      </c>
      <c r="B3183" s="213" t="s">
        <v>8584</v>
      </c>
      <c r="C3183" s="227" t="s">
        <v>8612</v>
      </c>
      <c r="D3183" s="215" t="s">
        <v>189</v>
      </c>
      <c r="E3183" s="250" t="s">
        <v>8622</v>
      </c>
      <c r="F3183" s="250" t="s">
        <v>8623</v>
      </c>
      <c r="G3183" s="243" t="n">
        <v>340</v>
      </c>
      <c r="H3183" s="219" t="n">
        <f aca="true">INDIRECT("I" &amp; ROW())</f>
        <v>46109.9490028545</v>
      </c>
      <c r="I3183" s="220" t="n">
        <f aca="true">INDIRECT("I" &amp; ROW()-1) + J3183 * ((G3182/1000) * $M$5)</f>
        <v>46109.9490028545</v>
      </c>
      <c r="J3183" s="221" t="n">
        <v>6.5</v>
      </c>
      <c r="K3183" s="222" t="n">
        <f aca="true">INDIRECT("H" &amp; ROW())</f>
        <v>46109.9490028545</v>
      </c>
      <c r="L3183" s="128" t="s">
        <v>8624</v>
      </c>
      <c r="M3183" s="133"/>
      <c r="N3183" s="133"/>
      <c r="O3183" s="133"/>
      <c r="P3183" s="133"/>
      <c r="Q3183" s="133"/>
      <c r="R3183" s="133"/>
      <c r="S3183" s="133"/>
      <c r="T3183" s="133"/>
      <c r="U3183" s="134"/>
      <c r="V3183" s="133"/>
      <c r="W3183" s="135" t="n">
        <f aca="false">I3183</f>
        <v>46109.9490028545</v>
      </c>
      <c r="X3183" s="136" t="s">
        <v>174</v>
      </c>
      <c r="Y3183" s="137" t="n">
        <f aca="false">IF(AND($X3183=$X3184, $X3183&lt;&gt;""), $W3184-$W3183, 0)</f>
        <v>0.00153472221064815</v>
      </c>
      <c r="Z3183" s="141"/>
      <c r="AA3183" s="0"/>
    </row>
    <row r="3184" customFormat="false" ht="22.05" hidden="false" customHeight="false" outlineLevel="0" collapsed="false">
      <c r="A3184" s="118" t="n">
        <v>3180</v>
      </c>
      <c r="B3184" s="213" t="s">
        <v>164</v>
      </c>
      <c r="C3184" s="214" t="s">
        <v>8625</v>
      </c>
      <c r="D3184" s="215" t="s">
        <v>189</v>
      </c>
      <c r="E3184" s="217" t="s">
        <v>8626</v>
      </c>
      <c r="F3184" s="217"/>
      <c r="G3184" s="243" t="n">
        <v>400</v>
      </c>
      <c r="H3184" s="219" t="n">
        <f aca="true">INDIRECT("I" &amp; ROW())</f>
        <v>46109.9505375768</v>
      </c>
      <c r="I3184" s="220" t="n">
        <f aca="true">INDIRECT("I" &amp; ROW()-1) + J3184 * ((G3183/1000) * $M$5)</f>
        <v>46109.9505375768</v>
      </c>
      <c r="J3184" s="221" t="n">
        <v>6.5</v>
      </c>
      <c r="K3184" s="222" t="n">
        <f aca="true">INDIRECT("H" &amp; ROW())</f>
        <v>46109.9505375768</v>
      </c>
      <c r="L3184" s="128" t="s">
        <v>8627</v>
      </c>
      <c r="M3184" s="133"/>
      <c r="N3184" s="133"/>
      <c r="O3184" s="133"/>
      <c r="P3184" s="133"/>
      <c r="Q3184" s="133"/>
      <c r="R3184" s="133"/>
      <c r="S3184" s="133"/>
      <c r="T3184" s="133"/>
      <c r="U3184" s="134"/>
      <c r="V3184" s="133"/>
      <c r="W3184" s="135" t="n">
        <f aca="false">I3184</f>
        <v>46109.9505375768</v>
      </c>
      <c r="X3184" s="136" t="s">
        <v>174</v>
      </c>
      <c r="Y3184" s="137" t="n">
        <f aca="false">IF(AND($X3184=$X3185, $X3184&lt;&gt;""), $W3185-$W3184, 0)</f>
        <v>0.00180555554398148</v>
      </c>
      <c r="Z3184" s="141"/>
      <c r="AA3184" s="0"/>
    </row>
    <row r="3185" customFormat="false" ht="22.05" hidden="false" customHeight="false" outlineLevel="0" collapsed="false">
      <c r="A3185" s="118" t="n">
        <v>3181</v>
      </c>
      <c r="B3185" s="213" t="s">
        <v>164</v>
      </c>
      <c r="C3185" s="214" t="s">
        <v>8625</v>
      </c>
      <c r="D3185" s="215" t="s">
        <v>189</v>
      </c>
      <c r="E3185" s="217" t="s">
        <v>8628</v>
      </c>
      <c r="F3185" s="217"/>
      <c r="G3185" s="243" t="n">
        <v>400</v>
      </c>
      <c r="H3185" s="219" t="n">
        <f aca="true">INDIRECT("I" &amp; ROW())</f>
        <v>46109.9523431323</v>
      </c>
      <c r="I3185" s="220" t="n">
        <f aca="true">INDIRECT("I" &amp; ROW()-1) + J3185 * ((G3184/1000) * $M$5)</f>
        <v>46109.9523431323</v>
      </c>
      <c r="J3185" s="221" t="n">
        <v>6.5</v>
      </c>
      <c r="K3185" s="222" t="n">
        <f aca="true">INDIRECT("H" &amp; ROW())</f>
        <v>46109.9523431323</v>
      </c>
      <c r="L3185" s="128" t="s">
        <v>8629</v>
      </c>
      <c r="M3185" s="133"/>
      <c r="N3185" s="133"/>
      <c r="O3185" s="133"/>
      <c r="P3185" s="133"/>
      <c r="Q3185" s="133"/>
      <c r="R3185" s="133"/>
      <c r="S3185" s="133"/>
      <c r="T3185" s="133"/>
      <c r="U3185" s="134"/>
      <c r="V3185" s="133"/>
      <c r="W3185" s="135" t="n">
        <f aca="false">I3185</f>
        <v>46109.9523431323</v>
      </c>
      <c r="X3185" s="136" t="s">
        <v>174</v>
      </c>
      <c r="Y3185" s="137" t="n">
        <f aca="false">IF(AND($X3185=$X3186, $X3185&lt;&gt;""), $W3186-$W3185, 0)</f>
        <v>0.00180555554398148</v>
      </c>
      <c r="Z3185" s="141"/>
      <c r="AA3185" s="0"/>
    </row>
    <row r="3186" customFormat="false" ht="22.05" hidden="false" customHeight="false" outlineLevel="0" collapsed="false">
      <c r="A3186" s="118" t="n">
        <v>3182</v>
      </c>
      <c r="B3186" s="213" t="s">
        <v>164</v>
      </c>
      <c r="C3186" s="214" t="s">
        <v>8625</v>
      </c>
      <c r="D3186" s="215" t="s">
        <v>189</v>
      </c>
      <c r="E3186" s="217" t="s">
        <v>8630</v>
      </c>
      <c r="F3186" s="217"/>
      <c r="G3186" s="243" t="n">
        <v>500</v>
      </c>
      <c r="H3186" s="219" t="n">
        <f aca="true">INDIRECT("I" &amp; ROW())</f>
        <v>46109.9541486878</v>
      </c>
      <c r="I3186" s="220" t="n">
        <f aca="true">INDIRECT("I" &amp; ROW()-1) + J3186 * ((G3185/1000) * $M$5)</f>
        <v>46109.9541486878</v>
      </c>
      <c r="J3186" s="221" t="n">
        <v>6.5</v>
      </c>
      <c r="K3186" s="222" t="n">
        <f aca="true">INDIRECT("H" &amp; ROW())</f>
        <v>46109.9541486878</v>
      </c>
      <c r="L3186" s="128" t="s">
        <v>8631</v>
      </c>
      <c r="M3186" s="133"/>
      <c r="N3186" s="133"/>
      <c r="O3186" s="133"/>
      <c r="P3186" s="133"/>
      <c r="Q3186" s="133"/>
      <c r="R3186" s="133"/>
      <c r="S3186" s="133"/>
      <c r="T3186" s="133"/>
      <c r="U3186" s="134"/>
      <c r="V3186" s="133"/>
      <c r="W3186" s="135" t="n">
        <f aca="false">I3186</f>
        <v>46109.9541486878</v>
      </c>
      <c r="X3186" s="136" t="s">
        <v>174</v>
      </c>
      <c r="Y3186" s="137" t="n">
        <f aca="false">IF(AND($X3186=$X3187, $X3186&lt;&gt;""), $W3187-$W3186, 0)</f>
        <v>0.0022569444212963</v>
      </c>
      <c r="Z3186" s="141"/>
      <c r="AA3186" s="0"/>
    </row>
    <row r="3187" customFormat="false" ht="22.05" hidden="false" customHeight="false" outlineLevel="0" collapsed="false">
      <c r="A3187" s="118" t="n">
        <v>3183</v>
      </c>
      <c r="B3187" s="213" t="s">
        <v>164</v>
      </c>
      <c r="C3187" s="214" t="s">
        <v>8625</v>
      </c>
      <c r="D3187" s="215" t="s">
        <v>189</v>
      </c>
      <c r="E3187" s="217" t="s">
        <v>8632</v>
      </c>
      <c r="F3187" s="217"/>
      <c r="G3187" s="243" t="n">
        <v>500</v>
      </c>
      <c r="H3187" s="219" t="n">
        <f aca="true">INDIRECT("I" &amp; ROW())</f>
        <v>46109.9564056323</v>
      </c>
      <c r="I3187" s="220" t="n">
        <f aca="true">INDIRECT("I" &amp; ROW()-1) + J3187 * ((G3186/1000) * $M$5)</f>
        <v>46109.9564056323</v>
      </c>
      <c r="J3187" s="221" t="n">
        <v>6.5</v>
      </c>
      <c r="K3187" s="222" t="n">
        <f aca="true">INDIRECT("H" &amp; ROW())</f>
        <v>46109.9564056323</v>
      </c>
      <c r="L3187" s="128" t="s">
        <v>8633</v>
      </c>
      <c r="M3187" s="133"/>
      <c r="N3187" s="133"/>
      <c r="O3187" s="133"/>
      <c r="P3187" s="133"/>
      <c r="Q3187" s="133"/>
      <c r="R3187" s="133"/>
      <c r="S3187" s="133"/>
      <c r="T3187" s="133"/>
      <c r="U3187" s="134"/>
      <c r="V3187" s="133"/>
      <c r="W3187" s="135" t="n">
        <f aca="false">I3187</f>
        <v>46109.9564056323</v>
      </c>
      <c r="X3187" s="136" t="s">
        <v>174</v>
      </c>
      <c r="Y3187" s="137" t="n">
        <f aca="false">IF(AND($X3187=$X3188, $X3187&lt;&gt;""), $W3188-$W3187, 0)</f>
        <v>0.0022569444212963</v>
      </c>
      <c r="Z3187" s="141"/>
      <c r="AA3187" s="0"/>
    </row>
    <row r="3188" customFormat="false" ht="22.05" hidden="false" customHeight="false" outlineLevel="0" collapsed="false">
      <c r="A3188" s="118" t="n">
        <v>3184</v>
      </c>
      <c r="B3188" s="213" t="s">
        <v>164</v>
      </c>
      <c r="C3188" s="214" t="s">
        <v>8625</v>
      </c>
      <c r="D3188" s="215" t="s">
        <v>189</v>
      </c>
      <c r="E3188" s="217" t="s">
        <v>8634</v>
      </c>
      <c r="F3188" s="217"/>
      <c r="G3188" s="243" t="n">
        <v>500</v>
      </c>
      <c r="H3188" s="219" t="n">
        <f aca="true">INDIRECT("I" &amp; ROW())</f>
        <v>46109.9586625767</v>
      </c>
      <c r="I3188" s="220" t="n">
        <f aca="true">INDIRECT("I" &amp; ROW()-1) + J3188 * ((G3187/1000) * $M$5)</f>
        <v>46109.9586625767</v>
      </c>
      <c r="J3188" s="221" t="n">
        <v>6.5</v>
      </c>
      <c r="K3188" s="222" t="n">
        <f aca="true">INDIRECT("H" &amp; ROW())</f>
        <v>46109.9586625767</v>
      </c>
      <c r="L3188" s="128" t="s">
        <v>8635</v>
      </c>
      <c r="M3188" s="133"/>
      <c r="N3188" s="133"/>
      <c r="O3188" s="133"/>
      <c r="P3188" s="133"/>
      <c r="Q3188" s="133"/>
      <c r="R3188" s="133"/>
      <c r="S3188" s="133"/>
      <c r="T3188" s="133"/>
      <c r="U3188" s="134"/>
      <c r="V3188" s="133"/>
      <c r="W3188" s="135" t="n">
        <f aca="false">I3188</f>
        <v>46109.9586625767</v>
      </c>
      <c r="X3188" s="136" t="s">
        <v>174</v>
      </c>
      <c r="Y3188" s="137" t="n">
        <f aca="false">IF(AND($X3188=$X3189, $X3188&lt;&gt;""), $W3189-$W3188, 0)</f>
        <v>0.0022569444212963</v>
      </c>
      <c r="Z3188" s="141"/>
      <c r="AA3188" s="0"/>
    </row>
    <row r="3189" customFormat="false" ht="22.05" hidden="false" customHeight="false" outlineLevel="0" collapsed="false">
      <c r="A3189" s="118" t="n">
        <v>3185</v>
      </c>
      <c r="B3189" s="213" t="s">
        <v>164</v>
      </c>
      <c r="C3189" s="214" t="s">
        <v>8625</v>
      </c>
      <c r="D3189" s="215" t="s">
        <v>189</v>
      </c>
      <c r="E3189" s="217" t="s">
        <v>8636</v>
      </c>
      <c r="F3189" s="217"/>
      <c r="G3189" s="243" t="n">
        <v>450</v>
      </c>
      <c r="H3189" s="219" t="n">
        <f aca="true">INDIRECT("I" &amp; ROW())</f>
        <v>46109.9609195211</v>
      </c>
      <c r="I3189" s="220" t="n">
        <f aca="true">INDIRECT("I" &amp; ROW()-1) + J3189 * ((G3188/1000) * $M$5)</f>
        <v>46109.9609195211</v>
      </c>
      <c r="J3189" s="221" t="n">
        <v>6.5</v>
      </c>
      <c r="K3189" s="222" t="n">
        <f aca="true">INDIRECT("H" &amp; ROW())</f>
        <v>46109.9609195211</v>
      </c>
      <c r="L3189" s="128" t="s">
        <v>8637</v>
      </c>
      <c r="M3189" s="133"/>
      <c r="N3189" s="133"/>
      <c r="O3189" s="133"/>
      <c r="P3189" s="133"/>
      <c r="Q3189" s="133"/>
      <c r="R3189" s="133"/>
      <c r="S3189" s="133"/>
      <c r="T3189" s="133"/>
      <c r="U3189" s="134"/>
      <c r="V3189" s="133"/>
      <c r="W3189" s="135" t="n">
        <f aca="false">I3189</f>
        <v>46109.9609195211</v>
      </c>
      <c r="X3189" s="136" t="s">
        <v>174</v>
      </c>
      <c r="Y3189" s="137" t="n">
        <f aca="false">IF(AND($X3189=$X3190, $X3189&lt;&gt;""), $W3190-$W3189, 0)</f>
        <v>0.00203124998842593</v>
      </c>
      <c r="Z3189" s="141"/>
      <c r="AA3189" s="0"/>
    </row>
    <row r="3190" customFormat="false" ht="22.05" hidden="false" customHeight="false" outlineLevel="0" collapsed="false">
      <c r="A3190" s="118" t="n">
        <v>3186</v>
      </c>
      <c r="B3190" s="213" t="s">
        <v>164</v>
      </c>
      <c r="C3190" s="214" t="s">
        <v>8625</v>
      </c>
      <c r="D3190" s="215" t="s">
        <v>189</v>
      </c>
      <c r="E3190" s="217" t="s">
        <v>8638</v>
      </c>
      <c r="F3190" s="217"/>
      <c r="G3190" s="243" t="n">
        <v>450</v>
      </c>
      <c r="H3190" s="219" t="n">
        <f aca="true">INDIRECT("I" &amp; ROW())</f>
        <v>46109.9629507711</v>
      </c>
      <c r="I3190" s="220" t="n">
        <f aca="true">INDIRECT("I" &amp; ROW()-1) + J3190 * ((G3189/1000) * $M$5)</f>
        <v>46109.9629507711</v>
      </c>
      <c r="J3190" s="221" t="n">
        <v>6.5</v>
      </c>
      <c r="K3190" s="222" t="n">
        <f aca="true">INDIRECT("H" &amp; ROW())</f>
        <v>46109.9629507711</v>
      </c>
      <c r="L3190" s="128" t="s">
        <v>8639</v>
      </c>
      <c r="M3190" s="133"/>
      <c r="N3190" s="133"/>
      <c r="O3190" s="133"/>
      <c r="P3190" s="133"/>
      <c r="Q3190" s="133"/>
      <c r="R3190" s="133"/>
      <c r="S3190" s="133"/>
      <c r="T3190" s="133"/>
      <c r="U3190" s="134"/>
      <c r="V3190" s="133"/>
      <c r="W3190" s="135" t="n">
        <f aca="false">I3190</f>
        <v>46109.9629507711</v>
      </c>
      <c r="X3190" s="136" t="s">
        <v>174</v>
      </c>
      <c r="Y3190" s="137" t="n">
        <f aca="false">IF(AND($X3190=$X3191, $X3190&lt;&gt;""), $W3191-$W3190, 0)</f>
        <v>0.00203124998842593</v>
      </c>
      <c r="Z3190" s="141"/>
      <c r="AA3190" s="0"/>
    </row>
    <row r="3191" customFormat="false" ht="22.05" hidden="false" customHeight="false" outlineLevel="0" collapsed="false">
      <c r="A3191" s="118" t="n">
        <v>3187</v>
      </c>
      <c r="B3191" s="213" t="s">
        <v>164</v>
      </c>
      <c r="C3191" s="214" t="s">
        <v>8625</v>
      </c>
      <c r="D3191" s="215" t="s">
        <v>189</v>
      </c>
      <c r="E3191" s="217" t="s">
        <v>8640</v>
      </c>
      <c r="F3191" s="217"/>
      <c r="G3191" s="243" t="n">
        <v>500</v>
      </c>
      <c r="H3191" s="219" t="n">
        <f aca="true">INDIRECT("I" &amp; ROW())</f>
        <v>46109.9649820211</v>
      </c>
      <c r="I3191" s="220" t="n">
        <f aca="true">INDIRECT("I" &amp; ROW()-1) + J3191 * ((G3190/1000) * $M$5)</f>
        <v>46109.9649820211</v>
      </c>
      <c r="J3191" s="221" t="n">
        <v>6.5</v>
      </c>
      <c r="K3191" s="222" t="n">
        <f aca="true">INDIRECT("H" &amp; ROW())</f>
        <v>46109.9649820211</v>
      </c>
      <c r="L3191" s="128" t="s">
        <v>8641</v>
      </c>
      <c r="M3191" s="133"/>
      <c r="N3191" s="133"/>
      <c r="O3191" s="133"/>
      <c r="P3191" s="133"/>
      <c r="Q3191" s="133"/>
      <c r="R3191" s="133"/>
      <c r="S3191" s="133"/>
      <c r="T3191" s="133"/>
      <c r="U3191" s="134"/>
      <c r="V3191" s="133"/>
      <c r="W3191" s="135" t="n">
        <f aca="false">I3191</f>
        <v>46109.9649820211</v>
      </c>
      <c r="X3191" s="136" t="s">
        <v>174</v>
      </c>
      <c r="Y3191" s="137" t="n">
        <f aca="false">IF(AND($X3191=$X3192, $X3191&lt;&gt;""), $W3192-$W3191, 0)</f>
        <v>0.0022569444212963</v>
      </c>
      <c r="Z3191" s="141"/>
      <c r="AA3191" s="0"/>
    </row>
    <row r="3192" customFormat="false" ht="22.05" hidden="false" customHeight="false" outlineLevel="0" collapsed="false">
      <c r="A3192" s="118" t="n">
        <v>3188</v>
      </c>
      <c r="B3192" s="213" t="s">
        <v>164</v>
      </c>
      <c r="C3192" s="214" t="s">
        <v>8642</v>
      </c>
      <c r="D3192" s="215" t="s">
        <v>189</v>
      </c>
      <c r="E3192" s="217" t="s">
        <v>8643</v>
      </c>
      <c r="F3192" s="217"/>
      <c r="G3192" s="243" t="n">
        <v>250</v>
      </c>
      <c r="H3192" s="219" t="n">
        <f aca="true">INDIRECT("I" &amp; ROW())</f>
        <v>46109.9672389655</v>
      </c>
      <c r="I3192" s="220" t="n">
        <f aca="true">INDIRECT("I" &amp; ROW()-1) + J3192 * ((G3191/1000) * $M$5)</f>
        <v>46109.9672389655</v>
      </c>
      <c r="J3192" s="221" t="n">
        <v>6.5</v>
      </c>
      <c r="K3192" s="222" t="n">
        <f aca="true">INDIRECT("H" &amp; ROW())</f>
        <v>46109.9672389655</v>
      </c>
      <c r="L3192" s="128" t="s">
        <v>8644</v>
      </c>
      <c r="M3192" s="133"/>
      <c r="N3192" s="133"/>
      <c r="O3192" s="133"/>
      <c r="P3192" s="133"/>
      <c r="Q3192" s="133"/>
      <c r="R3192" s="133"/>
      <c r="S3192" s="133"/>
      <c r="T3192" s="133"/>
      <c r="U3192" s="134"/>
      <c r="V3192" s="133"/>
      <c r="W3192" s="135" t="n">
        <f aca="false">I3192</f>
        <v>46109.9672389655</v>
      </c>
      <c r="X3192" s="136" t="s">
        <v>174</v>
      </c>
      <c r="Y3192" s="137" t="n">
        <f aca="false">IF(AND($X3192=$X3193, $X3192&lt;&gt;""), $W3193-$W3192, 0)</f>
        <v>0.00112847221064815</v>
      </c>
      <c r="Z3192" s="141"/>
      <c r="AA3192" s="0"/>
    </row>
    <row r="3193" customFormat="false" ht="22.05" hidden="false" customHeight="false" outlineLevel="0" collapsed="false">
      <c r="A3193" s="118" t="n">
        <v>3189</v>
      </c>
      <c r="B3193" s="213" t="s">
        <v>164</v>
      </c>
      <c r="C3193" s="214" t="s">
        <v>8642</v>
      </c>
      <c r="D3193" s="215" t="s">
        <v>189</v>
      </c>
      <c r="E3193" s="217" t="s">
        <v>8645</v>
      </c>
      <c r="F3193" s="217"/>
      <c r="G3193" s="243" t="n">
        <v>250</v>
      </c>
      <c r="H3193" s="219" t="n">
        <f aca="true">INDIRECT("I" &amp; ROW())</f>
        <v>46109.9683674377</v>
      </c>
      <c r="I3193" s="220" t="n">
        <f aca="true">INDIRECT("I" &amp; ROW()-1) + J3193 * ((G3192/1000) * $M$5)</f>
        <v>46109.9683674377</v>
      </c>
      <c r="J3193" s="221" t="n">
        <v>6.5</v>
      </c>
      <c r="K3193" s="222" t="n">
        <f aca="true">INDIRECT("H" &amp; ROW())</f>
        <v>46109.9683674377</v>
      </c>
      <c r="L3193" s="128" t="s">
        <v>8646</v>
      </c>
      <c r="M3193" s="133"/>
      <c r="N3193" s="133"/>
      <c r="O3193" s="133"/>
      <c r="P3193" s="133"/>
      <c r="Q3193" s="133"/>
      <c r="R3193" s="133"/>
      <c r="S3193" s="133"/>
      <c r="T3193" s="133"/>
      <c r="U3193" s="134"/>
      <c r="V3193" s="133"/>
      <c r="W3193" s="135" t="n">
        <f aca="false">I3193</f>
        <v>46109.9683674377</v>
      </c>
      <c r="X3193" s="136" t="s">
        <v>174</v>
      </c>
      <c r="Y3193" s="137" t="n">
        <f aca="false">IF(AND($X3193=$X3194, $X3193&lt;&gt;""), $W3194-$W3193, 0)</f>
        <v>0.00112847221064815</v>
      </c>
      <c r="Z3193" s="141"/>
      <c r="AA3193" s="0"/>
    </row>
    <row r="3194" customFormat="false" ht="22.05" hidden="false" customHeight="false" outlineLevel="0" collapsed="false">
      <c r="A3194" s="118" t="n">
        <v>3190</v>
      </c>
      <c r="B3194" s="213" t="s">
        <v>164</v>
      </c>
      <c r="C3194" s="214" t="s">
        <v>8642</v>
      </c>
      <c r="D3194" s="215" t="s">
        <v>189</v>
      </c>
      <c r="E3194" s="217" t="s">
        <v>8647</v>
      </c>
      <c r="F3194" s="217"/>
      <c r="G3194" s="243" t="n">
        <v>250</v>
      </c>
      <c r="H3194" s="219" t="n">
        <f aca="true">INDIRECT("I" &amp; ROW())</f>
        <v>46109.9694959099</v>
      </c>
      <c r="I3194" s="220" t="n">
        <f aca="true">INDIRECT("I" &amp; ROW()-1) + J3194 * ((G3193/1000) * $M$5)</f>
        <v>46109.9694959099</v>
      </c>
      <c r="J3194" s="221" t="n">
        <v>6.5</v>
      </c>
      <c r="K3194" s="222" t="n">
        <f aca="true">INDIRECT("H" &amp; ROW())</f>
        <v>46109.9694959099</v>
      </c>
      <c r="L3194" s="128" t="s">
        <v>8648</v>
      </c>
      <c r="M3194" s="133"/>
      <c r="N3194" s="133"/>
      <c r="O3194" s="133"/>
      <c r="P3194" s="133"/>
      <c r="Q3194" s="133"/>
      <c r="R3194" s="133"/>
      <c r="S3194" s="133"/>
      <c r="T3194" s="133"/>
      <c r="U3194" s="134"/>
      <c r="V3194" s="133"/>
      <c r="W3194" s="135" t="n">
        <f aca="false">I3194</f>
        <v>46109.9694959099</v>
      </c>
      <c r="X3194" s="136" t="s">
        <v>174</v>
      </c>
      <c r="Y3194" s="137" t="n">
        <f aca="false">IF(AND($X3194=$X3195, $X3194&lt;&gt;""), $W3195-$W3194, 0)</f>
        <v>0.00112847221064815</v>
      </c>
      <c r="Z3194" s="141"/>
      <c r="AA3194" s="0"/>
    </row>
    <row r="3195" customFormat="false" ht="22.05" hidden="false" customHeight="false" outlineLevel="0" collapsed="false">
      <c r="A3195" s="118" t="n">
        <v>3191</v>
      </c>
      <c r="B3195" s="213" t="s">
        <v>164</v>
      </c>
      <c r="C3195" s="214" t="s">
        <v>8642</v>
      </c>
      <c r="D3195" s="215" t="s">
        <v>189</v>
      </c>
      <c r="E3195" s="217" t="s">
        <v>8649</v>
      </c>
      <c r="F3195" s="217"/>
      <c r="G3195" s="243" t="n">
        <v>250</v>
      </c>
      <c r="H3195" s="219" t="n">
        <f aca="true">INDIRECT("I" &amp; ROW())</f>
        <v>46109.9706243822</v>
      </c>
      <c r="I3195" s="220" t="n">
        <f aca="true">INDIRECT("I" &amp; ROW()-1) + J3195 * ((G3194/1000) * $M$5)</f>
        <v>46109.9706243822</v>
      </c>
      <c r="J3195" s="221" t="n">
        <v>6.5</v>
      </c>
      <c r="K3195" s="222" t="n">
        <f aca="true">INDIRECT("H" &amp; ROW())</f>
        <v>46109.9706243822</v>
      </c>
      <c r="L3195" s="128" t="s">
        <v>8650</v>
      </c>
      <c r="M3195" s="133"/>
      <c r="N3195" s="133"/>
      <c r="O3195" s="133"/>
      <c r="P3195" s="133"/>
      <c r="Q3195" s="133"/>
      <c r="R3195" s="133"/>
      <c r="S3195" s="133"/>
      <c r="T3195" s="133"/>
      <c r="U3195" s="134"/>
      <c r="V3195" s="133"/>
      <c r="W3195" s="135" t="n">
        <f aca="false">I3195</f>
        <v>46109.9706243822</v>
      </c>
      <c r="X3195" s="136" t="s">
        <v>174</v>
      </c>
      <c r="Y3195" s="137" t="n">
        <f aca="false">IF(AND($X3195=$X3196, $X3195&lt;&gt;""), $W3196-$W3195, 0)</f>
        <v>0.00112847221064815</v>
      </c>
      <c r="Z3195" s="141"/>
      <c r="AA3195" s="0"/>
    </row>
    <row r="3196" customFormat="false" ht="22.05" hidden="false" customHeight="false" outlineLevel="0" collapsed="false">
      <c r="A3196" s="118" t="n">
        <v>3192</v>
      </c>
      <c r="B3196" s="213" t="s">
        <v>164</v>
      </c>
      <c r="C3196" s="214" t="s">
        <v>8642</v>
      </c>
      <c r="D3196" s="215" t="s">
        <v>189</v>
      </c>
      <c r="E3196" s="217" t="s">
        <v>8651</v>
      </c>
      <c r="F3196" s="217"/>
      <c r="G3196" s="243" t="n">
        <v>250</v>
      </c>
      <c r="H3196" s="219" t="n">
        <f aca="true">INDIRECT("I" &amp; ROW())</f>
        <v>46109.9717528544</v>
      </c>
      <c r="I3196" s="220" t="n">
        <f aca="true">INDIRECT("I" &amp; ROW()-1) + J3196 * ((G3195/1000) * $M$5)</f>
        <v>46109.9717528544</v>
      </c>
      <c r="J3196" s="221" t="n">
        <v>6.5</v>
      </c>
      <c r="K3196" s="222" t="n">
        <f aca="true">INDIRECT("H" &amp; ROW())</f>
        <v>46109.9717528544</v>
      </c>
      <c r="L3196" s="128" t="s">
        <v>8652</v>
      </c>
      <c r="M3196" s="133"/>
      <c r="N3196" s="133"/>
      <c r="O3196" s="133"/>
      <c r="P3196" s="133"/>
      <c r="Q3196" s="133"/>
      <c r="R3196" s="133"/>
      <c r="S3196" s="133"/>
      <c r="T3196" s="133"/>
      <c r="U3196" s="134"/>
      <c r="V3196" s="133"/>
      <c r="W3196" s="135" t="n">
        <f aca="false">I3196</f>
        <v>46109.9717528544</v>
      </c>
      <c r="X3196" s="136" t="s">
        <v>174</v>
      </c>
      <c r="Y3196" s="137" t="n">
        <f aca="false">IF(AND($X3196=$X3197, $X3196&lt;&gt;""), $W3197-$W3196, 0)</f>
        <v>0.00112847221064815</v>
      </c>
      <c r="Z3196" s="141"/>
      <c r="AA3196" s="0"/>
    </row>
    <row r="3197" customFormat="false" ht="22.05" hidden="false" customHeight="false" outlineLevel="0" collapsed="false">
      <c r="A3197" s="118" t="n">
        <v>3193</v>
      </c>
      <c r="B3197" s="213" t="s">
        <v>164</v>
      </c>
      <c r="C3197" s="214" t="s">
        <v>8642</v>
      </c>
      <c r="D3197" s="215" t="s">
        <v>189</v>
      </c>
      <c r="E3197" s="217" t="s">
        <v>8653</v>
      </c>
      <c r="F3197" s="217"/>
      <c r="G3197" s="243" t="n">
        <v>400</v>
      </c>
      <c r="H3197" s="219" t="n">
        <f aca="true">INDIRECT("I" &amp; ROW())</f>
        <v>46109.9728813266</v>
      </c>
      <c r="I3197" s="220" t="n">
        <f aca="true">INDIRECT("I" &amp; ROW()-1) + J3197 * ((G3196/1000) * $M$5)</f>
        <v>46109.9728813266</v>
      </c>
      <c r="J3197" s="221" t="n">
        <v>6.5</v>
      </c>
      <c r="K3197" s="222" t="n">
        <f aca="true">INDIRECT("H" &amp; ROW())</f>
        <v>46109.9728813266</v>
      </c>
      <c r="L3197" s="128" t="s">
        <v>8654</v>
      </c>
      <c r="M3197" s="133"/>
      <c r="N3197" s="133"/>
      <c r="O3197" s="133"/>
      <c r="P3197" s="133"/>
      <c r="Q3197" s="133"/>
      <c r="R3197" s="133"/>
      <c r="S3197" s="133"/>
      <c r="T3197" s="133"/>
      <c r="U3197" s="134"/>
      <c r="V3197" s="133"/>
      <c r="W3197" s="135" t="n">
        <f aca="false">I3197</f>
        <v>46109.9728813266</v>
      </c>
      <c r="X3197" s="136" t="s">
        <v>174</v>
      </c>
      <c r="Y3197" s="137" t="n">
        <f aca="false">IF(AND($X3197=$X3198, $X3197&lt;&gt;""), $W3198-$W3197, 0)</f>
        <v>0.00180555554398148</v>
      </c>
      <c r="Z3197" s="141"/>
      <c r="AA3197" s="0"/>
    </row>
    <row r="3198" customFormat="false" ht="22.05" hidden="false" customHeight="false" outlineLevel="0" collapsed="false">
      <c r="A3198" s="118" t="n">
        <v>3194</v>
      </c>
      <c r="B3198" s="213" t="s">
        <v>164</v>
      </c>
      <c r="C3198" s="214" t="s">
        <v>8642</v>
      </c>
      <c r="D3198" s="215" t="s">
        <v>189</v>
      </c>
      <c r="E3198" s="217" t="s">
        <v>8655</v>
      </c>
      <c r="F3198" s="217"/>
      <c r="G3198" s="243" t="n">
        <v>250</v>
      </c>
      <c r="H3198" s="219" t="n">
        <f aca="true">INDIRECT("I" &amp; ROW())</f>
        <v>46109.9746868821</v>
      </c>
      <c r="I3198" s="220" t="n">
        <f aca="true">INDIRECT("I" &amp; ROW()-1) + J3198 * ((G3197/1000) * $M$5)</f>
        <v>46109.9746868821</v>
      </c>
      <c r="J3198" s="221" t="n">
        <v>6.5</v>
      </c>
      <c r="K3198" s="222" t="n">
        <f aca="true">INDIRECT("H" &amp; ROW())</f>
        <v>46109.9746868821</v>
      </c>
      <c r="L3198" s="128" t="s">
        <v>8656</v>
      </c>
      <c r="M3198" s="133"/>
      <c r="N3198" s="133"/>
      <c r="O3198" s="133"/>
      <c r="P3198" s="133"/>
      <c r="Q3198" s="133"/>
      <c r="R3198" s="133"/>
      <c r="S3198" s="133"/>
      <c r="T3198" s="133"/>
      <c r="U3198" s="134"/>
      <c r="V3198" s="133"/>
      <c r="W3198" s="135" t="n">
        <f aca="false">I3198</f>
        <v>46109.9746868821</v>
      </c>
      <c r="X3198" s="136" t="s">
        <v>174</v>
      </c>
      <c r="Y3198" s="137" t="n">
        <f aca="false">IF(AND($X3198=$X3199, $X3198&lt;&gt;""), $W3199-$W3198, 0)</f>
        <v>0.00112847221064815</v>
      </c>
      <c r="Z3198" s="141"/>
      <c r="AA3198" s="0"/>
    </row>
    <row r="3199" customFormat="false" ht="22.05" hidden="false" customHeight="false" outlineLevel="0" collapsed="false">
      <c r="A3199" s="118" t="n">
        <v>3195</v>
      </c>
      <c r="B3199" s="213" t="s">
        <v>164</v>
      </c>
      <c r="C3199" s="214" t="s">
        <v>8642</v>
      </c>
      <c r="D3199" s="215" t="s">
        <v>189</v>
      </c>
      <c r="E3199" s="217" t="s">
        <v>8657</v>
      </c>
      <c r="F3199" s="217"/>
      <c r="G3199" s="243" t="n">
        <v>250</v>
      </c>
      <c r="H3199" s="219" t="n">
        <f aca="true">INDIRECT("I" &amp; ROW())</f>
        <v>46109.9758153543</v>
      </c>
      <c r="I3199" s="220" t="n">
        <f aca="true">INDIRECT("I" &amp; ROW()-1) + J3199 * ((G3198/1000) * $M$5)</f>
        <v>46109.9758153543</v>
      </c>
      <c r="J3199" s="221" t="n">
        <v>6.5</v>
      </c>
      <c r="K3199" s="222" t="n">
        <f aca="true">INDIRECT("H" &amp; ROW())</f>
        <v>46109.9758153543</v>
      </c>
      <c r="L3199" s="128" t="s">
        <v>8658</v>
      </c>
      <c r="M3199" s="133"/>
      <c r="N3199" s="133"/>
      <c r="O3199" s="133"/>
      <c r="P3199" s="133"/>
      <c r="Q3199" s="133"/>
      <c r="R3199" s="133"/>
      <c r="S3199" s="133"/>
      <c r="T3199" s="133"/>
      <c r="U3199" s="134"/>
      <c r="V3199" s="133"/>
      <c r="W3199" s="135" t="n">
        <f aca="false">I3199</f>
        <v>46109.9758153543</v>
      </c>
      <c r="X3199" s="136" t="s">
        <v>174</v>
      </c>
      <c r="Y3199" s="137" t="n">
        <f aca="false">IF(AND($X3199=$X3200, $X3199&lt;&gt;""), $W3200-$W3199, 0)</f>
        <v>0.00112847221064815</v>
      </c>
      <c r="Z3199" s="141"/>
      <c r="AA3199" s="0"/>
    </row>
    <row r="3200" customFormat="false" ht="22.05" hidden="false" customHeight="false" outlineLevel="0" collapsed="false">
      <c r="A3200" s="118" t="n">
        <v>3196</v>
      </c>
      <c r="B3200" s="213" t="s">
        <v>164</v>
      </c>
      <c r="C3200" s="214" t="s">
        <v>8642</v>
      </c>
      <c r="D3200" s="215" t="s">
        <v>189</v>
      </c>
      <c r="E3200" s="217" t="s">
        <v>8659</v>
      </c>
      <c r="F3200" s="217"/>
      <c r="G3200" s="243" t="n">
        <v>250</v>
      </c>
      <c r="H3200" s="219" t="n">
        <f aca="true">INDIRECT("I" &amp; ROW())</f>
        <v>46109.9769438265</v>
      </c>
      <c r="I3200" s="220" t="n">
        <f aca="true">INDIRECT("I" &amp; ROW()-1) + J3200 * ((G3199/1000) * $M$5)</f>
        <v>46109.9769438265</v>
      </c>
      <c r="J3200" s="221" t="n">
        <v>6.5</v>
      </c>
      <c r="K3200" s="222" t="n">
        <f aca="true">INDIRECT("H" &amp; ROW())</f>
        <v>46109.9769438265</v>
      </c>
      <c r="L3200" s="128" t="s">
        <v>8660</v>
      </c>
      <c r="M3200" s="133"/>
      <c r="N3200" s="133"/>
      <c r="O3200" s="133"/>
      <c r="P3200" s="133"/>
      <c r="Q3200" s="133"/>
      <c r="R3200" s="133"/>
      <c r="S3200" s="133"/>
      <c r="T3200" s="133"/>
      <c r="U3200" s="134"/>
      <c r="V3200" s="133"/>
      <c r="W3200" s="135" t="n">
        <f aca="false">I3200</f>
        <v>46109.9769438265</v>
      </c>
      <c r="X3200" s="136" t="s">
        <v>174</v>
      </c>
      <c r="Y3200" s="137" t="n">
        <f aca="false">IF(AND($X3200=$X3201, $X3200&lt;&gt;""), $W3201-$W3200, 0)</f>
        <v>0.00112847221064815</v>
      </c>
      <c r="Z3200" s="141"/>
      <c r="AA3200" s="0"/>
    </row>
    <row r="3201" customFormat="false" ht="22.05" hidden="false" customHeight="false" outlineLevel="0" collapsed="false">
      <c r="A3201" s="118" t="n">
        <v>3197</v>
      </c>
      <c r="B3201" s="213" t="s">
        <v>164</v>
      </c>
      <c r="C3201" s="214" t="s">
        <v>8642</v>
      </c>
      <c r="D3201" s="215" t="s">
        <v>189</v>
      </c>
      <c r="E3201" s="217" t="s">
        <v>8661</v>
      </c>
      <c r="F3201" s="217"/>
      <c r="G3201" s="243" t="n">
        <v>250</v>
      </c>
      <c r="H3201" s="219" t="n">
        <f aca="true">INDIRECT("I" &amp; ROW())</f>
        <v>46109.9780722988</v>
      </c>
      <c r="I3201" s="220" t="n">
        <f aca="true">INDIRECT("I" &amp; ROW()-1) + J3201 * ((G3200/1000) * $M$5)</f>
        <v>46109.9780722988</v>
      </c>
      <c r="J3201" s="221" t="n">
        <v>6.5</v>
      </c>
      <c r="K3201" s="222" t="n">
        <f aca="true">INDIRECT("H" &amp; ROW())</f>
        <v>46109.9780722988</v>
      </c>
      <c r="L3201" s="128" t="s">
        <v>8662</v>
      </c>
      <c r="M3201" s="133"/>
      <c r="N3201" s="133"/>
      <c r="O3201" s="133"/>
      <c r="P3201" s="133"/>
      <c r="Q3201" s="133"/>
      <c r="R3201" s="133"/>
      <c r="S3201" s="133"/>
      <c r="T3201" s="133"/>
      <c r="U3201" s="134"/>
      <c r="V3201" s="133"/>
      <c r="W3201" s="135" t="n">
        <f aca="false">I3201</f>
        <v>46109.9780722988</v>
      </c>
      <c r="X3201" s="136" t="s">
        <v>174</v>
      </c>
      <c r="Y3201" s="137" t="n">
        <f aca="false">IF(AND($X3201=$X3202, $X3201&lt;&gt;""), $W3202-$W3201, 0)</f>
        <v>0.00112847221064815</v>
      </c>
      <c r="Z3201" s="141"/>
      <c r="AA3201" s="0"/>
    </row>
    <row r="3202" customFormat="false" ht="22.05" hidden="false" customHeight="false" outlineLevel="0" collapsed="false">
      <c r="A3202" s="118" t="n">
        <v>3198</v>
      </c>
      <c r="B3202" s="213" t="s">
        <v>164</v>
      </c>
      <c r="C3202" s="214" t="s">
        <v>8642</v>
      </c>
      <c r="D3202" s="215" t="s">
        <v>189</v>
      </c>
      <c r="E3202" s="217" t="s">
        <v>8663</v>
      </c>
      <c r="F3202" s="217"/>
      <c r="G3202" s="243" t="n">
        <v>250</v>
      </c>
      <c r="H3202" s="219" t="n">
        <f aca="true">INDIRECT("I" &amp; ROW())</f>
        <v>46109.979200771</v>
      </c>
      <c r="I3202" s="220" t="n">
        <f aca="true">INDIRECT("I" &amp; ROW()-1) + J3202 * ((G3201/1000) * $M$5)</f>
        <v>46109.979200771</v>
      </c>
      <c r="J3202" s="221" t="n">
        <v>6.5</v>
      </c>
      <c r="K3202" s="222" t="n">
        <f aca="true">INDIRECT("H" &amp; ROW())</f>
        <v>46109.979200771</v>
      </c>
      <c r="L3202" s="128" t="s">
        <v>8664</v>
      </c>
      <c r="M3202" s="133"/>
      <c r="N3202" s="133"/>
      <c r="O3202" s="133"/>
      <c r="P3202" s="133"/>
      <c r="Q3202" s="133"/>
      <c r="R3202" s="133"/>
      <c r="S3202" s="133"/>
      <c r="T3202" s="133"/>
      <c r="U3202" s="134"/>
      <c r="V3202" s="133"/>
      <c r="W3202" s="135" t="n">
        <f aca="false">I3202</f>
        <v>46109.979200771</v>
      </c>
      <c r="X3202" s="136" t="s">
        <v>174</v>
      </c>
      <c r="Y3202" s="137" t="n">
        <f aca="false">IF(AND($X3202=$X3203, $X3202&lt;&gt;""), $W3203-$W3202, 0)</f>
        <v>0.00112847221064815</v>
      </c>
      <c r="Z3202" s="141"/>
      <c r="AA3202" s="0"/>
    </row>
    <row r="3203" customFormat="false" ht="22.05" hidden="false" customHeight="false" outlineLevel="0" collapsed="false">
      <c r="A3203" s="118" t="n">
        <v>3199</v>
      </c>
      <c r="B3203" s="213" t="s">
        <v>164</v>
      </c>
      <c r="C3203" s="214" t="s">
        <v>8642</v>
      </c>
      <c r="D3203" s="215" t="s">
        <v>189</v>
      </c>
      <c r="E3203" s="217" t="s">
        <v>8659</v>
      </c>
      <c r="F3203" s="217"/>
      <c r="G3203" s="243" t="n">
        <v>250</v>
      </c>
      <c r="H3203" s="219" t="n">
        <f aca="true">INDIRECT("I" &amp; ROW())</f>
        <v>46109.9803292432</v>
      </c>
      <c r="I3203" s="220" t="n">
        <f aca="true">INDIRECT("I" &amp; ROW()-1) + J3203 * ((G3202/1000) * $M$5)</f>
        <v>46109.9803292432</v>
      </c>
      <c r="J3203" s="221" t="n">
        <v>6.5</v>
      </c>
      <c r="K3203" s="222" t="n">
        <f aca="true">INDIRECT("H" &amp; ROW())</f>
        <v>46109.9803292432</v>
      </c>
      <c r="L3203" s="128" t="s">
        <v>8665</v>
      </c>
      <c r="M3203" s="133"/>
      <c r="N3203" s="133"/>
      <c r="O3203" s="133"/>
      <c r="P3203" s="133"/>
      <c r="Q3203" s="133"/>
      <c r="R3203" s="133"/>
      <c r="S3203" s="133"/>
      <c r="T3203" s="133"/>
      <c r="U3203" s="134"/>
      <c r="V3203" s="133"/>
      <c r="W3203" s="135" t="n">
        <f aca="false">I3203</f>
        <v>46109.9803292432</v>
      </c>
      <c r="X3203" s="136" t="s">
        <v>174</v>
      </c>
      <c r="Y3203" s="137" t="n">
        <f aca="false">IF(AND($X3203=$X3204, $X3203&lt;&gt;""), $W3204-$W3203, 0)</f>
        <v>0.00112847221064815</v>
      </c>
      <c r="Z3203" s="141"/>
      <c r="AA3203" s="0"/>
    </row>
    <row r="3204" customFormat="false" ht="22.05" hidden="false" customHeight="false" outlineLevel="0" collapsed="false">
      <c r="A3204" s="118" t="n">
        <v>3200</v>
      </c>
      <c r="B3204" s="213" t="s">
        <v>164</v>
      </c>
      <c r="C3204" s="214" t="s">
        <v>8642</v>
      </c>
      <c r="D3204" s="215" t="s">
        <v>189</v>
      </c>
      <c r="E3204" s="217" t="s">
        <v>8666</v>
      </c>
      <c r="F3204" s="217"/>
      <c r="G3204" s="243" t="n">
        <v>250</v>
      </c>
      <c r="H3204" s="219" t="n">
        <f aca="true">INDIRECT("I" &amp; ROW())</f>
        <v>46109.9814577154</v>
      </c>
      <c r="I3204" s="220" t="n">
        <f aca="true">INDIRECT("I" &amp; ROW()-1) + J3204 * ((G3203/1000) * $M$5)</f>
        <v>46109.9814577154</v>
      </c>
      <c r="J3204" s="221" t="n">
        <v>6.5</v>
      </c>
      <c r="K3204" s="222" t="n">
        <f aca="true">INDIRECT("H" &amp; ROW())</f>
        <v>46109.9814577154</v>
      </c>
      <c r="L3204" s="128" t="s">
        <v>8667</v>
      </c>
      <c r="M3204" s="133"/>
      <c r="N3204" s="133"/>
      <c r="O3204" s="133"/>
      <c r="P3204" s="133"/>
      <c r="Q3204" s="133"/>
      <c r="R3204" s="133"/>
      <c r="S3204" s="133"/>
      <c r="T3204" s="133"/>
      <c r="U3204" s="134"/>
      <c r="V3204" s="133"/>
      <c r="W3204" s="135" t="n">
        <f aca="false">I3204</f>
        <v>46109.9814577154</v>
      </c>
      <c r="X3204" s="136" t="s">
        <v>174</v>
      </c>
      <c r="Y3204" s="137" t="n">
        <f aca="false">IF(AND($X3204=$X3205, $X3204&lt;&gt;""), $W3205-$W3204, 0)</f>
        <v>0.00112847221064815</v>
      </c>
      <c r="Z3204" s="141"/>
      <c r="AA3204" s="0"/>
    </row>
    <row r="3205" customFormat="false" ht="22.05" hidden="false" customHeight="false" outlineLevel="0" collapsed="false">
      <c r="A3205" s="118" t="n">
        <v>3201</v>
      </c>
      <c r="B3205" s="213" t="s">
        <v>164</v>
      </c>
      <c r="C3205" s="214" t="s">
        <v>8642</v>
      </c>
      <c r="D3205" s="215" t="s">
        <v>189</v>
      </c>
      <c r="E3205" s="217" t="s">
        <v>8668</v>
      </c>
      <c r="F3205" s="217"/>
      <c r="G3205" s="243" t="n">
        <v>300</v>
      </c>
      <c r="H3205" s="219" t="n">
        <f aca="true">INDIRECT("I" &amp; ROW())</f>
        <v>46109.9825861876</v>
      </c>
      <c r="I3205" s="220" t="n">
        <f aca="true">INDIRECT("I" &amp; ROW()-1) + J3205 * ((G3204/1000) * $M$5)</f>
        <v>46109.9825861876</v>
      </c>
      <c r="J3205" s="221" t="n">
        <v>6.5</v>
      </c>
      <c r="K3205" s="222" t="n">
        <f aca="true">INDIRECT("H" &amp; ROW())</f>
        <v>46109.9825861876</v>
      </c>
      <c r="L3205" s="128" t="s">
        <v>8669</v>
      </c>
      <c r="M3205" s="133"/>
      <c r="N3205" s="133"/>
      <c r="O3205" s="133"/>
      <c r="P3205" s="133"/>
      <c r="Q3205" s="133"/>
      <c r="R3205" s="133"/>
      <c r="S3205" s="133"/>
      <c r="T3205" s="133"/>
      <c r="U3205" s="134"/>
      <c r="V3205" s="133"/>
      <c r="W3205" s="135" t="n">
        <f aca="false">I3205</f>
        <v>46109.9825861876</v>
      </c>
      <c r="X3205" s="136" t="s">
        <v>174</v>
      </c>
      <c r="Y3205" s="137" t="n">
        <f aca="false">IF(AND($X3205=$X3206, $X3205&lt;&gt;""), $W3206-$W3205, 0)</f>
        <v>0.00135416666666667</v>
      </c>
      <c r="Z3205" s="141"/>
      <c r="AA3205" s="0"/>
    </row>
    <row r="3206" customFormat="false" ht="22.05" hidden="false" customHeight="false" outlineLevel="0" collapsed="false">
      <c r="A3206" s="118" t="n">
        <v>3202</v>
      </c>
      <c r="B3206" s="213" t="s">
        <v>164</v>
      </c>
      <c r="C3206" s="214" t="s">
        <v>8670</v>
      </c>
      <c r="D3206" s="215" t="s">
        <v>189</v>
      </c>
      <c r="E3206" s="217" t="s">
        <v>8671</v>
      </c>
      <c r="F3206" s="217"/>
      <c r="G3206" s="243" t="n">
        <v>750</v>
      </c>
      <c r="H3206" s="219" t="n">
        <f aca="true">INDIRECT("I" &amp; ROW())</f>
        <v>46109.9839403543</v>
      </c>
      <c r="I3206" s="220" t="n">
        <f aca="true">INDIRECT("I" &amp; ROW()-1) + J3206 * ((G3205/1000) * $M$5)</f>
        <v>46109.9839403543</v>
      </c>
      <c r="J3206" s="221" t="n">
        <v>6.5</v>
      </c>
      <c r="K3206" s="222" t="n">
        <f aca="true">INDIRECT("H" &amp; ROW())</f>
        <v>46109.9839403543</v>
      </c>
      <c r="L3206" s="128" t="s">
        <v>8672</v>
      </c>
      <c r="M3206" s="133"/>
      <c r="N3206" s="133"/>
      <c r="O3206" s="133"/>
      <c r="P3206" s="133"/>
      <c r="Q3206" s="133"/>
      <c r="R3206" s="133"/>
      <c r="S3206" s="133"/>
      <c r="T3206" s="133"/>
      <c r="U3206" s="134"/>
      <c r="V3206" s="133"/>
      <c r="W3206" s="135" t="n">
        <f aca="false">I3206</f>
        <v>46109.9839403543</v>
      </c>
      <c r="X3206" s="136" t="s">
        <v>174</v>
      </c>
      <c r="Y3206" s="137" t="n">
        <f aca="false">IF(AND($X3206=$X3207, $X3206&lt;&gt;""), $W3207-$W3206, 0)</f>
        <v>0.00338541664351852</v>
      </c>
      <c r="Z3206" s="141"/>
      <c r="AA3206" s="0"/>
    </row>
    <row r="3207" customFormat="false" ht="22.05" hidden="false" customHeight="false" outlineLevel="0" collapsed="false">
      <c r="A3207" s="118" t="n">
        <v>3203</v>
      </c>
      <c r="B3207" s="213" t="s">
        <v>164</v>
      </c>
      <c r="C3207" s="214" t="s">
        <v>8670</v>
      </c>
      <c r="D3207" s="215" t="s">
        <v>189</v>
      </c>
      <c r="E3207" s="217" t="s">
        <v>8673</v>
      </c>
      <c r="F3207" s="217"/>
      <c r="G3207" s="243" t="n">
        <v>750</v>
      </c>
      <c r="H3207" s="219" t="n">
        <f aca="true">INDIRECT("I" &amp; ROW())</f>
        <v>46109.9873257709</v>
      </c>
      <c r="I3207" s="220" t="n">
        <f aca="true">INDIRECT("I" &amp; ROW()-1) + J3207 * ((G3206/1000) * $M$5)</f>
        <v>46109.9873257709</v>
      </c>
      <c r="J3207" s="221" t="n">
        <v>6.5</v>
      </c>
      <c r="K3207" s="222" t="n">
        <f aca="true">INDIRECT("H" &amp; ROW())</f>
        <v>46109.9873257709</v>
      </c>
      <c r="L3207" s="128" t="s">
        <v>8674</v>
      </c>
      <c r="M3207" s="133"/>
      <c r="N3207" s="133"/>
      <c r="O3207" s="133"/>
      <c r="P3207" s="133"/>
      <c r="Q3207" s="133"/>
      <c r="R3207" s="133"/>
      <c r="S3207" s="133"/>
      <c r="T3207" s="133"/>
      <c r="U3207" s="134"/>
      <c r="V3207" s="133"/>
      <c r="W3207" s="135" t="n">
        <f aca="false">I3207</f>
        <v>46109.9873257709</v>
      </c>
      <c r="X3207" s="136" t="s">
        <v>174</v>
      </c>
      <c r="Y3207" s="137" t="n">
        <f aca="false">IF(AND($X3207=$X3208, $X3207&lt;&gt;""), $W3208-$W3207, 0)</f>
        <v>0.00338541664351852</v>
      </c>
      <c r="Z3207" s="141"/>
      <c r="AA3207" s="0"/>
    </row>
    <row r="3208" customFormat="false" ht="22.05" hidden="false" customHeight="false" outlineLevel="0" collapsed="false">
      <c r="A3208" s="118" t="n">
        <v>3204</v>
      </c>
      <c r="B3208" s="213" t="s">
        <v>164</v>
      </c>
      <c r="C3208" s="214" t="s">
        <v>8670</v>
      </c>
      <c r="D3208" s="215" t="s">
        <v>189</v>
      </c>
      <c r="E3208" s="217" t="s">
        <v>8675</v>
      </c>
      <c r="F3208" s="217"/>
      <c r="G3208" s="243" t="n">
        <v>750</v>
      </c>
      <c r="H3208" s="219" t="n">
        <f aca="true">INDIRECT("I" &amp; ROW())</f>
        <v>46109.9907111875</v>
      </c>
      <c r="I3208" s="220" t="n">
        <f aca="true">INDIRECT("I" &amp; ROW()-1) + J3208 * ((G3207/1000) * $M$5)</f>
        <v>46109.9907111875</v>
      </c>
      <c r="J3208" s="221" t="n">
        <v>6.5</v>
      </c>
      <c r="K3208" s="222" t="n">
        <f aca="true">INDIRECT("H" &amp; ROW())</f>
        <v>46109.9907111875</v>
      </c>
      <c r="L3208" s="128" t="s">
        <v>8676</v>
      </c>
      <c r="M3208" s="133"/>
      <c r="N3208" s="133"/>
      <c r="O3208" s="133"/>
      <c r="P3208" s="133"/>
      <c r="Q3208" s="133"/>
      <c r="R3208" s="133"/>
      <c r="S3208" s="133"/>
      <c r="T3208" s="133"/>
      <c r="U3208" s="134"/>
      <c r="V3208" s="133"/>
      <c r="W3208" s="135" t="n">
        <f aca="false">I3208</f>
        <v>46109.9907111875</v>
      </c>
      <c r="X3208" s="136" t="s">
        <v>174</v>
      </c>
      <c r="Y3208" s="137" t="n">
        <f aca="false">IF(AND($X3208=$X3209, $X3208&lt;&gt;""), $W3209-$W3208, 0)</f>
        <v>0</v>
      </c>
      <c r="Z3208" s="141"/>
      <c r="AA3208" s="0"/>
    </row>
    <row r="3209" customFormat="false" ht="22.05" hidden="false" customHeight="false" outlineLevel="0" collapsed="false">
      <c r="A3209" s="118" t="n">
        <v>3205</v>
      </c>
      <c r="B3209" s="213" t="s">
        <v>164</v>
      </c>
      <c r="C3209" s="214" t="s">
        <v>8670</v>
      </c>
      <c r="D3209" s="215" t="s">
        <v>189</v>
      </c>
      <c r="E3209" s="217" t="s">
        <v>8677</v>
      </c>
      <c r="F3209" s="217"/>
      <c r="G3209" s="243" t="n">
        <v>750</v>
      </c>
      <c r="H3209" s="219" t="n">
        <f aca="true">INDIRECT("I" &amp; ROW())</f>
        <v>46109.9940966042</v>
      </c>
      <c r="I3209" s="220" t="n">
        <f aca="true">INDIRECT("I" &amp; ROW()-1) + J3209 * ((G3208/1000) * $M$5)</f>
        <v>46109.9940966042</v>
      </c>
      <c r="J3209" s="221" t="n">
        <v>6.5</v>
      </c>
      <c r="K3209" s="222" t="n">
        <f aca="true">INDIRECT("H" &amp; ROW())</f>
        <v>46109.9940966042</v>
      </c>
      <c r="L3209" s="128" t="s">
        <v>8678</v>
      </c>
      <c r="M3209" s="133"/>
      <c r="N3209" s="133"/>
      <c r="O3209" s="133"/>
      <c r="P3209" s="133"/>
      <c r="Q3209" s="133"/>
      <c r="R3209" s="133"/>
      <c r="S3209" s="133"/>
      <c r="T3209" s="133"/>
      <c r="U3209" s="134"/>
      <c r="V3209" s="133"/>
      <c r="W3209" s="135" t="n">
        <f aca="false">I3209</f>
        <v>46109.9940966042</v>
      </c>
      <c r="X3209" s="153" t="s">
        <v>473</v>
      </c>
      <c r="Y3209" s="137" t="n">
        <f aca="false">IF(AND($X3209=$X3210, $X3209&lt;&gt;""), $W3210-$W3209, 0)</f>
        <v>0.00338541664351852</v>
      </c>
      <c r="Z3209" s="141"/>
      <c r="AA3209" s="0"/>
    </row>
    <row r="3210" customFormat="false" ht="22.05" hidden="false" customHeight="false" outlineLevel="0" collapsed="false">
      <c r="A3210" s="118" t="n">
        <v>3206</v>
      </c>
      <c r="B3210" s="213" t="s">
        <v>164</v>
      </c>
      <c r="C3210" s="214" t="s">
        <v>8670</v>
      </c>
      <c r="D3210" s="215" t="s">
        <v>189</v>
      </c>
      <c r="E3210" s="217" t="s">
        <v>8679</v>
      </c>
      <c r="F3210" s="217"/>
      <c r="G3210" s="243" t="n">
        <v>750</v>
      </c>
      <c r="H3210" s="219" t="n">
        <f aca="true">INDIRECT("I" &amp; ROW())</f>
        <v>46109.9974820208</v>
      </c>
      <c r="I3210" s="220" t="n">
        <f aca="true">INDIRECT("I" &amp; ROW()-1) + J3210 * ((G3209/1000) * $M$5)</f>
        <v>46109.9974820208</v>
      </c>
      <c r="J3210" s="221" t="n">
        <v>6.5</v>
      </c>
      <c r="K3210" s="222" t="n">
        <f aca="true">INDIRECT("H" &amp; ROW())</f>
        <v>46109.9974820208</v>
      </c>
      <c r="L3210" s="128" t="s">
        <v>8680</v>
      </c>
      <c r="M3210" s="133"/>
      <c r="N3210" s="133"/>
      <c r="O3210" s="133"/>
      <c r="P3210" s="133"/>
      <c r="Q3210" s="133"/>
      <c r="R3210" s="133"/>
      <c r="S3210" s="133"/>
      <c r="T3210" s="133"/>
      <c r="U3210" s="134"/>
      <c r="V3210" s="133"/>
      <c r="W3210" s="135" t="n">
        <f aca="false">I3210</f>
        <v>46109.9974820208</v>
      </c>
      <c r="X3210" s="153" t="s">
        <v>473</v>
      </c>
      <c r="Y3210" s="137" t="n">
        <f aca="false">IF(AND($X3210=$X3211, $X3210&lt;&gt;""), $W3211-$W3210, 0)</f>
        <v>0.00338541664351852</v>
      </c>
      <c r="Z3210" s="141"/>
      <c r="AA3210" s="0"/>
    </row>
    <row r="3211" customFormat="false" ht="22.05" hidden="false" customHeight="false" outlineLevel="0" collapsed="false">
      <c r="A3211" s="118" t="n">
        <v>3207</v>
      </c>
      <c r="B3211" s="213" t="s">
        <v>164</v>
      </c>
      <c r="C3211" s="214" t="s">
        <v>8670</v>
      </c>
      <c r="D3211" s="215" t="s">
        <v>189</v>
      </c>
      <c r="E3211" s="217" t="s">
        <v>8681</v>
      </c>
      <c r="F3211" s="217"/>
      <c r="G3211" s="243" t="n">
        <v>750</v>
      </c>
      <c r="H3211" s="219" t="n">
        <f aca="true">INDIRECT("I" &amp; ROW())</f>
        <v>46110.0008674375</v>
      </c>
      <c r="I3211" s="220" t="n">
        <f aca="true">INDIRECT("I" &amp; ROW()-1) + J3211 * ((G3210/1000) * $M$5)</f>
        <v>46110.0008674375</v>
      </c>
      <c r="J3211" s="221" t="n">
        <v>6.5</v>
      </c>
      <c r="K3211" s="222" t="n">
        <f aca="true">INDIRECT("H" &amp; ROW())</f>
        <v>46110.0008674375</v>
      </c>
      <c r="L3211" s="128" t="s">
        <v>8682</v>
      </c>
      <c r="M3211" s="133"/>
      <c r="N3211" s="133"/>
      <c r="O3211" s="133"/>
      <c r="P3211" s="133"/>
      <c r="Q3211" s="133"/>
      <c r="R3211" s="133"/>
      <c r="S3211" s="133"/>
      <c r="T3211" s="133"/>
      <c r="U3211" s="134"/>
      <c r="V3211" s="133"/>
      <c r="W3211" s="135" t="n">
        <f aca="false">I3211</f>
        <v>46110.0008674375</v>
      </c>
      <c r="X3211" s="153" t="s">
        <v>473</v>
      </c>
      <c r="Y3211" s="137" t="n">
        <f aca="false">IF(AND($X3211=$X3212, $X3211&lt;&gt;""), $W3212-$W3211, 0)</f>
        <v>0.00338541664351852</v>
      </c>
      <c r="Z3211" s="141"/>
      <c r="AA3211" s="0"/>
    </row>
    <row r="3212" customFormat="false" ht="22.05" hidden="false" customHeight="false" outlineLevel="0" collapsed="false">
      <c r="A3212" s="118" t="n">
        <v>3208</v>
      </c>
      <c r="B3212" s="213" t="s">
        <v>164</v>
      </c>
      <c r="C3212" s="214" t="s">
        <v>8670</v>
      </c>
      <c r="D3212" s="215" t="s">
        <v>189</v>
      </c>
      <c r="E3212" s="217" t="s">
        <v>8683</v>
      </c>
      <c r="F3212" s="217"/>
      <c r="G3212" s="243" t="n">
        <v>750</v>
      </c>
      <c r="H3212" s="219" t="n">
        <f aca="true">INDIRECT("I" &amp; ROW())</f>
        <v>46110.0042528541</v>
      </c>
      <c r="I3212" s="220" t="n">
        <f aca="true">INDIRECT("I" &amp; ROW()-1) + J3212 * ((G3211/1000) * $M$5)</f>
        <v>46110.0042528541</v>
      </c>
      <c r="J3212" s="221" t="n">
        <v>6.5</v>
      </c>
      <c r="K3212" s="222" t="n">
        <f aca="true">INDIRECT("H" &amp; ROW())</f>
        <v>46110.0042528541</v>
      </c>
      <c r="L3212" s="128" t="s">
        <v>8684</v>
      </c>
      <c r="M3212" s="133"/>
      <c r="N3212" s="133"/>
      <c r="O3212" s="133"/>
      <c r="P3212" s="133"/>
      <c r="Q3212" s="133"/>
      <c r="R3212" s="133"/>
      <c r="S3212" s="133"/>
      <c r="T3212" s="133"/>
      <c r="U3212" s="134"/>
      <c r="V3212" s="133"/>
      <c r="W3212" s="135" t="n">
        <f aca="false">I3212</f>
        <v>46110.0042528541</v>
      </c>
      <c r="X3212" s="153" t="s">
        <v>473</v>
      </c>
      <c r="Y3212" s="137" t="n">
        <f aca="false">IF(AND($X3212=$X3213, $X3212&lt;&gt;""), $W3213-$W3212, 0)</f>
        <v>0.00338541664351852</v>
      </c>
      <c r="Z3212" s="141"/>
      <c r="AA3212" s="0"/>
    </row>
    <row r="3213" customFormat="false" ht="22.05" hidden="false" customHeight="false" outlineLevel="0" collapsed="false">
      <c r="A3213" s="118" t="n">
        <v>3209</v>
      </c>
      <c r="B3213" s="213" t="s">
        <v>164</v>
      </c>
      <c r="C3213" s="214" t="s">
        <v>8670</v>
      </c>
      <c r="D3213" s="215" t="s">
        <v>189</v>
      </c>
      <c r="E3213" s="217" t="s">
        <v>8685</v>
      </c>
      <c r="F3213" s="217"/>
      <c r="G3213" s="243" t="n">
        <v>750</v>
      </c>
      <c r="H3213" s="219" t="n">
        <f aca="true">INDIRECT("I" &amp; ROW())</f>
        <v>46110.0076382707</v>
      </c>
      <c r="I3213" s="220" t="n">
        <f aca="true">INDIRECT("I" &amp; ROW()-1) + J3213 * ((G3212/1000) * $M$5)</f>
        <v>46110.0076382707</v>
      </c>
      <c r="J3213" s="221" t="n">
        <v>6.5</v>
      </c>
      <c r="K3213" s="222" t="n">
        <f aca="true">INDIRECT("H" &amp; ROW())</f>
        <v>46110.0076382707</v>
      </c>
      <c r="L3213" s="128" t="s">
        <v>8686</v>
      </c>
      <c r="M3213" s="133"/>
      <c r="N3213" s="133"/>
      <c r="O3213" s="133"/>
      <c r="P3213" s="133"/>
      <c r="Q3213" s="133"/>
      <c r="R3213" s="133"/>
      <c r="S3213" s="133"/>
      <c r="T3213" s="133"/>
      <c r="U3213" s="134"/>
      <c r="V3213" s="133"/>
      <c r="W3213" s="135" t="n">
        <f aca="false">I3213</f>
        <v>46110.0076382707</v>
      </c>
      <c r="X3213" s="153" t="s">
        <v>473</v>
      </c>
      <c r="Y3213" s="137" t="n">
        <f aca="false">IF(AND($X3213=$X3214, $X3213&lt;&gt;""), $W3214-$W3213, 0)</f>
        <v>0.00338541664351852</v>
      </c>
      <c r="Z3213" s="141"/>
      <c r="AA3213" s="0"/>
    </row>
    <row r="3214" customFormat="false" ht="22.05" hidden="false" customHeight="false" outlineLevel="0" collapsed="false">
      <c r="A3214" s="118" t="n">
        <v>3210</v>
      </c>
      <c r="B3214" s="213" t="s">
        <v>164</v>
      </c>
      <c r="C3214" s="214" t="s">
        <v>8670</v>
      </c>
      <c r="D3214" s="215" t="s">
        <v>189</v>
      </c>
      <c r="E3214" s="217" t="s">
        <v>8687</v>
      </c>
      <c r="F3214" s="217"/>
      <c r="G3214" s="243" t="n">
        <v>750</v>
      </c>
      <c r="H3214" s="219" t="n">
        <f aca="true">INDIRECT("I" &amp; ROW())</f>
        <v>46110.0110236874</v>
      </c>
      <c r="I3214" s="220" t="n">
        <f aca="true">INDIRECT("I" &amp; ROW()-1) + J3214 * ((G3213/1000) * $M$5)</f>
        <v>46110.0110236874</v>
      </c>
      <c r="J3214" s="221" t="n">
        <v>6.5</v>
      </c>
      <c r="K3214" s="222" t="n">
        <f aca="true">INDIRECT("H" &amp; ROW())</f>
        <v>46110.0110236874</v>
      </c>
      <c r="L3214" s="128" t="s">
        <v>8688</v>
      </c>
      <c r="M3214" s="133"/>
      <c r="N3214" s="133"/>
      <c r="O3214" s="133"/>
      <c r="P3214" s="133"/>
      <c r="Q3214" s="133"/>
      <c r="R3214" s="133"/>
      <c r="S3214" s="133"/>
      <c r="T3214" s="133"/>
      <c r="U3214" s="134"/>
      <c r="V3214" s="133"/>
      <c r="W3214" s="135" t="n">
        <f aca="false">I3214</f>
        <v>46110.0110236874</v>
      </c>
      <c r="X3214" s="153" t="s">
        <v>473</v>
      </c>
      <c r="Y3214" s="137" t="n">
        <f aca="false">IF(AND($X3214=$X3215, $X3214&lt;&gt;""), $W3215-$W3214, 0)</f>
        <v>0.00338541664351852</v>
      </c>
      <c r="Z3214" s="141"/>
      <c r="AA3214" s="0"/>
    </row>
    <row r="3215" customFormat="false" ht="22.05" hidden="false" customHeight="false" outlineLevel="0" collapsed="false">
      <c r="A3215" s="118" t="n">
        <v>3211</v>
      </c>
      <c r="B3215" s="213" t="s">
        <v>164</v>
      </c>
      <c r="C3215" s="214" t="s">
        <v>8670</v>
      </c>
      <c r="D3215" s="215" t="s">
        <v>189</v>
      </c>
      <c r="E3215" s="217" t="s">
        <v>8689</v>
      </c>
      <c r="F3215" s="217"/>
      <c r="G3215" s="243" t="n">
        <v>750</v>
      </c>
      <c r="H3215" s="219" t="n">
        <f aca="true">INDIRECT("I" &amp; ROW())</f>
        <v>46110.014409104</v>
      </c>
      <c r="I3215" s="220" t="n">
        <f aca="true">INDIRECT("I" &amp; ROW()-1) + J3215 * ((G3214/1000) * $M$5)</f>
        <v>46110.014409104</v>
      </c>
      <c r="J3215" s="221" t="n">
        <v>6.5</v>
      </c>
      <c r="K3215" s="222" t="n">
        <f aca="true">INDIRECT("H" &amp; ROW())</f>
        <v>46110.014409104</v>
      </c>
      <c r="L3215" s="128" t="s">
        <v>8690</v>
      </c>
      <c r="M3215" s="133"/>
      <c r="N3215" s="133"/>
      <c r="O3215" s="133"/>
      <c r="P3215" s="133"/>
      <c r="Q3215" s="133"/>
      <c r="R3215" s="133"/>
      <c r="S3215" s="133"/>
      <c r="T3215" s="133"/>
      <c r="U3215" s="134"/>
      <c r="V3215" s="133"/>
      <c r="W3215" s="135" t="n">
        <f aca="false">I3215</f>
        <v>46110.014409104</v>
      </c>
      <c r="X3215" s="153" t="s">
        <v>473</v>
      </c>
      <c r="Y3215" s="137" t="n">
        <f aca="false">IF(AND($X3215=$X3216, $X3215&lt;&gt;""), $W3216-$W3215, 0)</f>
        <v>0.00338541664351852</v>
      </c>
      <c r="Z3215" s="137"/>
      <c r="AA3215" s="0"/>
    </row>
    <row r="3216" customFormat="false" ht="22.05" hidden="false" customHeight="false" outlineLevel="0" collapsed="false">
      <c r="A3216" s="118" t="n">
        <v>3212</v>
      </c>
      <c r="B3216" s="213" t="s">
        <v>164</v>
      </c>
      <c r="C3216" s="214" t="s">
        <v>8670</v>
      </c>
      <c r="D3216" s="215" t="s">
        <v>189</v>
      </c>
      <c r="E3216" s="217" t="s">
        <v>8691</v>
      </c>
      <c r="F3216" s="217"/>
      <c r="G3216" s="243" t="n">
        <v>750</v>
      </c>
      <c r="H3216" s="219" t="n">
        <f aca="true">INDIRECT("I" &amp; ROW())</f>
        <v>46110.0177945207</v>
      </c>
      <c r="I3216" s="220" t="n">
        <f aca="true">INDIRECT("I" &amp; ROW()-1) + J3216 * ((G3215/1000) * $M$5)</f>
        <v>46110.0177945207</v>
      </c>
      <c r="J3216" s="221" t="n">
        <v>6.5</v>
      </c>
      <c r="K3216" s="222" t="n">
        <f aca="true">INDIRECT("H" &amp; ROW())</f>
        <v>46110.0177945207</v>
      </c>
      <c r="L3216" s="128" t="s">
        <v>8692</v>
      </c>
      <c r="M3216" s="133"/>
      <c r="N3216" s="133"/>
      <c r="O3216" s="133"/>
      <c r="P3216" s="133"/>
      <c r="Q3216" s="133"/>
      <c r="R3216" s="133"/>
      <c r="S3216" s="133"/>
      <c r="T3216" s="133"/>
      <c r="U3216" s="134"/>
      <c r="V3216" s="133"/>
      <c r="W3216" s="135" t="n">
        <f aca="false">I3216</f>
        <v>46110.0177945207</v>
      </c>
      <c r="X3216" s="153" t="s">
        <v>473</v>
      </c>
      <c r="Y3216" s="137" t="n">
        <f aca="false">IF(AND($X3216=$X3217, $X3216&lt;&gt;""), $W3217-$W3216, 0)</f>
        <v>0.00338541664351852</v>
      </c>
      <c r="Z3216" s="141"/>
      <c r="AA3216" s="0"/>
    </row>
    <row r="3217" customFormat="false" ht="22.05" hidden="false" customHeight="false" outlineLevel="0" collapsed="false">
      <c r="A3217" s="118" t="n">
        <v>3213</v>
      </c>
      <c r="B3217" s="213" t="s">
        <v>164</v>
      </c>
      <c r="C3217" s="214" t="s">
        <v>8670</v>
      </c>
      <c r="D3217" s="215" t="s">
        <v>189</v>
      </c>
      <c r="E3217" s="217" t="s">
        <v>8693</v>
      </c>
      <c r="F3217" s="217"/>
      <c r="G3217" s="243" t="n">
        <v>750</v>
      </c>
      <c r="H3217" s="219" t="n">
        <f aca="true">INDIRECT("I" &amp; ROW())</f>
        <v>46110.0211799373</v>
      </c>
      <c r="I3217" s="220" t="n">
        <f aca="true">INDIRECT("I" &amp; ROW()-1) + J3217 * ((G3216/1000) * $M$5)</f>
        <v>46110.0211799373</v>
      </c>
      <c r="J3217" s="221" t="n">
        <v>6.5</v>
      </c>
      <c r="K3217" s="222" t="n">
        <f aca="true">INDIRECT("H" &amp; ROW())</f>
        <v>46110.0211799373</v>
      </c>
      <c r="L3217" s="128" t="s">
        <v>8694</v>
      </c>
      <c r="M3217" s="133"/>
      <c r="N3217" s="133"/>
      <c r="O3217" s="133"/>
      <c r="P3217" s="133"/>
      <c r="Q3217" s="133"/>
      <c r="R3217" s="133"/>
      <c r="S3217" s="133"/>
      <c r="T3217" s="133"/>
      <c r="U3217" s="134"/>
      <c r="V3217" s="133"/>
      <c r="W3217" s="135" t="n">
        <f aca="false">I3217</f>
        <v>46110.0211799373</v>
      </c>
      <c r="X3217" s="153" t="s">
        <v>473</v>
      </c>
      <c r="Y3217" s="137" t="n">
        <f aca="false">IF(AND($X3217=$X3218, $X3217&lt;&gt;""), $W3218-$W3217, 0)</f>
        <v>0.00338541664351852</v>
      </c>
      <c r="Z3217" s="141"/>
      <c r="AA3217" s="0"/>
    </row>
    <row r="3218" customFormat="false" ht="22.05" hidden="false" customHeight="false" outlineLevel="0" collapsed="false">
      <c r="A3218" s="118" t="n">
        <v>3214</v>
      </c>
      <c r="B3218" s="213" t="s">
        <v>164</v>
      </c>
      <c r="C3218" s="214" t="s">
        <v>8695</v>
      </c>
      <c r="D3218" s="215" t="s">
        <v>189</v>
      </c>
      <c r="E3218" s="217" t="s">
        <v>8696</v>
      </c>
      <c r="F3218" s="217"/>
      <c r="G3218" s="243" t="n">
        <v>600</v>
      </c>
      <c r="H3218" s="219" t="n">
        <f aca="true">INDIRECT("I" &amp; ROW())</f>
        <v>46110.0245653539</v>
      </c>
      <c r="I3218" s="220" t="n">
        <f aca="true">INDIRECT("I" &amp; ROW()-1) + J3218 * ((G3217/1000) * $M$5)</f>
        <v>46110.0245653539</v>
      </c>
      <c r="J3218" s="221" t="n">
        <v>6.5</v>
      </c>
      <c r="K3218" s="222" t="n">
        <f aca="true">INDIRECT("H" &amp; ROW())</f>
        <v>46110.0245653539</v>
      </c>
      <c r="L3218" s="128" t="s">
        <v>8697</v>
      </c>
      <c r="M3218" s="133"/>
      <c r="N3218" s="133"/>
      <c r="O3218" s="133"/>
      <c r="P3218" s="133"/>
      <c r="Q3218" s="133"/>
      <c r="R3218" s="133"/>
      <c r="S3218" s="133"/>
      <c r="T3218" s="133"/>
      <c r="U3218" s="134"/>
      <c r="V3218" s="133"/>
      <c r="W3218" s="135" t="n">
        <f aca="false">I3218</f>
        <v>46110.0245653539</v>
      </c>
      <c r="X3218" s="153" t="s">
        <v>473</v>
      </c>
      <c r="Y3218" s="137" t="n">
        <f aca="false">IF(AND($X3218=$X3219, $X3218&lt;&gt;""), $W3219-$W3218, 0)</f>
        <v>0.00270833331018519</v>
      </c>
      <c r="Z3218" s="141"/>
      <c r="AA3218" s="0"/>
    </row>
    <row r="3219" customFormat="false" ht="22.05" hidden="false" customHeight="false" outlineLevel="0" collapsed="false">
      <c r="A3219" s="118" t="n">
        <v>3215</v>
      </c>
      <c r="B3219" s="213" t="s">
        <v>164</v>
      </c>
      <c r="C3219" s="214" t="s">
        <v>8695</v>
      </c>
      <c r="D3219" s="215" t="s">
        <v>189</v>
      </c>
      <c r="E3219" s="217" t="s">
        <v>8698</v>
      </c>
      <c r="F3219" s="217"/>
      <c r="G3219" s="243" t="n">
        <v>600</v>
      </c>
      <c r="H3219" s="219" t="n">
        <f aca="true">INDIRECT("I" &amp; ROW())</f>
        <v>46110.0272736873</v>
      </c>
      <c r="I3219" s="220" t="n">
        <f aca="true">INDIRECT("I" &amp; ROW()-1) + J3219 * ((G3218/1000) * $M$5)</f>
        <v>46110.0272736873</v>
      </c>
      <c r="J3219" s="221" t="n">
        <v>6.5</v>
      </c>
      <c r="K3219" s="222" t="n">
        <f aca="true">INDIRECT("H" &amp; ROW())</f>
        <v>46110.0272736873</v>
      </c>
      <c r="L3219" s="128" t="s">
        <v>8699</v>
      </c>
      <c r="M3219" s="133"/>
      <c r="N3219" s="133"/>
      <c r="O3219" s="133"/>
      <c r="P3219" s="133"/>
      <c r="Q3219" s="133"/>
      <c r="R3219" s="133"/>
      <c r="S3219" s="133"/>
      <c r="T3219" s="133"/>
      <c r="U3219" s="134"/>
      <c r="V3219" s="133"/>
      <c r="W3219" s="135" t="n">
        <f aca="false">I3219</f>
        <v>46110.0272736873</v>
      </c>
      <c r="X3219" s="153" t="s">
        <v>473</v>
      </c>
      <c r="Y3219" s="137" t="n">
        <f aca="false">IF(AND($X3219=$X3220, $X3219&lt;&gt;""), $W3220-$W3219, 0)</f>
        <v>0.00270833331018519</v>
      </c>
      <c r="Z3219" s="141"/>
      <c r="AA3219" s="0"/>
    </row>
    <row r="3220" customFormat="false" ht="22.05" hidden="false" customHeight="false" outlineLevel="0" collapsed="false">
      <c r="A3220" s="118" t="n">
        <v>3216</v>
      </c>
      <c r="B3220" s="213" t="s">
        <v>164</v>
      </c>
      <c r="C3220" s="214" t="s">
        <v>8695</v>
      </c>
      <c r="D3220" s="215" t="s">
        <v>189</v>
      </c>
      <c r="E3220" s="217" t="s">
        <v>8700</v>
      </c>
      <c r="F3220" s="217"/>
      <c r="G3220" s="243" t="n">
        <v>600</v>
      </c>
      <c r="H3220" s="219" t="n">
        <f aca="true">INDIRECT("I" &amp; ROW())</f>
        <v>46110.0299820206</v>
      </c>
      <c r="I3220" s="220" t="n">
        <f aca="true">INDIRECT("I" &amp; ROW()-1) + J3220 * ((G3219/1000) * $M$5)</f>
        <v>46110.0299820206</v>
      </c>
      <c r="J3220" s="221" t="n">
        <v>6.5</v>
      </c>
      <c r="K3220" s="222" t="n">
        <f aca="true">INDIRECT("H" &amp; ROW())</f>
        <v>46110.0299820206</v>
      </c>
      <c r="L3220" s="128" t="s">
        <v>8701</v>
      </c>
      <c r="M3220" s="133"/>
      <c r="N3220" s="133"/>
      <c r="O3220" s="133"/>
      <c r="P3220" s="133"/>
      <c r="Q3220" s="133"/>
      <c r="R3220" s="133"/>
      <c r="S3220" s="133"/>
      <c r="T3220" s="133"/>
      <c r="U3220" s="134"/>
      <c r="V3220" s="133"/>
      <c r="W3220" s="135" t="n">
        <f aca="false">I3220</f>
        <v>46110.0299820206</v>
      </c>
      <c r="X3220" s="153" t="s">
        <v>473</v>
      </c>
      <c r="Y3220" s="137" t="n">
        <f aca="false">IF(AND($X3220=$X3221, $X3220&lt;&gt;""), $W3221-$W3220, 0)</f>
        <v>0.00270833331018519</v>
      </c>
      <c r="Z3220" s="141"/>
      <c r="AA3220" s="0"/>
    </row>
    <row r="3221" customFormat="false" ht="22.05" hidden="false" customHeight="false" outlineLevel="0" collapsed="false">
      <c r="A3221" s="118" t="n">
        <v>3217</v>
      </c>
      <c r="B3221" s="213" t="s">
        <v>164</v>
      </c>
      <c r="C3221" s="214" t="s">
        <v>8695</v>
      </c>
      <c r="D3221" s="215" t="s">
        <v>189</v>
      </c>
      <c r="E3221" s="217" t="s">
        <v>8702</v>
      </c>
      <c r="F3221" s="217"/>
      <c r="G3221" s="243" t="n">
        <v>600</v>
      </c>
      <c r="H3221" s="219" t="n">
        <f aca="true">INDIRECT("I" &amp; ROW())</f>
        <v>46110.0326903539</v>
      </c>
      <c r="I3221" s="220" t="n">
        <f aca="true">INDIRECT("I" &amp; ROW()-1) + J3221 * ((G3220/1000) * $M$5)</f>
        <v>46110.0326903539</v>
      </c>
      <c r="J3221" s="221" t="n">
        <v>6.5</v>
      </c>
      <c r="K3221" s="222" t="n">
        <f aca="true">INDIRECT("H" &amp; ROW())</f>
        <v>46110.0326903539</v>
      </c>
      <c r="L3221" s="128" t="s">
        <v>8703</v>
      </c>
      <c r="M3221" s="133"/>
      <c r="N3221" s="133"/>
      <c r="O3221" s="133"/>
      <c r="P3221" s="133"/>
      <c r="Q3221" s="133"/>
      <c r="R3221" s="133"/>
      <c r="S3221" s="133"/>
      <c r="T3221" s="133"/>
      <c r="U3221" s="134"/>
      <c r="V3221" s="133"/>
      <c r="W3221" s="135" t="n">
        <f aca="false">I3221</f>
        <v>46110.0326903539</v>
      </c>
      <c r="X3221" s="153" t="s">
        <v>473</v>
      </c>
      <c r="Y3221" s="137" t="n">
        <f aca="false">IF(AND($X3221=$X3222, $X3221&lt;&gt;""), $W3222-$W3221, 0)</f>
        <v>0.00270833331018519</v>
      </c>
      <c r="Z3221" s="141"/>
      <c r="AA3221" s="0"/>
    </row>
    <row r="3222" customFormat="false" ht="22.05" hidden="false" customHeight="false" outlineLevel="0" collapsed="false">
      <c r="A3222" s="118" t="n">
        <v>3218</v>
      </c>
      <c r="B3222" s="213" t="s">
        <v>164</v>
      </c>
      <c r="C3222" s="214" t="s">
        <v>8695</v>
      </c>
      <c r="D3222" s="215" t="s">
        <v>189</v>
      </c>
      <c r="E3222" s="217" t="s">
        <v>8704</v>
      </c>
      <c r="F3222" s="217"/>
      <c r="G3222" s="243" t="n">
        <v>600</v>
      </c>
      <c r="H3222" s="219" t="n">
        <f aca="true">INDIRECT("I" &amp; ROW())</f>
        <v>46110.0353986872</v>
      </c>
      <c r="I3222" s="220" t="n">
        <f aca="true">INDIRECT("I" &amp; ROW()-1) + J3222 * ((G3221/1000) * $M$5)</f>
        <v>46110.0353986872</v>
      </c>
      <c r="J3222" s="221" t="n">
        <v>6.5</v>
      </c>
      <c r="K3222" s="222" t="n">
        <f aca="true">INDIRECT("H" &amp; ROW())</f>
        <v>46110.0353986872</v>
      </c>
      <c r="L3222" s="128" t="s">
        <v>8705</v>
      </c>
      <c r="M3222" s="133"/>
      <c r="N3222" s="133"/>
      <c r="O3222" s="133"/>
      <c r="P3222" s="133"/>
      <c r="Q3222" s="133"/>
      <c r="R3222" s="133"/>
      <c r="S3222" s="133"/>
      <c r="T3222" s="133"/>
      <c r="U3222" s="134"/>
      <c r="V3222" s="133"/>
      <c r="W3222" s="135" t="n">
        <f aca="false">I3222</f>
        <v>46110.0353986872</v>
      </c>
      <c r="X3222" s="153" t="s">
        <v>473</v>
      </c>
      <c r="Y3222" s="137" t="n">
        <f aca="false">IF(AND($X3222=$X3223, $X3222&lt;&gt;""), $W3223-$W3222, 0)</f>
        <v>0.00270833331018519</v>
      </c>
      <c r="Z3222" s="141"/>
      <c r="AA3222" s="0"/>
    </row>
    <row r="3223" customFormat="false" ht="22.05" hidden="false" customHeight="false" outlineLevel="0" collapsed="false">
      <c r="A3223" s="118" t="n">
        <v>3219</v>
      </c>
      <c r="B3223" s="213" t="s">
        <v>164</v>
      </c>
      <c r="C3223" s="214" t="s">
        <v>8706</v>
      </c>
      <c r="D3223" s="215" t="s">
        <v>189</v>
      </c>
      <c r="E3223" s="217" t="s">
        <v>8707</v>
      </c>
      <c r="F3223" s="217"/>
      <c r="G3223" s="243" t="n">
        <v>300</v>
      </c>
      <c r="H3223" s="219" t="n">
        <f aca="true">INDIRECT("I" &amp; ROW())</f>
        <v>46110.0381070205</v>
      </c>
      <c r="I3223" s="220" t="n">
        <f aca="true">INDIRECT("I" &amp; ROW()-1) + J3223 * ((G3222/1000) * $M$5)</f>
        <v>46110.0381070205</v>
      </c>
      <c r="J3223" s="221" t="n">
        <v>6.5</v>
      </c>
      <c r="K3223" s="222" t="n">
        <f aca="true">INDIRECT("H" &amp; ROW())</f>
        <v>46110.0381070205</v>
      </c>
      <c r="L3223" s="128" t="s">
        <v>8708</v>
      </c>
      <c r="M3223" s="133"/>
      <c r="N3223" s="133"/>
      <c r="O3223" s="133"/>
      <c r="P3223" s="133"/>
      <c r="Q3223" s="133"/>
      <c r="R3223" s="133"/>
      <c r="S3223" s="133"/>
      <c r="T3223" s="133"/>
      <c r="U3223" s="134"/>
      <c r="V3223" s="133"/>
      <c r="W3223" s="135" t="n">
        <f aca="false">I3223</f>
        <v>46110.0381070205</v>
      </c>
      <c r="X3223" s="153" t="s">
        <v>473</v>
      </c>
      <c r="Y3223" s="137" t="n">
        <f aca="false">IF(AND($X3223=$X3224, $X3223&lt;&gt;""), $W3224-$W3223, 0)</f>
        <v>0.00135416666666667</v>
      </c>
      <c r="Z3223" s="141"/>
      <c r="AA3223" s="0"/>
    </row>
    <row r="3224" customFormat="false" ht="22.05" hidden="false" customHeight="false" outlineLevel="0" collapsed="false">
      <c r="A3224" s="118" t="n">
        <v>3220</v>
      </c>
      <c r="B3224" s="213" t="s">
        <v>164</v>
      </c>
      <c r="C3224" s="214" t="s">
        <v>8706</v>
      </c>
      <c r="D3224" s="215" t="s">
        <v>189</v>
      </c>
      <c r="E3224" s="217" t="s">
        <v>8709</v>
      </c>
      <c r="F3224" s="217"/>
      <c r="G3224" s="243" t="n">
        <v>300</v>
      </c>
      <c r="H3224" s="219" t="n">
        <f aca="true">INDIRECT("I" &amp; ROW())</f>
        <v>46110.0394611872</v>
      </c>
      <c r="I3224" s="220" t="n">
        <f aca="true">INDIRECT("I" &amp; ROW()-1) + J3224 * ((G3223/1000) * $M$5)</f>
        <v>46110.0394611872</v>
      </c>
      <c r="J3224" s="221" t="n">
        <v>6.5</v>
      </c>
      <c r="K3224" s="222" t="n">
        <f aca="true">INDIRECT("H" &amp; ROW())</f>
        <v>46110.0394611872</v>
      </c>
      <c r="L3224" s="128" t="s">
        <v>8710</v>
      </c>
      <c r="M3224" s="133"/>
      <c r="N3224" s="133"/>
      <c r="O3224" s="133"/>
      <c r="P3224" s="133"/>
      <c r="Q3224" s="133"/>
      <c r="R3224" s="133"/>
      <c r="S3224" s="133"/>
      <c r="T3224" s="133"/>
      <c r="U3224" s="134"/>
      <c r="V3224" s="133"/>
      <c r="W3224" s="135" t="n">
        <f aca="false">I3224</f>
        <v>46110.0394611872</v>
      </c>
      <c r="X3224" s="153" t="s">
        <v>473</v>
      </c>
      <c r="Y3224" s="137" t="n">
        <f aca="false">IF(AND($X3224=$X3225, $X3224&lt;&gt;""), $W3225-$W3224, 0)</f>
        <v>0.00135416666666667</v>
      </c>
      <c r="Z3224" s="141"/>
      <c r="AA3224" s="0"/>
    </row>
    <row r="3225" customFormat="false" ht="22.05" hidden="false" customHeight="false" outlineLevel="0" collapsed="false">
      <c r="A3225" s="118" t="n">
        <v>3221</v>
      </c>
      <c r="B3225" s="213" t="s">
        <v>164</v>
      </c>
      <c r="C3225" s="214" t="s">
        <v>8706</v>
      </c>
      <c r="D3225" s="215" t="s">
        <v>189</v>
      </c>
      <c r="E3225" s="217" t="s">
        <v>8711</v>
      </c>
      <c r="F3225" s="217"/>
      <c r="G3225" s="243" t="n">
        <v>300</v>
      </c>
      <c r="H3225" s="219" t="n">
        <f aca="true">INDIRECT("I" &amp; ROW())</f>
        <v>46110.0408153538</v>
      </c>
      <c r="I3225" s="220" t="n">
        <f aca="true">INDIRECT("I" &amp; ROW()-1) + J3225 * ((G3224/1000) * $M$5)</f>
        <v>46110.0408153538</v>
      </c>
      <c r="J3225" s="221" t="n">
        <v>6.5</v>
      </c>
      <c r="K3225" s="222" t="n">
        <f aca="true">INDIRECT("H" &amp; ROW())</f>
        <v>46110.0408153538</v>
      </c>
      <c r="L3225" s="128" t="s">
        <v>8712</v>
      </c>
      <c r="M3225" s="133"/>
      <c r="N3225" s="133"/>
      <c r="O3225" s="133"/>
      <c r="P3225" s="133"/>
      <c r="Q3225" s="133"/>
      <c r="R3225" s="133"/>
      <c r="S3225" s="133"/>
      <c r="T3225" s="133"/>
      <c r="U3225" s="134"/>
      <c r="V3225" s="133"/>
      <c r="W3225" s="135" t="n">
        <f aca="false">I3225</f>
        <v>46110.0408153538</v>
      </c>
      <c r="X3225" s="153" t="s">
        <v>473</v>
      </c>
      <c r="Y3225" s="137" t="n">
        <f aca="false">IF(AND($X3225=$X3226, $X3225&lt;&gt;""), $W3226-$W3225, 0)</f>
        <v>0.00135416666666667</v>
      </c>
      <c r="Z3225" s="141"/>
      <c r="AA3225" s="0"/>
    </row>
    <row r="3226" customFormat="false" ht="22.05" hidden="false" customHeight="false" outlineLevel="0" collapsed="false">
      <c r="A3226" s="118" t="n">
        <v>3222</v>
      </c>
      <c r="B3226" s="213" t="s">
        <v>164</v>
      </c>
      <c r="C3226" s="214" t="s">
        <v>8706</v>
      </c>
      <c r="D3226" s="215" t="s">
        <v>189</v>
      </c>
      <c r="E3226" s="217" t="s">
        <v>8713</v>
      </c>
      <c r="F3226" s="217"/>
      <c r="G3226" s="243" t="n">
        <v>300</v>
      </c>
      <c r="H3226" s="219" t="n">
        <f aca="true">INDIRECT("I" &amp; ROW())</f>
        <v>46110.0421695205</v>
      </c>
      <c r="I3226" s="220" t="n">
        <f aca="true">INDIRECT("I" &amp; ROW()-1) + J3226 * ((G3225/1000) * $M$5)</f>
        <v>46110.0421695205</v>
      </c>
      <c r="J3226" s="221" t="n">
        <v>6.5</v>
      </c>
      <c r="K3226" s="222" t="n">
        <f aca="true">INDIRECT("H" &amp; ROW())</f>
        <v>46110.0421695205</v>
      </c>
      <c r="L3226" s="128" t="s">
        <v>8714</v>
      </c>
      <c r="M3226" s="133"/>
      <c r="N3226" s="133"/>
      <c r="O3226" s="133"/>
      <c r="P3226" s="133"/>
      <c r="Q3226" s="133"/>
      <c r="R3226" s="133"/>
      <c r="S3226" s="133"/>
      <c r="T3226" s="133"/>
      <c r="U3226" s="134"/>
      <c r="V3226" s="133"/>
      <c r="W3226" s="135" t="n">
        <f aca="false">I3226</f>
        <v>46110.0421695205</v>
      </c>
      <c r="X3226" s="153" t="s">
        <v>473</v>
      </c>
      <c r="Y3226" s="137" t="n">
        <f aca="false">IF(AND($X3226=$X3227, $X3226&lt;&gt;""), $W3227-$W3226, 0)</f>
        <v>0.00135416666666667</v>
      </c>
      <c r="Z3226" s="141"/>
      <c r="AA3226" s="0"/>
    </row>
    <row r="3227" customFormat="false" ht="22.05" hidden="false" customHeight="false" outlineLevel="0" collapsed="false">
      <c r="A3227" s="118" t="n">
        <v>3223</v>
      </c>
      <c r="B3227" s="213" t="s">
        <v>164</v>
      </c>
      <c r="C3227" s="214" t="s">
        <v>8706</v>
      </c>
      <c r="D3227" s="215" t="s">
        <v>189</v>
      </c>
      <c r="E3227" s="217" t="s">
        <v>8715</v>
      </c>
      <c r="F3227" s="217"/>
      <c r="G3227" s="243" t="n">
        <v>300</v>
      </c>
      <c r="H3227" s="219" t="n">
        <f aca="true">INDIRECT("I" &amp; ROW())</f>
        <v>46110.0435236871</v>
      </c>
      <c r="I3227" s="220" t="n">
        <f aca="true">INDIRECT("I" &amp; ROW()-1) + J3227 * ((G3226/1000) * $M$5)</f>
        <v>46110.0435236871</v>
      </c>
      <c r="J3227" s="221" t="n">
        <v>6.5</v>
      </c>
      <c r="K3227" s="222" t="n">
        <f aca="true">INDIRECT("H" &amp; ROW())</f>
        <v>46110.0435236871</v>
      </c>
      <c r="L3227" s="128" t="s">
        <v>8716</v>
      </c>
      <c r="M3227" s="133"/>
      <c r="N3227" s="133"/>
      <c r="O3227" s="133"/>
      <c r="P3227" s="133"/>
      <c r="Q3227" s="133"/>
      <c r="R3227" s="133"/>
      <c r="S3227" s="133"/>
      <c r="T3227" s="133"/>
      <c r="U3227" s="134"/>
      <c r="V3227" s="133"/>
      <c r="W3227" s="135" t="n">
        <f aca="false">I3227</f>
        <v>46110.0435236871</v>
      </c>
      <c r="X3227" s="153" t="s">
        <v>473</v>
      </c>
      <c r="Y3227" s="137" t="n">
        <f aca="false">IF(AND($X3227=$X3228, $X3227&lt;&gt;""), $W3228-$W3227, 0)</f>
        <v>0.00135416666666667</v>
      </c>
      <c r="Z3227" s="141"/>
      <c r="AA3227" s="0"/>
    </row>
    <row r="3228" customFormat="false" ht="22.05" hidden="false" customHeight="false" outlineLevel="0" collapsed="false">
      <c r="A3228" s="118" t="n">
        <v>3224</v>
      </c>
      <c r="B3228" s="213" t="s">
        <v>164</v>
      </c>
      <c r="C3228" s="214" t="s">
        <v>8706</v>
      </c>
      <c r="D3228" s="215" t="s">
        <v>189</v>
      </c>
      <c r="E3228" s="217" t="s">
        <v>8717</v>
      </c>
      <c r="F3228" s="217"/>
      <c r="G3228" s="243" t="n">
        <v>300</v>
      </c>
      <c r="H3228" s="219" t="n">
        <f aca="true">INDIRECT("I" &amp; ROW())</f>
        <v>46110.0448778538</v>
      </c>
      <c r="I3228" s="220" t="n">
        <f aca="true">INDIRECT("I" &amp; ROW()-1) + J3228 * ((G3227/1000) * $M$5)</f>
        <v>46110.0448778538</v>
      </c>
      <c r="J3228" s="221" t="n">
        <v>6.5</v>
      </c>
      <c r="K3228" s="222" t="n">
        <f aca="true">INDIRECT("H" &amp; ROW())</f>
        <v>46110.0448778538</v>
      </c>
      <c r="L3228" s="128" t="s">
        <v>8718</v>
      </c>
      <c r="M3228" s="133"/>
      <c r="N3228" s="133"/>
      <c r="O3228" s="133"/>
      <c r="P3228" s="133"/>
      <c r="Q3228" s="133"/>
      <c r="R3228" s="133"/>
      <c r="S3228" s="133"/>
      <c r="T3228" s="133"/>
      <c r="U3228" s="134"/>
      <c r="V3228" s="133"/>
      <c r="W3228" s="135" t="n">
        <f aca="false">I3228</f>
        <v>46110.0448778538</v>
      </c>
      <c r="X3228" s="153" t="s">
        <v>473</v>
      </c>
      <c r="Y3228" s="137" t="n">
        <f aca="false">IF(AND($X3228=$X3229, $X3228&lt;&gt;""), $W3229-$W3228, 0)</f>
        <v>0.00135416666666667</v>
      </c>
      <c r="Z3228" s="141"/>
      <c r="AA3228" s="0"/>
    </row>
    <row r="3229" customFormat="false" ht="22.05" hidden="false" customHeight="false" outlineLevel="0" collapsed="false">
      <c r="A3229" s="118" t="n">
        <v>3225</v>
      </c>
      <c r="B3229" s="213" t="s">
        <v>164</v>
      </c>
      <c r="C3229" s="214" t="s">
        <v>8706</v>
      </c>
      <c r="D3229" s="215" t="s">
        <v>189</v>
      </c>
      <c r="E3229" s="217" t="s">
        <v>8719</v>
      </c>
      <c r="F3229" s="217"/>
      <c r="G3229" s="243" t="n">
        <v>300</v>
      </c>
      <c r="H3229" s="219" t="n">
        <f aca="true">INDIRECT("I" &amp; ROW())</f>
        <v>46110.0462320204</v>
      </c>
      <c r="I3229" s="220" t="n">
        <f aca="true">INDIRECT("I" &amp; ROW()-1) + J3229 * ((G3228/1000) * $M$5)</f>
        <v>46110.0462320204</v>
      </c>
      <c r="J3229" s="221" t="n">
        <v>6.5</v>
      </c>
      <c r="K3229" s="222" t="n">
        <f aca="true">INDIRECT("H" &amp; ROW())</f>
        <v>46110.0462320204</v>
      </c>
      <c r="L3229" s="128" t="s">
        <v>8720</v>
      </c>
      <c r="M3229" s="133"/>
      <c r="N3229" s="133"/>
      <c r="O3229" s="133"/>
      <c r="P3229" s="133"/>
      <c r="Q3229" s="133"/>
      <c r="R3229" s="133"/>
      <c r="S3229" s="133"/>
      <c r="T3229" s="133"/>
      <c r="U3229" s="134"/>
      <c r="V3229" s="133"/>
      <c r="W3229" s="135" t="n">
        <f aca="false">I3229</f>
        <v>46110.0462320204</v>
      </c>
      <c r="X3229" s="153" t="s">
        <v>473</v>
      </c>
      <c r="Y3229" s="137" t="n">
        <f aca="false">IF(AND($X3229=$X3230, $X3229&lt;&gt;""), $W3230-$W3229, 0)</f>
        <v>0.00135416666666667</v>
      </c>
      <c r="Z3229" s="141"/>
      <c r="AA3229" s="0"/>
    </row>
    <row r="3230" customFormat="false" ht="22.05" hidden="false" customHeight="false" outlineLevel="0" collapsed="false">
      <c r="A3230" s="118" t="n">
        <v>3226</v>
      </c>
      <c r="B3230" s="213" t="s">
        <v>164</v>
      </c>
      <c r="C3230" s="214" t="s">
        <v>8706</v>
      </c>
      <c r="D3230" s="215" t="s">
        <v>189</v>
      </c>
      <c r="E3230" s="217" t="s">
        <v>8719</v>
      </c>
      <c r="F3230" s="217"/>
      <c r="G3230" s="243" t="n">
        <v>300</v>
      </c>
      <c r="H3230" s="219" t="n">
        <f aca="true">INDIRECT("I" &amp; ROW())</f>
        <v>46110.0475861871</v>
      </c>
      <c r="I3230" s="220" t="n">
        <f aca="true">INDIRECT("I" &amp; ROW()-1) + J3230 * ((G3229/1000) * $M$5)</f>
        <v>46110.0475861871</v>
      </c>
      <c r="J3230" s="221" t="n">
        <v>6.5</v>
      </c>
      <c r="K3230" s="222" t="n">
        <f aca="true">INDIRECT("H" &amp; ROW())</f>
        <v>46110.0475861871</v>
      </c>
      <c r="L3230" s="128" t="s">
        <v>8721</v>
      </c>
      <c r="M3230" s="133"/>
      <c r="N3230" s="133"/>
      <c r="O3230" s="133"/>
      <c r="P3230" s="133"/>
      <c r="Q3230" s="133"/>
      <c r="R3230" s="133"/>
      <c r="S3230" s="133"/>
      <c r="T3230" s="133"/>
      <c r="U3230" s="134"/>
      <c r="V3230" s="133"/>
      <c r="W3230" s="135" t="n">
        <f aca="false">I3230</f>
        <v>46110.0475861871</v>
      </c>
      <c r="X3230" s="153" t="s">
        <v>473</v>
      </c>
      <c r="Y3230" s="137" t="n">
        <f aca="false">IF(AND($X3230=$X3231, $X3230&lt;&gt;""), $W3231-$W3230, 0)</f>
        <v>0.00135416666666667</v>
      </c>
      <c r="Z3230" s="141"/>
      <c r="AA3230" s="0"/>
    </row>
    <row r="3231" customFormat="false" ht="22.05" hidden="false" customHeight="false" outlineLevel="0" collapsed="false">
      <c r="A3231" s="118" t="n">
        <v>3227</v>
      </c>
      <c r="B3231" s="213" t="s">
        <v>164</v>
      </c>
      <c r="C3231" s="214" t="s">
        <v>8706</v>
      </c>
      <c r="D3231" s="215" t="s">
        <v>189</v>
      </c>
      <c r="E3231" s="217" t="s">
        <v>8722</v>
      </c>
      <c r="F3231" s="217"/>
      <c r="G3231" s="243" t="n">
        <v>300</v>
      </c>
      <c r="H3231" s="219" t="n">
        <f aca="true">INDIRECT("I" &amp; ROW())</f>
        <v>46110.0489403537</v>
      </c>
      <c r="I3231" s="220" t="n">
        <f aca="true">INDIRECT("I" &amp; ROW()-1) + J3231 * ((G3230/1000) * $M$5)</f>
        <v>46110.0489403537</v>
      </c>
      <c r="J3231" s="221" t="n">
        <v>6.5</v>
      </c>
      <c r="K3231" s="222" t="n">
        <f aca="true">INDIRECT("H" &amp; ROW())</f>
        <v>46110.0489403537</v>
      </c>
      <c r="L3231" s="128" t="s">
        <v>8723</v>
      </c>
      <c r="M3231" s="133"/>
      <c r="N3231" s="133"/>
      <c r="O3231" s="133"/>
      <c r="P3231" s="133"/>
      <c r="Q3231" s="133"/>
      <c r="R3231" s="133"/>
      <c r="S3231" s="133"/>
      <c r="T3231" s="133"/>
      <c r="U3231" s="134"/>
      <c r="V3231" s="133"/>
      <c r="W3231" s="135" t="n">
        <f aca="false">I3231</f>
        <v>46110.0489403537</v>
      </c>
      <c r="X3231" s="153" t="s">
        <v>473</v>
      </c>
      <c r="Y3231" s="137" t="n">
        <f aca="false">IF(AND($X3231=$X3232, $X3231&lt;&gt;""), $W3232-$W3231, 0)</f>
        <v>0.00135416666666667</v>
      </c>
      <c r="Z3231" s="141"/>
      <c r="AA3231" s="0"/>
    </row>
    <row r="3232" customFormat="false" ht="22.05" hidden="false" customHeight="false" outlineLevel="0" collapsed="false">
      <c r="A3232" s="118" t="n">
        <v>3228</v>
      </c>
      <c r="B3232" s="213" t="s">
        <v>164</v>
      </c>
      <c r="C3232" s="214" t="s">
        <v>8706</v>
      </c>
      <c r="D3232" s="215" t="s">
        <v>189</v>
      </c>
      <c r="E3232" s="217" t="s">
        <v>8724</v>
      </c>
      <c r="F3232" s="217"/>
      <c r="G3232" s="243" t="n">
        <v>300</v>
      </c>
      <c r="H3232" s="219" t="n">
        <f aca="true">INDIRECT("I" &amp; ROW())</f>
        <v>46110.0502945204</v>
      </c>
      <c r="I3232" s="220" t="n">
        <f aca="true">INDIRECT("I" &amp; ROW()-1) + J3232 * ((G3231/1000) * $M$5)</f>
        <v>46110.0502945204</v>
      </c>
      <c r="J3232" s="221" t="n">
        <v>6.5</v>
      </c>
      <c r="K3232" s="222" t="n">
        <f aca="true">INDIRECT("H" &amp; ROW())</f>
        <v>46110.0502945204</v>
      </c>
      <c r="L3232" s="128" t="s">
        <v>8725</v>
      </c>
      <c r="M3232" s="133"/>
      <c r="N3232" s="133"/>
      <c r="O3232" s="133"/>
      <c r="P3232" s="133"/>
      <c r="Q3232" s="133"/>
      <c r="R3232" s="133"/>
      <c r="S3232" s="133"/>
      <c r="T3232" s="133"/>
      <c r="U3232" s="134"/>
      <c r="V3232" s="133"/>
      <c r="W3232" s="135" t="n">
        <f aca="false">I3232</f>
        <v>46110.0502945204</v>
      </c>
      <c r="X3232" s="153" t="s">
        <v>473</v>
      </c>
      <c r="Y3232" s="137" t="n">
        <f aca="false">IF(AND($X3232=$X3233, $X3232&lt;&gt;""), $W3233-$W3232, 0)</f>
        <v>0.00135416666666667</v>
      </c>
      <c r="Z3232" s="141"/>
      <c r="AA3232" s="0"/>
    </row>
    <row r="3233" customFormat="false" ht="22.05" hidden="false" customHeight="false" outlineLevel="0" collapsed="false">
      <c r="A3233" s="118" t="n">
        <v>3229</v>
      </c>
      <c r="B3233" s="213" t="s">
        <v>164</v>
      </c>
      <c r="C3233" s="214" t="s">
        <v>8706</v>
      </c>
      <c r="D3233" s="215" t="s">
        <v>189</v>
      </c>
      <c r="E3233" s="217" t="s">
        <v>8724</v>
      </c>
      <c r="F3233" s="217"/>
      <c r="G3233" s="243" t="n">
        <v>300</v>
      </c>
      <c r="H3233" s="219" t="n">
        <f aca="true">INDIRECT("I" &amp; ROW())</f>
        <v>46110.0516486871</v>
      </c>
      <c r="I3233" s="220" t="n">
        <f aca="true">INDIRECT("I" &amp; ROW()-1) + J3233 * ((G3232/1000) * $M$5)</f>
        <v>46110.0516486871</v>
      </c>
      <c r="J3233" s="221" t="n">
        <v>6.5</v>
      </c>
      <c r="K3233" s="222" t="n">
        <f aca="true">INDIRECT("H" &amp; ROW())</f>
        <v>46110.0516486871</v>
      </c>
      <c r="L3233" s="128" t="s">
        <v>8726</v>
      </c>
      <c r="M3233" s="133"/>
      <c r="N3233" s="133"/>
      <c r="O3233" s="133"/>
      <c r="P3233" s="133"/>
      <c r="Q3233" s="133"/>
      <c r="R3233" s="133"/>
      <c r="S3233" s="133"/>
      <c r="T3233" s="133"/>
      <c r="U3233" s="134"/>
      <c r="V3233" s="133"/>
      <c r="W3233" s="135" t="n">
        <f aca="false">I3233</f>
        <v>46110.0516486871</v>
      </c>
      <c r="X3233" s="153" t="s">
        <v>473</v>
      </c>
      <c r="Y3233" s="137" t="n">
        <f aca="false">IF(AND($X3233=$X3234, $X3233&lt;&gt;""), $W3234-$W3233, 0)</f>
        <v>0.00135416666666667</v>
      </c>
      <c r="Z3233" s="141"/>
      <c r="AA3233" s="0"/>
    </row>
    <row r="3234" customFormat="false" ht="22.05" hidden="false" customHeight="false" outlineLevel="0" collapsed="false">
      <c r="A3234" s="118" t="n">
        <v>3230</v>
      </c>
      <c r="B3234" s="213" t="s">
        <v>164</v>
      </c>
      <c r="C3234" s="214" t="s">
        <v>8706</v>
      </c>
      <c r="D3234" s="215" t="s">
        <v>189</v>
      </c>
      <c r="E3234" s="217" t="s">
        <v>8727</v>
      </c>
      <c r="F3234" s="217"/>
      <c r="G3234" s="243" t="n">
        <v>300</v>
      </c>
      <c r="H3234" s="219" t="n">
        <f aca="true">INDIRECT("I" &amp; ROW())</f>
        <v>46110.0530028537</v>
      </c>
      <c r="I3234" s="220" t="n">
        <f aca="true">INDIRECT("I" &amp; ROW()-1) + J3234 * ((G3233/1000) * $M$5)</f>
        <v>46110.0530028537</v>
      </c>
      <c r="J3234" s="221" t="n">
        <v>6.5</v>
      </c>
      <c r="K3234" s="222" t="n">
        <f aca="true">INDIRECT("H" &amp; ROW())</f>
        <v>46110.0530028537</v>
      </c>
      <c r="L3234" s="128" t="s">
        <v>8728</v>
      </c>
      <c r="M3234" s="133"/>
      <c r="N3234" s="133"/>
      <c r="O3234" s="133"/>
      <c r="P3234" s="133"/>
      <c r="Q3234" s="133"/>
      <c r="R3234" s="133"/>
      <c r="S3234" s="133"/>
      <c r="T3234" s="133"/>
      <c r="U3234" s="134"/>
      <c r="V3234" s="133"/>
      <c r="W3234" s="135" t="n">
        <f aca="false">I3234</f>
        <v>46110.0530028537</v>
      </c>
      <c r="X3234" s="153" t="s">
        <v>473</v>
      </c>
      <c r="Y3234" s="137" t="n">
        <f aca="false">IF(AND($X3234=$X3235, $X3234&lt;&gt;""), $W3235-$W3234, 0)</f>
        <v>0.00135416666666667</v>
      </c>
      <c r="Z3234" s="141"/>
      <c r="AA3234" s="0"/>
    </row>
    <row r="3235" customFormat="false" ht="22.05" hidden="false" customHeight="false" outlineLevel="0" collapsed="false">
      <c r="A3235" s="118" t="n">
        <v>3231</v>
      </c>
      <c r="B3235" s="213" t="s">
        <v>164</v>
      </c>
      <c r="C3235" s="214" t="s">
        <v>8706</v>
      </c>
      <c r="D3235" s="215" t="s">
        <v>189</v>
      </c>
      <c r="E3235" s="217" t="s">
        <v>8727</v>
      </c>
      <c r="F3235" s="217"/>
      <c r="G3235" s="243" t="n">
        <v>300</v>
      </c>
      <c r="H3235" s="219" t="n">
        <f aca="true">INDIRECT("I" &amp; ROW())</f>
        <v>46110.0543570204</v>
      </c>
      <c r="I3235" s="220" t="n">
        <f aca="true">INDIRECT("I" &amp; ROW()-1) + J3235 * ((G3234/1000) * $M$5)</f>
        <v>46110.0543570204</v>
      </c>
      <c r="J3235" s="221" t="n">
        <v>6.5</v>
      </c>
      <c r="K3235" s="222" t="n">
        <f aca="true">INDIRECT("H" &amp; ROW())</f>
        <v>46110.0543570204</v>
      </c>
      <c r="L3235" s="128" t="s">
        <v>8729</v>
      </c>
      <c r="M3235" s="133"/>
      <c r="N3235" s="133"/>
      <c r="O3235" s="133"/>
      <c r="P3235" s="133"/>
      <c r="Q3235" s="133"/>
      <c r="R3235" s="133"/>
      <c r="S3235" s="133"/>
      <c r="T3235" s="133"/>
      <c r="U3235" s="134"/>
      <c r="V3235" s="133"/>
      <c r="W3235" s="135" t="n">
        <f aca="false">I3235</f>
        <v>46110.0543570204</v>
      </c>
      <c r="X3235" s="153" t="s">
        <v>473</v>
      </c>
      <c r="Y3235" s="137" t="n">
        <f aca="false">IF(AND($X3235=$X3236, $X3235&lt;&gt;""), $W3236-$W3235, 0)</f>
        <v>0.00135416666666667</v>
      </c>
      <c r="Z3235" s="141"/>
      <c r="AA3235" s="0"/>
    </row>
    <row r="3236" customFormat="false" ht="22.05" hidden="false" customHeight="false" outlineLevel="0" collapsed="false">
      <c r="A3236" s="118" t="n">
        <v>3232</v>
      </c>
      <c r="B3236" s="213" t="s">
        <v>164</v>
      </c>
      <c r="C3236" s="214" t="s">
        <v>8706</v>
      </c>
      <c r="D3236" s="215" t="s">
        <v>189</v>
      </c>
      <c r="E3236" s="217" t="s">
        <v>8727</v>
      </c>
      <c r="F3236" s="217"/>
      <c r="G3236" s="243" t="n">
        <v>300</v>
      </c>
      <c r="H3236" s="219" t="n">
        <f aca="true">INDIRECT("I" &amp; ROW())</f>
        <v>46110.055711187</v>
      </c>
      <c r="I3236" s="220" t="n">
        <f aca="true">INDIRECT("I" &amp; ROW()-1) + J3236 * ((G3235/1000) * $M$5)</f>
        <v>46110.055711187</v>
      </c>
      <c r="J3236" s="221" t="n">
        <v>6.5</v>
      </c>
      <c r="K3236" s="222" t="n">
        <f aca="true">INDIRECT("H" &amp; ROW())</f>
        <v>46110.055711187</v>
      </c>
      <c r="L3236" s="128" t="s">
        <v>8730</v>
      </c>
      <c r="M3236" s="133"/>
      <c r="N3236" s="133"/>
      <c r="O3236" s="133"/>
      <c r="P3236" s="133"/>
      <c r="Q3236" s="133"/>
      <c r="R3236" s="133"/>
      <c r="S3236" s="133"/>
      <c r="T3236" s="133"/>
      <c r="U3236" s="134"/>
      <c r="V3236" s="133"/>
      <c r="W3236" s="135" t="n">
        <f aca="false">I3236</f>
        <v>46110.055711187</v>
      </c>
      <c r="X3236" s="153" t="s">
        <v>473</v>
      </c>
      <c r="Y3236" s="137" t="n">
        <f aca="false">IF(AND($X3236=$X3237, $X3236&lt;&gt;""), $W3237-$W3236, 0)</f>
        <v>0.00135416666666667</v>
      </c>
      <c r="Z3236" s="141"/>
      <c r="AA3236" s="0"/>
    </row>
    <row r="3237" customFormat="false" ht="22.05" hidden="false" customHeight="false" outlineLevel="0" collapsed="false">
      <c r="A3237" s="118" t="n">
        <v>3233</v>
      </c>
      <c r="B3237" s="213" t="s">
        <v>164</v>
      </c>
      <c r="C3237" s="214" t="s">
        <v>8706</v>
      </c>
      <c r="D3237" s="215" t="s">
        <v>189</v>
      </c>
      <c r="E3237" s="217" t="s">
        <v>8731</v>
      </c>
      <c r="F3237" s="217"/>
      <c r="G3237" s="243" t="n">
        <v>300</v>
      </c>
      <c r="H3237" s="219" t="n">
        <f aca="true">INDIRECT("I" &amp; ROW())</f>
        <v>46110.0570653537</v>
      </c>
      <c r="I3237" s="220" t="n">
        <f aca="true">INDIRECT("I" &amp; ROW()-1) + J3237 * ((G3236/1000) * $M$5)</f>
        <v>46110.0570653537</v>
      </c>
      <c r="J3237" s="221" t="n">
        <v>6.5</v>
      </c>
      <c r="K3237" s="222" t="n">
        <f aca="true">INDIRECT("H" &amp; ROW())</f>
        <v>46110.0570653537</v>
      </c>
      <c r="L3237" s="128" t="s">
        <v>8732</v>
      </c>
      <c r="M3237" s="133"/>
      <c r="N3237" s="133"/>
      <c r="O3237" s="133"/>
      <c r="P3237" s="133"/>
      <c r="Q3237" s="133"/>
      <c r="R3237" s="133"/>
      <c r="S3237" s="133"/>
      <c r="T3237" s="133"/>
      <c r="U3237" s="134"/>
      <c r="V3237" s="133"/>
      <c r="W3237" s="135" t="n">
        <f aca="false">I3237</f>
        <v>46110.0570653537</v>
      </c>
      <c r="X3237" s="153" t="s">
        <v>473</v>
      </c>
      <c r="Y3237" s="137" t="n">
        <f aca="false">IF(AND($X3237=$X3238, $X3237&lt;&gt;""), $W3238-$W3237, 0)</f>
        <v>0.00135416666666667</v>
      </c>
      <c r="Z3237" s="141"/>
      <c r="AA3237" s="0"/>
    </row>
    <row r="3238" customFormat="false" ht="22.05" hidden="false" customHeight="false" outlineLevel="0" collapsed="false">
      <c r="A3238" s="118" t="n">
        <v>3234</v>
      </c>
      <c r="B3238" s="213" t="s">
        <v>164</v>
      </c>
      <c r="C3238" s="214" t="s">
        <v>8706</v>
      </c>
      <c r="D3238" s="215" t="s">
        <v>189</v>
      </c>
      <c r="E3238" s="217" t="s">
        <v>8731</v>
      </c>
      <c r="F3238" s="217"/>
      <c r="G3238" s="243" t="n">
        <v>300</v>
      </c>
      <c r="H3238" s="219" t="n">
        <f aca="true">INDIRECT("I" &amp; ROW())</f>
        <v>46110.0584195203</v>
      </c>
      <c r="I3238" s="220" t="n">
        <f aca="true">INDIRECT("I" &amp; ROW()-1) + J3238 * ((G3237/1000) * $M$5)</f>
        <v>46110.0584195203</v>
      </c>
      <c r="J3238" s="221" t="n">
        <v>6.5</v>
      </c>
      <c r="K3238" s="222" t="n">
        <f aca="true">INDIRECT("H" &amp; ROW())</f>
        <v>46110.0584195203</v>
      </c>
      <c r="L3238" s="128" t="s">
        <v>8733</v>
      </c>
      <c r="M3238" s="133"/>
      <c r="N3238" s="133"/>
      <c r="O3238" s="133"/>
      <c r="P3238" s="133"/>
      <c r="Q3238" s="133"/>
      <c r="R3238" s="133"/>
      <c r="S3238" s="133"/>
      <c r="T3238" s="133"/>
      <c r="U3238" s="134"/>
      <c r="V3238" s="133"/>
      <c r="W3238" s="135" t="n">
        <f aca="false">I3238</f>
        <v>46110.0584195203</v>
      </c>
      <c r="X3238" s="153" t="s">
        <v>473</v>
      </c>
      <c r="Y3238" s="137" t="n">
        <f aca="false">IF(AND($X3238=$X3239, $X3238&lt;&gt;""), $W3239-$W3238, 0)</f>
        <v>0.00135416666666667</v>
      </c>
      <c r="Z3238" s="141"/>
      <c r="AA3238" s="0"/>
    </row>
    <row r="3239" customFormat="false" ht="22.05" hidden="false" customHeight="false" outlineLevel="0" collapsed="false">
      <c r="A3239" s="118" t="n">
        <v>3235</v>
      </c>
      <c r="B3239" s="213" t="s">
        <v>164</v>
      </c>
      <c r="C3239" s="214" t="s">
        <v>8706</v>
      </c>
      <c r="D3239" s="215" t="s">
        <v>189</v>
      </c>
      <c r="E3239" s="217" t="s">
        <v>8734</v>
      </c>
      <c r="F3239" s="217"/>
      <c r="G3239" s="243" t="n">
        <v>300</v>
      </c>
      <c r="H3239" s="219" t="n">
        <f aca="true">INDIRECT("I" &amp; ROW())</f>
        <v>46110.059773687</v>
      </c>
      <c r="I3239" s="220" t="n">
        <f aca="true">INDIRECT("I" &amp; ROW()-1) + J3239 * ((G3238/1000) * $M$5)</f>
        <v>46110.059773687</v>
      </c>
      <c r="J3239" s="221" t="n">
        <v>6.5</v>
      </c>
      <c r="K3239" s="222" t="n">
        <f aca="true">INDIRECT("H" &amp; ROW())</f>
        <v>46110.059773687</v>
      </c>
      <c r="L3239" s="128" t="s">
        <v>8735</v>
      </c>
      <c r="M3239" s="133"/>
      <c r="N3239" s="133"/>
      <c r="O3239" s="133"/>
      <c r="P3239" s="133"/>
      <c r="Q3239" s="133"/>
      <c r="R3239" s="133"/>
      <c r="S3239" s="133"/>
      <c r="T3239" s="133"/>
      <c r="U3239" s="134"/>
      <c r="V3239" s="133"/>
      <c r="W3239" s="135" t="n">
        <f aca="false">I3239</f>
        <v>46110.059773687</v>
      </c>
      <c r="X3239" s="153" t="s">
        <v>473</v>
      </c>
      <c r="Y3239" s="137" t="n">
        <f aca="false">IF(AND($X3239=$X3240, $X3239&lt;&gt;""), $W3240-$W3239, 0)</f>
        <v>0.00135416666666667</v>
      </c>
      <c r="Z3239" s="141"/>
      <c r="AA3239" s="0"/>
    </row>
    <row r="3240" customFormat="false" ht="22.05" hidden="false" customHeight="false" outlineLevel="0" collapsed="false">
      <c r="A3240" s="118" t="n">
        <v>3236</v>
      </c>
      <c r="B3240" s="213" t="s">
        <v>164</v>
      </c>
      <c r="C3240" s="214" t="s">
        <v>8706</v>
      </c>
      <c r="D3240" s="215" t="s">
        <v>189</v>
      </c>
      <c r="E3240" s="217" t="s">
        <v>8736</v>
      </c>
      <c r="F3240" s="217"/>
      <c r="G3240" s="243" t="n">
        <v>300</v>
      </c>
      <c r="H3240" s="219" t="n">
        <f aca="true">INDIRECT("I" &amp; ROW())</f>
        <v>46110.0611278536</v>
      </c>
      <c r="I3240" s="220" t="n">
        <f aca="true">INDIRECT("I" &amp; ROW()-1) + J3240 * ((G3239/1000) * $M$5)</f>
        <v>46110.0611278536</v>
      </c>
      <c r="J3240" s="221" t="n">
        <v>6.5</v>
      </c>
      <c r="K3240" s="222" t="n">
        <f aca="true">INDIRECT("H" &amp; ROW())</f>
        <v>46110.0611278536</v>
      </c>
      <c r="L3240" s="128" t="s">
        <v>8737</v>
      </c>
      <c r="M3240" s="133"/>
      <c r="N3240" s="133"/>
      <c r="O3240" s="133"/>
      <c r="P3240" s="133"/>
      <c r="Q3240" s="133"/>
      <c r="R3240" s="133"/>
      <c r="S3240" s="133"/>
      <c r="T3240" s="133"/>
      <c r="U3240" s="134"/>
      <c r="V3240" s="133"/>
      <c r="W3240" s="135" t="n">
        <f aca="false">I3240</f>
        <v>46110.0611278536</v>
      </c>
      <c r="X3240" s="153" t="s">
        <v>473</v>
      </c>
      <c r="Y3240" s="137" t="n">
        <f aca="false">IF(AND($X3240=$X3241, $X3240&lt;&gt;""), $W3241-$W3240, 0)</f>
        <v>0.00135416666666667</v>
      </c>
      <c r="Z3240" s="141"/>
      <c r="AA3240" s="0"/>
    </row>
    <row r="3241" customFormat="false" ht="22.05" hidden="false" customHeight="false" outlineLevel="0" collapsed="false">
      <c r="A3241" s="118" t="n">
        <v>3237</v>
      </c>
      <c r="B3241" s="213" t="s">
        <v>164</v>
      </c>
      <c r="C3241" s="214" t="s">
        <v>8706</v>
      </c>
      <c r="D3241" s="215" t="s">
        <v>189</v>
      </c>
      <c r="E3241" s="217" t="s">
        <v>8736</v>
      </c>
      <c r="F3241" s="217"/>
      <c r="G3241" s="243" t="n">
        <v>300</v>
      </c>
      <c r="H3241" s="219" t="n">
        <f aca="true">INDIRECT("I" &amp; ROW())</f>
        <v>46110.0624820203</v>
      </c>
      <c r="I3241" s="220" t="n">
        <f aca="true">INDIRECT("I" &amp; ROW()-1) + J3241 * ((G3240/1000) * $M$5)</f>
        <v>46110.0624820203</v>
      </c>
      <c r="J3241" s="221" t="n">
        <v>6.5</v>
      </c>
      <c r="K3241" s="222" t="n">
        <f aca="true">INDIRECT("H" &amp; ROW())</f>
        <v>46110.0624820203</v>
      </c>
      <c r="L3241" s="128" t="s">
        <v>8738</v>
      </c>
      <c r="M3241" s="133"/>
      <c r="N3241" s="133"/>
      <c r="O3241" s="133"/>
      <c r="P3241" s="133"/>
      <c r="Q3241" s="133"/>
      <c r="R3241" s="133"/>
      <c r="S3241" s="133"/>
      <c r="T3241" s="133"/>
      <c r="U3241" s="134"/>
      <c r="V3241" s="133"/>
      <c r="W3241" s="135" t="n">
        <f aca="false">I3241</f>
        <v>46110.0624820203</v>
      </c>
      <c r="X3241" s="153" t="s">
        <v>473</v>
      </c>
      <c r="Y3241" s="137" t="n">
        <f aca="false">IF(AND($X3241=$X3242, $X3241&lt;&gt;""), $W3242-$W3241, 0)</f>
        <v>0.00135416666666667</v>
      </c>
      <c r="Z3241" s="141"/>
      <c r="AA3241" s="0"/>
    </row>
    <row r="3242" customFormat="false" ht="22.05" hidden="false" customHeight="false" outlineLevel="0" collapsed="false">
      <c r="A3242" s="118" t="n">
        <v>3238</v>
      </c>
      <c r="B3242" s="213" t="s">
        <v>164</v>
      </c>
      <c r="C3242" s="214" t="s">
        <v>8739</v>
      </c>
      <c r="D3242" s="215" t="s">
        <v>189</v>
      </c>
      <c r="E3242" s="217" t="s">
        <v>8740</v>
      </c>
      <c r="F3242" s="217"/>
      <c r="G3242" s="243" t="n">
        <v>200</v>
      </c>
      <c r="H3242" s="219" t="n">
        <f aca="true">INDIRECT("I" &amp; ROW())</f>
        <v>46110.063836187</v>
      </c>
      <c r="I3242" s="220" t="n">
        <f aca="true">INDIRECT("I" &amp; ROW()-1) + J3242 * ((G3241/1000) * $M$5)</f>
        <v>46110.063836187</v>
      </c>
      <c r="J3242" s="221" t="n">
        <v>6.5</v>
      </c>
      <c r="K3242" s="222" t="n">
        <f aca="true">INDIRECT("H" &amp; ROW())</f>
        <v>46110.063836187</v>
      </c>
      <c r="L3242" s="128" t="s">
        <v>8741</v>
      </c>
      <c r="M3242" s="133"/>
      <c r="N3242" s="133"/>
      <c r="O3242" s="133"/>
      <c r="P3242" s="133"/>
      <c r="Q3242" s="133"/>
      <c r="R3242" s="133"/>
      <c r="S3242" s="133"/>
      <c r="T3242" s="133"/>
      <c r="U3242" s="134"/>
      <c r="V3242" s="133"/>
      <c r="W3242" s="135" t="n">
        <f aca="false">I3242</f>
        <v>46110.063836187</v>
      </c>
      <c r="X3242" s="153" t="s">
        <v>473</v>
      </c>
      <c r="Y3242" s="137" t="n">
        <f aca="false">IF(AND($X3242=$X3243, $X3242&lt;&gt;""), $W3243-$W3242, 0)</f>
        <v>0.000902777777777778</v>
      </c>
      <c r="Z3242" s="141"/>
      <c r="AA3242" s="0"/>
    </row>
    <row r="3243" customFormat="false" ht="22.05" hidden="false" customHeight="false" outlineLevel="0" collapsed="false">
      <c r="A3243" s="118" t="n">
        <v>3239</v>
      </c>
      <c r="B3243" s="213" t="s">
        <v>164</v>
      </c>
      <c r="C3243" s="214" t="s">
        <v>8739</v>
      </c>
      <c r="D3243" s="215" t="s">
        <v>189</v>
      </c>
      <c r="E3243" s="217" t="s">
        <v>8742</v>
      </c>
      <c r="F3243" s="217"/>
      <c r="G3243" s="243" t="n">
        <v>200</v>
      </c>
      <c r="H3243" s="219" t="n">
        <f aca="true">INDIRECT("I" &amp; ROW())</f>
        <v>46110.0647389647</v>
      </c>
      <c r="I3243" s="220" t="n">
        <f aca="true">INDIRECT("I" &amp; ROW()-1) + J3243 * ((G3242/1000) * $M$5)</f>
        <v>46110.0647389647</v>
      </c>
      <c r="J3243" s="221" t="n">
        <v>6.5</v>
      </c>
      <c r="K3243" s="222" t="n">
        <f aca="true">INDIRECT("H" &amp; ROW())</f>
        <v>46110.0647389647</v>
      </c>
      <c r="L3243" s="128" t="s">
        <v>8743</v>
      </c>
      <c r="M3243" s="133"/>
      <c r="N3243" s="133"/>
      <c r="O3243" s="133"/>
      <c r="P3243" s="133"/>
      <c r="Q3243" s="133"/>
      <c r="R3243" s="133"/>
      <c r="S3243" s="133"/>
      <c r="T3243" s="133"/>
      <c r="U3243" s="134"/>
      <c r="V3243" s="133"/>
      <c r="W3243" s="135" t="n">
        <f aca="false">I3243</f>
        <v>46110.0647389647</v>
      </c>
      <c r="X3243" s="153" t="s">
        <v>473</v>
      </c>
      <c r="Y3243" s="137" t="n">
        <f aca="false">IF(AND($X3243=$X3244, $X3243&lt;&gt;""), $W3244-$W3243, 0)</f>
        <v>0.000902777777777778</v>
      </c>
      <c r="Z3243" s="141"/>
      <c r="AA3243" s="0"/>
    </row>
    <row r="3244" customFormat="false" ht="22.05" hidden="false" customHeight="false" outlineLevel="0" collapsed="false">
      <c r="A3244" s="118" t="n">
        <v>3240</v>
      </c>
      <c r="B3244" s="213" t="s">
        <v>164</v>
      </c>
      <c r="C3244" s="214" t="s">
        <v>8739</v>
      </c>
      <c r="D3244" s="215" t="s">
        <v>189</v>
      </c>
      <c r="E3244" s="217" t="s">
        <v>8744</v>
      </c>
      <c r="F3244" s="217"/>
      <c r="G3244" s="243" t="n">
        <v>200</v>
      </c>
      <c r="H3244" s="219" t="n">
        <f aca="true">INDIRECT("I" &amp; ROW())</f>
        <v>46110.0656417425</v>
      </c>
      <c r="I3244" s="220" t="n">
        <f aca="true">INDIRECT("I" &amp; ROW()-1) + J3244 * ((G3243/1000) * $M$5)</f>
        <v>46110.0656417425</v>
      </c>
      <c r="J3244" s="221" t="n">
        <v>6.5</v>
      </c>
      <c r="K3244" s="222" t="n">
        <f aca="true">INDIRECT("H" &amp; ROW())</f>
        <v>46110.0656417425</v>
      </c>
      <c r="L3244" s="128" t="s">
        <v>8745</v>
      </c>
      <c r="M3244" s="133"/>
      <c r="N3244" s="133"/>
      <c r="O3244" s="133"/>
      <c r="P3244" s="133"/>
      <c r="Q3244" s="133"/>
      <c r="R3244" s="133"/>
      <c r="S3244" s="133"/>
      <c r="T3244" s="133"/>
      <c r="U3244" s="134"/>
      <c r="V3244" s="133"/>
      <c r="W3244" s="135" t="n">
        <f aca="false">I3244</f>
        <v>46110.0656417425</v>
      </c>
      <c r="X3244" s="153" t="s">
        <v>473</v>
      </c>
      <c r="Y3244" s="137" t="n">
        <f aca="false">IF(AND($X3244=$X3245, $X3244&lt;&gt;""), $W3245-$W3244, 0)</f>
        <v>0.000902777777777778</v>
      </c>
      <c r="Z3244" s="141"/>
      <c r="AA3244" s="0"/>
    </row>
    <row r="3245" customFormat="false" ht="22.05" hidden="false" customHeight="false" outlineLevel="0" collapsed="false">
      <c r="A3245" s="118" t="n">
        <v>3241</v>
      </c>
      <c r="B3245" s="213" t="s">
        <v>164</v>
      </c>
      <c r="C3245" s="214" t="s">
        <v>8739</v>
      </c>
      <c r="D3245" s="215" t="s">
        <v>189</v>
      </c>
      <c r="E3245" s="217" t="s">
        <v>8746</v>
      </c>
      <c r="F3245" s="217"/>
      <c r="G3245" s="243" t="n">
        <v>200</v>
      </c>
      <c r="H3245" s="219" t="n">
        <f aca="true">INDIRECT("I" &amp; ROW())</f>
        <v>46110.0665445203</v>
      </c>
      <c r="I3245" s="220" t="n">
        <f aca="true">INDIRECT("I" &amp; ROW()-1) + J3245 * ((G3244/1000) * $M$5)</f>
        <v>46110.0665445203</v>
      </c>
      <c r="J3245" s="221" t="n">
        <v>6.5</v>
      </c>
      <c r="K3245" s="222" t="n">
        <f aca="true">INDIRECT("H" &amp; ROW())</f>
        <v>46110.0665445203</v>
      </c>
      <c r="L3245" s="128" t="s">
        <v>8747</v>
      </c>
      <c r="M3245" s="133"/>
      <c r="N3245" s="133"/>
      <c r="O3245" s="133"/>
      <c r="P3245" s="133"/>
      <c r="Q3245" s="133"/>
      <c r="R3245" s="133"/>
      <c r="S3245" s="133"/>
      <c r="T3245" s="133"/>
      <c r="U3245" s="134"/>
      <c r="V3245" s="133"/>
      <c r="W3245" s="135" t="n">
        <f aca="false">I3245</f>
        <v>46110.0665445203</v>
      </c>
      <c r="X3245" s="153" t="s">
        <v>473</v>
      </c>
      <c r="Y3245" s="137" t="n">
        <f aca="false">IF(AND($X3245=$X3246, $X3245&lt;&gt;""), $W3246-$W3245, 0)</f>
        <v>0.000902777777777778</v>
      </c>
      <c r="Z3245" s="141"/>
      <c r="AA3245" s="0"/>
    </row>
    <row r="3246" customFormat="false" ht="22.05" hidden="false" customHeight="false" outlineLevel="0" collapsed="false">
      <c r="A3246" s="118" t="n">
        <v>3242</v>
      </c>
      <c r="B3246" s="213" t="s">
        <v>164</v>
      </c>
      <c r="C3246" s="214" t="s">
        <v>8739</v>
      </c>
      <c r="D3246" s="215" t="s">
        <v>189</v>
      </c>
      <c r="E3246" s="217" t="s">
        <v>8748</v>
      </c>
      <c r="F3246" s="217"/>
      <c r="G3246" s="243" t="n">
        <v>200</v>
      </c>
      <c r="H3246" s="219" t="n">
        <f aca="true">INDIRECT("I" &amp; ROW())</f>
        <v>46110.067447298</v>
      </c>
      <c r="I3246" s="220" t="n">
        <f aca="true">INDIRECT("I" &amp; ROW()-1) + J3246 * ((G3245/1000) * $M$5)</f>
        <v>46110.067447298</v>
      </c>
      <c r="J3246" s="221" t="n">
        <v>6.5</v>
      </c>
      <c r="K3246" s="222" t="n">
        <f aca="true">INDIRECT("H" &amp; ROW())</f>
        <v>46110.067447298</v>
      </c>
      <c r="L3246" s="128" t="s">
        <v>8749</v>
      </c>
      <c r="M3246" s="133"/>
      <c r="N3246" s="133"/>
      <c r="O3246" s="133"/>
      <c r="P3246" s="133"/>
      <c r="Q3246" s="133"/>
      <c r="R3246" s="133"/>
      <c r="S3246" s="133"/>
      <c r="T3246" s="133"/>
      <c r="U3246" s="134"/>
      <c r="V3246" s="133"/>
      <c r="W3246" s="135" t="n">
        <f aca="false">I3246</f>
        <v>46110.067447298</v>
      </c>
      <c r="X3246" s="153" t="s">
        <v>473</v>
      </c>
      <c r="Y3246" s="137" t="n">
        <f aca="false">IF(AND($X3246=$X3247, $X3246&lt;&gt;""), $W3247-$W3246, 0)</f>
        <v>0.000902777777777778</v>
      </c>
      <c r="Z3246" s="141"/>
      <c r="AA3246" s="0"/>
    </row>
    <row r="3247" customFormat="false" ht="22.05" hidden="false" customHeight="false" outlineLevel="0" collapsed="false">
      <c r="A3247" s="118" t="n">
        <v>3243</v>
      </c>
      <c r="B3247" s="213" t="s">
        <v>164</v>
      </c>
      <c r="C3247" s="214" t="s">
        <v>8739</v>
      </c>
      <c r="D3247" s="215" t="s">
        <v>189</v>
      </c>
      <c r="E3247" s="217" t="s">
        <v>8750</v>
      </c>
      <c r="F3247" s="217"/>
      <c r="G3247" s="243" t="n">
        <v>200</v>
      </c>
      <c r="H3247" s="219" t="n">
        <f aca="true">INDIRECT("I" &amp; ROW())</f>
        <v>46110.0683500758</v>
      </c>
      <c r="I3247" s="220" t="n">
        <f aca="true">INDIRECT("I" &amp; ROW()-1) + J3247 * ((G3246/1000) * $M$5)</f>
        <v>46110.0683500758</v>
      </c>
      <c r="J3247" s="221" t="n">
        <v>6.5</v>
      </c>
      <c r="K3247" s="222" t="n">
        <f aca="true">INDIRECT("H" &amp; ROW())</f>
        <v>46110.0683500758</v>
      </c>
      <c r="L3247" s="128" t="s">
        <v>8751</v>
      </c>
      <c r="M3247" s="133"/>
      <c r="N3247" s="133"/>
      <c r="O3247" s="133"/>
      <c r="P3247" s="133"/>
      <c r="Q3247" s="133"/>
      <c r="R3247" s="133"/>
      <c r="S3247" s="133"/>
      <c r="T3247" s="133"/>
      <c r="U3247" s="134"/>
      <c r="V3247" s="133"/>
      <c r="W3247" s="135" t="n">
        <f aca="false">I3247</f>
        <v>46110.0683500758</v>
      </c>
      <c r="X3247" s="153" t="s">
        <v>473</v>
      </c>
      <c r="Y3247" s="137" t="n">
        <f aca="false">IF(AND($X3247=$X3248, $X3247&lt;&gt;""), $W3248-$W3247, 0)</f>
        <v>0.000902777777777778</v>
      </c>
      <c r="Z3247" s="141"/>
      <c r="AA3247" s="0"/>
    </row>
    <row r="3248" customFormat="false" ht="22.05" hidden="false" customHeight="false" outlineLevel="0" collapsed="false">
      <c r="A3248" s="118" t="n">
        <v>3244</v>
      </c>
      <c r="B3248" s="213" t="s">
        <v>164</v>
      </c>
      <c r="C3248" s="214" t="s">
        <v>8739</v>
      </c>
      <c r="D3248" s="215" t="s">
        <v>189</v>
      </c>
      <c r="E3248" s="217" t="s">
        <v>8752</v>
      </c>
      <c r="F3248" s="217"/>
      <c r="G3248" s="243" t="n">
        <v>200</v>
      </c>
      <c r="H3248" s="219" t="n">
        <f aca="true">INDIRECT("I" &amp; ROW())</f>
        <v>46110.0692528536</v>
      </c>
      <c r="I3248" s="220" t="n">
        <f aca="true">INDIRECT("I" &amp; ROW()-1) + J3248 * ((G3247/1000) * $M$5)</f>
        <v>46110.0692528536</v>
      </c>
      <c r="J3248" s="221" t="n">
        <v>6.5</v>
      </c>
      <c r="K3248" s="222" t="n">
        <f aca="true">INDIRECT("H" &amp; ROW())</f>
        <v>46110.0692528536</v>
      </c>
      <c r="L3248" s="128" t="s">
        <v>8753</v>
      </c>
      <c r="M3248" s="133"/>
      <c r="N3248" s="133"/>
      <c r="O3248" s="133"/>
      <c r="P3248" s="133"/>
      <c r="Q3248" s="133"/>
      <c r="R3248" s="133"/>
      <c r="S3248" s="133"/>
      <c r="T3248" s="133"/>
      <c r="U3248" s="134"/>
      <c r="V3248" s="133"/>
      <c r="W3248" s="135" t="n">
        <f aca="false">I3248</f>
        <v>46110.0692528536</v>
      </c>
      <c r="X3248" s="153" t="s">
        <v>473</v>
      </c>
      <c r="Y3248" s="137" t="n">
        <f aca="false">IF(AND($X3248=$X3249, $X3248&lt;&gt;""), $W3249-$W3248, 0)</f>
        <v>0.000902777777777778</v>
      </c>
      <c r="Z3248" s="141"/>
      <c r="AA3248" s="0"/>
    </row>
    <row r="3249" customFormat="false" ht="22.05" hidden="false" customHeight="false" outlineLevel="0" collapsed="false">
      <c r="A3249" s="118" t="n">
        <v>3245</v>
      </c>
      <c r="B3249" s="213" t="s">
        <v>164</v>
      </c>
      <c r="C3249" s="214" t="s">
        <v>8739</v>
      </c>
      <c r="D3249" s="215" t="s">
        <v>189</v>
      </c>
      <c r="E3249" s="217" t="s">
        <v>8754</v>
      </c>
      <c r="F3249" s="217"/>
      <c r="G3249" s="243" t="n">
        <v>200</v>
      </c>
      <c r="H3249" s="219" t="n">
        <f aca="true">INDIRECT("I" &amp; ROW())</f>
        <v>46110.0701556314</v>
      </c>
      <c r="I3249" s="220" t="n">
        <f aca="true">INDIRECT("I" &amp; ROW()-1) + J3249 * ((G3248/1000) * $M$5)</f>
        <v>46110.0701556314</v>
      </c>
      <c r="J3249" s="221" t="n">
        <v>6.5</v>
      </c>
      <c r="K3249" s="222" t="n">
        <f aca="true">INDIRECT("H" &amp; ROW())</f>
        <v>46110.0701556314</v>
      </c>
      <c r="L3249" s="128" t="s">
        <v>8755</v>
      </c>
      <c r="M3249" s="133"/>
      <c r="N3249" s="133"/>
      <c r="O3249" s="133"/>
      <c r="P3249" s="133"/>
      <c r="Q3249" s="133"/>
      <c r="R3249" s="133"/>
      <c r="S3249" s="133"/>
      <c r="T3249" s="133"/>
      <c r="U3249" s="134"/>
      <c r="V3249" s="133"/>
      <c r="W3249" s="135" t="n">
        <f aca="false">I3249</f>
        <v>46110.0701556314</v>
      </c>
      <c r="X3249" s="153" t="s">
        <v>473</v>
      </c>
      <c r="Y3249" s="137" t="n">
        <f aca="false">IF(AND($X3249=$X3250, $X3249&lt;&gt;""), $W3250-$W3249, 0)</f>
        <v>0.000902777777777778</v>
      </c>
      <c r="Z3249" s="141"/>
      <c r="AA3249" s="0"/>
    </row>
    <row r="3250" customFormat="false" ht="22.05" hidden="false" customHeight="false" outlineLevel="0" collapsed="false">
      <c r="A3250" s="118" t="n">
        <v>3246</v>
      </c>
      <c r="B3250" s="213" t="s">
        <v>164</v>
      </c>
      <c r="C3250" s="214" t="s">
        <v>8739</v>
      </c>
      <c r="D3250" s="215" t="s">
        <v>189</v>
      </c>
      <c r="E3250" s="262" t="s">
        <v>8756</v>
      </c>
      <c r="F3250" s="217"/>
      <c r="G3250" s="243" t="n">
        <v>201</v>
      </c>
      <c r="H3250" s="219" t="n">
        <f aca="true">INDIRECT("I" &amp; ROW())</f>
        <v>46110.0710584091</v>
      </c>
      <c r="I3250" s="220" t="n">
        <f aca="true">INDIRECT("I" &amp; ROW()-1) + J3250 * ((G3249/1000) * $M$5)</f>
        <v>46110.0710584091</v>
      </c>
      <c r="J3250" s="221" t="n">
        <v>6.5</v>
      </c>
      <c r="K3250" s="222" t="n">
        <f aca="true">INDIRECT("H" &amp; ROW())</f>
        <v>46110.0710584091</v>
      </c>
      <c r="L3250" s="128" t="s">
        <v>8757</v>
      </c>
      <c r="M3250" s="263"/>
      <c r="N3250" s="263"/>
      <c r="O3250" s="263"/>
      <c r="P3250" s="263"/>
      <c r="Q3250" s="263"/>
      <c r="R3250" s="263"/>
      <c r="S3250" s="263"/>
      <c r="T3250" s="263"/>
      <c r="U3250" s="264"/>
      <c r="V3250" s="263"/>
      <c r="W3250" s="135" t="n">
        <f aca="false">I3250</f>
        <v>46110.0710584091</v>
      </c>
      <c r="X3250" s="153" t="s">
        <v>473</v>
      </c>
      <c r="Y3250" s="137" t="n">
        <f aca="false">IF(AND($X3250=$X3251, $X3250&lt;&gt;""), $W3251-$W3250, 0)</f>
        <v>0.000907291655092593</v>
      </c>
      <c r="Z3250" s="141"/>
      <c r="AA3250" s="0"/>
      <c r="AB3250" s="265"/>
      <c r="AC3250" s="265"/>
      <c r="AD3250" s="265"/>
      <c r="AE3250" s="265"/>
      <c r="AF3250" s="265"/>
      <c r="AG3250" s="265"/>
      <c r="AH3250" s="265"/>
      <c r="AI3250" s="265"/>
      <c r="AJ3250" s="265"/>
      <c r="AK3250" s="265"/>
      <c r="AL3250" s="265"/>
      <c r="AM3250" s="265"/>
      <c r="AN3250" s="265"/>
      <c r="AO3250" s="265"/>
      <c r="AP3250" s="265"/>
      <c r="AQ3250" s="265"/>
      <c r="AR3250" s="265"/>
      <c r="AS3250" s="265"/>
      <c r="AT3250" s="265"/>
      <c r="AU3250" s="265"/>
      <c r="AV3250" s="265"/>
      <c r="AW3250" s="265"/>
      <c r="AX3250" s="265"/>
      <c r="AY3250" s="265"/>
      <c r="AZ3250" s="265"/>
      <c r="BA3250" s="265"/>
      <c r="BB3250" s="265"/>
      <c r="BC3250" s="265"/>
      <c r="BD3250" s="265"/>
      <c r="BE3250" s="265"/>
      <c r="BF3250" s="265"/>
      <c r="BG3250" s="265"/>
      <c r="BH3250" s="265"/>
      <c r="BI3250" s="265"/>
      <c r="BJ3250" s="265"/>
      <c r="BK3250" s="265"/>
      <c r="BL3250" s="265"/>
      <c r="BM3250" s="265"/>
      <c r="BN3250" s="265"/>
      <c r="BO3250" s="265"/>
      <c r="BP3250" s="265"/>
      <c r="BQ3250" s="265"/>
      <c r="BR3250" s="265"/>
      <c r="BS3250" s="265"/>
      <c r="BT3250" s="265"/>
      <c r="BU3250" s="265"/>
      <c r="BV3250" s="265"/>
      <c r="BW3250" s="265"/>
      <c r="BX3250" s="265"/>
      <c r="BY3250" s="265"/>
      <c r="BZ3250" s="265"/>
      <c r="CA3250" s="265"/>
      <c r="CB3250" s="265"/>
      <c r="CC3250" s="265"/>
      <c r="CD3250" s="265"/>
      <c r="CE3250" s="265"/>
      <c r="CF3250" s="265"/>
      <c r="CG3250" s="265"/>
      <c r="CH3250" s="265"/>
      <c r="CI3250" s="265"/>
      <c r="CJ3250" s="265"/>
      <c r="CK3250" s="265"/>
      <c r="CL3250" s="265"/>
      <c r="CM3250" s="265"/>
      <c r="CN3250" s="265"/>
      <c r="CO3250" s="265"/>
      <c r="CP3250" s="265"/>
      <c r="CQ3250" s="265"/>
      <c r="CR3250" s="265"/>
      <c r="CS3250" s="265"/>
      <c r="CT3250" s="265"/>
      <c r="CU3250" s="265"/>
      <c r="CV3250" s="265"/>
      <c r="CW3250" s="265"/>
      <c r="CX3250" s="265"/>
      <c r="CY3250" s="265"/>
      <c r="CZ3250" s="265"/>
      <c r="DA3250" s="265"/>
      <c r="DB3250" s="265"/>
      <c r="DC3250" s="265"/>
      <c r="DD3250" s="265"/>
      <c r="DE3250" s="265"/>
      <c r="DF3250" s="265"/>
      <c r="DG3250" s="265"/>
      <c r="DH3250" s="265"/>
      <c r="DI3250" s="265"/>
      <c r="DJ3250" s="265"/>
      <c r="DK3250" s="265"/>
      <c r="DL3250" s="265"/>
      <c r="DM3250" s="265"/>
      <c r="DN3250" s="265"/>
      <c r="DO3250" s="265"/>
      <c r="DP3250" s="265"/>
      <c r="DQ3250" s="265"/>
      <c r="DR3250" s="265"/>
      <c r="DS3250" s="265"/>
      <c r="DT3250" s="265"/>
      <c r="DU3250" s="265"/>
      <c r="DV3250" s="265"/>
      <c r="DW3250" s="265"/>
      <c r="DX3250" s="265"/>
      <c r="DY3250" s="265"/>
      <c r="DZ3250" s="265"/>
      <c r="EA3250" s="265"/>
      <c r="EB3250" s="265"/>
      <c r="EC3250" s="265"/>
      <c r="ED3250" s="265"/>
      <c r="EE3250" s="265"/>
      <c r="EF3250" s="265"/>
      <c r="EG3250" s="265"/>
      <c r="EH3250" s="265"/>
      <c r="EI3250" s="265"/>
      <c r="EJ3250" s="265"/>
      <c r="EK3250" s="265"/>
      <c r="EL3250" s="265"/>
      <c r="EM3250" s="265"/>
      <c r="EN3250" s="265"/>
      <c r="EO3250" s="265"/>
      <c r="EP3250" s="265"/>
      <c r="EQ3250" s="265"/>
      <c r="ER3250" s="265"/>
      <c r="ES3250" s="265"/>
      <c r="ET3250" s="265"/>
      <c r="EU3250" s="265"/>
      <c r="EV3250" s="265"/>
      <c r="EW3250" s="265"/>
      <c r="EX3250" s="265"/>
      <c r="EY3250" s="265"/>
      <c r="EZ3250" s="265"/>
      <c r="FA3250" s="265"/>
      <c r="FB3250" s="265"/>
      <c r="FC3250" s="265"/>
      <c r="FD3250" s="265"/>
      <c r="FE3250" s="265"/>
      <c r="FF3250" s="265"/>
      <c r="FG3250" s="265"/>
      <c r="FH3250" s="265"/>
      <c r="FI3250" s="265"/>
      <c r="FJ3250" s="265"/>
      <c r="FK3250" s="265"/>
      <c r="FL3250" s="265"/>
      <c r="FM3250" s="265"/>
      <c r="FN3250" s="265"/>
      <c r="FO3250" s="265"/>
      <c r="FP3250" s="265"/>
      <c r="FQ3250" s="265"/>
      <c r="FR3250" s="265"/>
      <c r="FS3250" s="265"/>
      <c r="FT3250" s="265"/>
      <c r="FU3250" s="265"/>
      <c r="FV3250" s="265"/>
      <c r="FW3250" s="265"/>
      <c r="FX3250" s="265"/>
      <c r="FY3250" s="265"/>
      <c r="FZ3250" s="265"/>
      <c r="GA3250" s="265"/>
      <c r="GB3250" s="265"/>
      <c r="GC3250" s="265"/>
      <c r="GD3250" s="265"/>
      <c r="GE3250" s="265"/>
      <c r="GF3250" s="265"/>
      <c r="GG3250" s="265"/>
      <c r="GH3250" s="265"/>
      <c r="GI3250" s="265"/>
      <c r="GJ3250" s="265"/>
      <c r="GK3250" s="265"/>
      <c r="GL3250" s="265"/>
      <c r="GM3250" s="265"/>
      <c r="GN3250" s="265"/>
      <c r="GO3250" s="265"/>
      <c r="GP3250" s="265"/>
      <c r="GQ3250" s="265"/>
      <c r="GR3250" s="265"/>
      <c r="GS3250" s="265"/>
      <c r="GT3250" s="265"/>
      <c r="GU3250" s="265"/>
      <c r="GV3250" s="265"/>
      <c r="GW3250" s="265"/>
      <c r="GX3250" s="265"/>
      <c r="GY3250" s="265"/>
      <c r="GZ3250" s="265"/>
      <c r="HA3250" s="265"/>
      <c r="HB3250" s="265"/>
      <c r="HC3250" s="265"/>
      <c r="HD3250" s="265"/>
      <c r="HE3250" s="265"/>
      <c r="HF3250" s="265"/>
      <c r="HG3250" s="265"/>
      <c r="HH3250" s="265"/>
      <c r="HI3250" s="265"/>
      <c r="HJ3250" s="265"/>
      <c r="HK3250" s="265"/>
      <c r="HL3250" s="265"/>
      <c r="HM3250" s="265"/>
      <c r="HN3250" s="265"/>
      <c r="HO3250" s="265"/>
      <c r="HP3250" s="265"/>
      <c r="HQ3250" s="265"/>
      <c r="HR3250" s="265"/>
      <c r="HS3250" s="265"/>
      <c r="HT3250" s="265"/>
      <c r="HU3250" s="265"/>
      <c r="HV3250" s="265"/>
      <c r="HW3250" s="265"/>
      <c r="HX3250" s="265"/>
      <c r="HY3250" s="265"/>
      <c r="HZ3250" s="265"/>
      <c r="IA3250" s="265"/>
      <c r="IB3250" s="265"/>
      <c r="IC3250" s="265"/>
      <c r="ID3250" s="265"/>
      <c r="IE3250" s="265"/>
      <c r="IF3250" s="265"/>
      <c r="IG3250" s="265"/>
      <c r="IH3250" s="265"/>
      <c r="II3250" s="265"/>
      <c r="IJ3250" s="265"/>
      <c r="IK3250" s="265"/>
      <c r="IL3250" s="265"/>
      <c r="IM3250" s="265"/>
      <c r="IN3250" s="265"/>
      <c r="IO3250" s="265"/>
      <c r="IP3250" s="265"/>
      <c r="IQ3250" s="265"/>
      <c r="IR3250" s="265"/>
      <c r="IS3250" s="265"/>
      <c r="IT3250" s="265"/>
      <c r="IU3250" s="265"/>
      <c r="IV3250" s="265"/>
      <c r="IW3250" s="265"/>
      <c r="IX3250" s="265"/>
      <c r="IY3250" s="265"/>
      <c r="IZ3250" s="265"/>
      <c r="JA3250" s="265"/>
      <c r="JB3250" s="265"/>
      <c r="JC3250" s="265"/>
      <c r="JD3250" s="265"/>
      <c r="JE3250" s="265"/>
      <c r="JF3250" s="265"/>
      <c r="JG3250" s="265"/>
      <c r="JH3250" s="265"/>
      <c r="JI3250" s="265"/>
      <c r="JJ3250" s="265"/>
      <c r="JK3250" s="265"/>
      <c r="JL3250" s="265"/>
      <c r="JM3250" s="265"/>
      <c r="JN3250" s="265"/>
      <c r="JO3250" s="265"/>
      <c r="JP3250" s="265"/>
      <c r="JQ3250" s="265"/>
      <c r="JR3250" s="265"/>
      <c r="JS3250" s="265"/>
      <c r="JT3250" s="265"/>
      <c r="JU3250" s="265"/>
      <c r="JV3250" s="265"/>
      <c r="JW3250" s="265"/>
      <c r="JX3250" s="265"/>
      <c r="JY3250" s="265"/>
      <c r="JZ3250" s="265"/>
      <c r="KA3250" s="265"/>
      <c r="KB3250" s="265"/>
      <c r="KC3250" s="265"/>
      <c r="KD3250" s="265"/>
      <c r="KE3250" s="265"/>
      <c r="KF3250" s="265"/>
      <c r="KG3250" s="265"/>
      <c r="KH3250" s="265"/>
      <c r="KI3250" s="265"/>
      <c r="KJ3250" s="265"/>
      <c r="KK3250" s="265"/>
      <c r="KL3250" s="265"/>
      <c r="KM3250" s="265"/>
      <c r="KN3250" s="265"/>
      <c r="KO3250" s="265"/>
      <c r="KP3250" s="265"/>
      <c r="KQ3250" s="265"/>
      <c r="KR3250" s="265"/>
      <c r="KS3250" s="265"/>
      <c r="KT3250" s="265"/>
      <c r="KU3250" s="265"/>
      <c r="KV3250" s="265"/>
      <c r="KW3250" s="265"/>
      <c r="KX3250" s="265"/>
      <c r="KY3250" s="265"/>
      <c r="KZ3250" s="265"/>
      <c r="LA3250" s="265"/>
      <c r="LB3250" s="265"/>
      <c r="LC3250" s="265"/>
      <c r="LD3250" s="265"/>
      <c r="LE3250" s="265"/>
      <c r="LF3250" s="265"/>
      <c r="LG3250" s="265"/>
      <c r="LH3250" s="265"/>
      <c r="LI3250" s="265"/>
      <c r="LJ3250" s="265"/>
      <c r="LK3250" s="265"/>
      <c r="LL3250" s="265"/>
      <c r="LM3250" s="265"/>
      <c r="LN3250" s="265"/>
      <c r="LO3250" s="265"/>
      <c r="LP3250" s="265"/>
      <c r="LQ3250" s="265"/>
      <c r="LR3250" s="265"/>
      <c r="LS3250" s="265"/>
      <c r="LT3250" s="265"/>
      <c r="LU3250" s="265"/>
      <c r="LV3250" s="265"/>
      <c r="LW3250" s="265"/>
      <c r="LX3250" s="265"/>
      <c r="LY3250" s="265"/>
      <c r="LZ3250" s="265"/>
      <c r="MA3250" s="265"/>
      <c r="MB3250" s="265"/>
      <c r="MC3250" s="265"/>
      <c r="MD3250" s="265"/>
      <c r="ME3250" s="265"/>
      <c r="MF3250" s="265"/>
      <c r="MG3250" s="265"/>
      <c r="MH3250" s="265"/>
      <c r="MI3250" s="265"/>
      <c r="MJ3250" s="265"/>
      <c r="MK3250" s="265"/>
      <c r="ML3250" s="265"/>
      <c r="MM3250" s="265"/>
      <c r="MN3250" s="265"/>
      <c r="MO3250" s="265"/>
      <c r="MP3250" s="265"/>
      <c r="MQ3250" s="265"/>
      <c r="MR3250" s="265"/>
      <c r="MS3250" s="265"/>
      <c r="MT3250" s="265"/>
      <c r="MU3250" s="265"/>
      <c r="MV3250" s="265"/>
      <c r="MW3250" s="265"/>
      <c r="MX3250" s="265"/>
      <c r="MY3250" s="265"/>
      <c r="MZ3250" s="265"/>
      <c r="NA3250" s="265"/>
      <c r="NB3250" s="265"/>
      <c r="NC3250" s="265"/>
      <c r="ND3250" s="265"/>
      <c r="NE3250" s="265"/>
      <c r="NF3250" s="265"/>
      <c r="NG3250" s="265"/>
      <c r="NH3250" s="265"/>
      <c r="NI3250" s="265"/>
      <c r="NJ3250" s="265"/>
      <c r="NK3250" s="265"/>
      <c r="NL3250" s="265"/>
      <c r="NM3250" s="265"/>
      <c r="NN3250" s="265"/>
      <c r="NO3250" s="265"/>
      <c r="NP3250" s="265"/>
      <c r="NQ3250" s="265"/>
      <c r="NR3250" s="265"/>
      <c r="NS3250" s="265"/>
      <c r="NT3250" s="265"/>
      <c r="NU3250" s="265"/>
      <c r="NV3250" s="265"/>
      <c r="NW3250" s="265"/>
      <c r="NX3250" s="265"/>
      <c r="NY3250" s="265"/>
      <c r="NZ3250" s="265"/>
      <c r="OA3250" s="265"/>
      <c r="OB3250" s="265"/>
      <c r="OC3250" s="265"/>
      <c r="OD3250" s="265"/>
      <c r="OE3250" s="265"/>
      <c r="OF3250" s="265"/>
      <c r="OG3250" s="265"/>
      <c r="OH3250" s="265"/>
      <c r="OI3250" s="265"/>
      <c r="OJ3250" s="265"/>
      <c r="OK3250" s="265"/>
      <c r="OL3250" s="265"/>
      <c r="OM3250" s="265"/>
      <c r="ON3250" s="265"/>
      <c r="OO3250" s="265"/>
      <c r="OP3250" s="265"/>
      <c r="OQ3250" s="265"/>
      <c r="OR3250" s="265"/>
      <c r="OS3250" s="265"/>
      <c r="OT3250" s="265"/>
      <c r="OU3250" s="265"/>
      <c r="OV3250" s="265"/>
      <c r="OW3250" s="265"/>
      <c r="OX3250" s="265"/>
      <c r="OY3250" s="265"/>
      <c r="OZ3250" s="265"/>
      <c r="PA3250" s="265"/>
      <c r="PB3250" s="265"/>
      <c r="PC3250" s="265"/>
      <c r="PD3250" s="265"/>
      <c r="PE3250" s="265"/>
      <c r="PF3250" s="265"/>
      <c r="PG3250" s="265"/>
      <c r="PH3250" s="265"/>
      <c r="PI3250" s="265"/>
      <c r="PJ3250" s="265"/>
      <c r="PK3250" s="265"/>
      <c r="PL3250" s="265"/>
      <c r="PM3250" s="265"/>
      <c r="PN3250" s="265"/>
      <c r="PO3250" s="265"/>
      <c r="PP3250" s="265"/>
      <c r="PQ3250" s="265"/>
      <c r="PR3250" s="265"/>
      <c r="PS3250" s="265"/>
      <c r="PT3250" s="265"/>
      <c r="PU3250" s="265"/>
      <c r="PV3250" s="265"/>
      <c r="PW3250" s="265"/>
      <c r="PX3250" s="265"/>
      <c r="PY3250" s="265"/>
      <c r="PZ3250" s="265"/>
      <c r="QA3250" s="265"/>
      <c r="QB3250" s="265"/>
      <c r="QC3250" s="265"/>
      <c r="QD3250" s="265"/>
      <c r="QE3250" s="265"/>
      <c r="QF3250" s="265"/>
      <c r="QG3250" s="265"/>
      <c r="QH3250" s="265"/>
      <c r="QI3250" s="265"/>
      <c r="QJ3250" s="265"/>
      <c r="QK3250" s="265"/>
      <c r="QL3250" s="265"/>
      <c r="QM3250" s="265"/>
      <c r="QN3250" s="265"/>
      <c r="QO3250" s="265"/>
      <c r="QP3250" s="265"/>
      <c r="QQ3250" s="265"/>
      <c r="QR3250" s="265"/>
      <c r="QS3250" s="265"/>
      <c r="QT3250" s="265"/>
      <c r="QU3250" s="265"/>
      <c r="QV3250" s="265"/>
      <c r="QW3250" s="265"/>
      <c r="QX3250" s="265"/>
      <c r="QY3250" s="265"/>
      <c r="QZ3250" s="265"/>
      <c r="RA3250" s="265"/>
      <c r="RB3250" s="265"/>
      <c r="RC3250" s="265"/>
      <c r="RD3250" s="265"/>
      <c r="RE3250" s="265"/>
      <c r="RF3250" s="265"/>
      <c r="RG3250" s="265"/>
      <c r="RH3250" s="265"/>
      <c r="RI3250" s="265"/>
      <c r="RJ3250" s="265"/>
      <c r="RK3250" s="265"/>
      <c r="RL3250" s="265"/>
      <c r="RM3250" s="265"/>
      <c r="RN3250" s="265"/>
      <c r="RO3250" s="265"/>
      <c r="RP3250" s="265"/>
      <c r="RQ3250" s="265"/>
      <c r="RR3250" s="265"/>
      <c r="RS3250" s="265"/>
      <c r="RT3250" s="265"/>
      <c r="RU3250" s="265"/>
      <c r="RV3250" s="265"/>
      <c r="RW3250" s="265"/>
      <c r="RX3250" s="265"/>
      <c r="RY3250" s="265"/>
      <c r="RZ3250" s="265"/>
      <c r="SA3250" s="265"/>
      <c r="SB3250" s="265"/>
      <c r="SC3250" s="265"/>
      <c r="SD3250" s="265"/>
      <c r="SE3250" s="265"/>
      <c r="SF3250" s="265"/>
      <c r="SG3250" s="265"/>
      <c r="SH3250" s="265"/>
      <c r="SI3250" s="265"/>
      <c r="SJ3250" s="265"/>
      <c r="SK3250" s="265"/>
      <c r="SL3250" s="265"/>
      <c r="SM3250" s="265"/>
      <c r="SN3250" s="265"/>
      <c r="SO3250" s="265"/>
      <c r="SP3250" s="265"/>
      <c r="SQ3250" s="265"/>
      <c r="SR3250" s="265"/>
      <c r="SS3250" s="265"/>
      <c r="ST3250" s="265"/>
      <c r="SU3250" s="265"/>
      <c r="SV3250" s="265"/>
      <c r="SW3250" s="265"/>
      <c r="SX3250" s="265"/>
      <c r="SY3250" s="265"/>
      <c r="SZ3250" s="265"/>
      <c r="TA3250" s="265"/>
      <c r="TB3250" s="265"/>
      <c r="TC3250" s="265"/>
      <c r="TD3250" s="265"/>
      <c r="TE3250" s="265"/>
      <c r="TF3250" s="265"/>
      <c r="TG3250" s="265"/>
      <c r="TH3250" s="265"/>
      <c r="TI3250" s="265"/>
      <c r="TJ3250" s="265"/>
      <c r="TK3250" s="265"/>
      <c r="TL3250" s="265"/>
      <c r="TM3250" s="265"/>
      <c r="TN3250" s="265"/>
      <c r="TO3250" s="265"/>
      <c r="TP3250" s="265"/>
      <c r="TQ3250" s="265"/>
      <c r="TR3250" s="265"/>
      <c r="TS3250" s="265"/>
      <c r="TT3250" s="265"/>
      <c r="TU3250" s="265"/>
      <c r="TV3250" s="265"/>
      <c r="TW3250" s="265"/>
      <c r="TX3250" s="265"/>
      <c r="TY3250" s="265"/>
      <c r="TZ3250" s="265"/>
      <c r="UA3250" s="265"/>
      <c r="UB3250" s="265"/>
      <c r="UC3250" s="265"/>
      <c r="UD3250" s="265"/>
      <c r="UE3250" s="265"/>
      <c r="UF3250" s="265"/>
      <c r="UG3250" s="265"/>
      <c r="UH3250" s="265"/>
      <c r="UI3250" s="265"/>
      <c r="UJ3250" s="265"/>
      <c r="UK3250" s="265"/>
      <c r="UL3250" s="265"/>
      <c r="UM3250" s="265"/>
      <c r="UN3250" s="265"/>
      <c r="UO3250" s="265"/>
      <c r="UP3250" s="265"/>
      <c r="UQ3250" s="265"/>
      <c r="UR3250" s="265"/>
      <c r="US3250" s="265"/>
      <c r="UT3250" s="265"/>
      <c r="UU3250" s="265"/>
      <c r="UV3250" s="265"/>
      <c r="UW3250" s="265"/>
      <c r="UX3250" s="265"/>
      <c r="UY3250" s="265"/>
      <c r="UZ3250" s="265"/>
      <c r="VA3250" s="265"/>
      <c r="VB3250" s="265"/>
      <c r="VC3250" s="265"/>
      <c r="VD3250" s="265"/>
      <c r="VE3250" s="265"/>
      <c r="VF3250" s="265"/>
      <c r="VG3250" s="265"/>
      <c r="VH3250" s="265"/>
      <c r="VI3250" s="265"/>
      <c r="VJ3250" s="265"/>
      <c r="VK3250" s="265"/>
      <c r="VL3250" s="265"/>
      <c r="VM3250" s="265"/>
      <c r="VN3250" s="265"/>
      <c r="VO3250" s="265"/>
      <c r="VP3250" s="265"/>
      <c r="VQ3250" s="265"/>
      <c r="VR3250" s="265"/>
      <c r="VS3250" s="265"/>
      <c r="VT3250" s="265"/>
      <c r="VU3250" s="265"/>
      <c r="VV3250" s="265"/>
      <c r="VW3250" s="265"/>
      <c r="VX3250" s="265"/>
      <c r="VY3250" s="265"/>
      <c r="VZ3250" s="265"/>
      <c r="WA3250" s="265"/>
      <c r="WB3250" s="265"/>
      <c r="WC3250" s="265"/>
      <c r="WD3250" s="265"/>
      <c r="WE3250" s="265"/>
      <c r="WF3250" s="265"/>
      <c r="WG3250" s="265"/>
      <c r="WH3250" s="265"/>
      <c r="WI3250" s="265"/>
      <c r="WJ3250" s="265"/>
      <c r="WK3250" s="265"/>
      <c r="WL3250" s="265"/>
      <c r="WM3250" s="265"/>
      <c r="WN3250" s="265"/>
      <c r="WO3250" s="265"/>
      <c r="WP3250" s="265"/>
      <c r="WQ3250" s="265"/>
      <c r="WR3250" s="265"/>
      <c r="WS3250" s="265"/>
      <c r="WT3250" s="265"/>
      <c r="WU3250" s="265"/>
      <c r="WV3250" s="265"/>
      <c r="WW3250" s="265"/>
      <c r="WX3250" s="265"/>
      <c r="WY3250" s="265"/>
      <c r="WZ3250" s="265"/>
      <c r="XA3250" s="265"/>
      <c r="XB3250" s="265"/>
      <c r="XC3250" s="265"/>
      <c r="XD3250" s="265"/>
      <c r="XE3250" s="265"/>
      <c r="XF3250" s="265"/>
      <c r="XG3250" s="265"/>
      <c r="XH3250" s="265"/>
      <c r="XI3250" s="265"/>
      <c r="XJ3250" s="265"/>
      <c r="XK3250" s="265"/>
      <c r="XL3250" s="265"/>
      <c r="XM3250" s="265"/>
      <c r="XN3250" s="265"/>
      <c r="XO3250" s="265"/>
      <c r="XP3250" s="265"/>
      <c r="XQ3250" s="265"/>
      <c r="XR3250" s="265"/>
      <c r="XS3250" s="265"/>
      <c r="XT3250" s="265"/>
      <c r="XU3250" s="265"/>
      <c r="XV3250" s="265"/>
      <c r="XW3250" s="265"/>
      <c r="XX3250" s="265"/>
      <c r="XY3250" s="265"/>
      <c r="XZ3250" s="265"/>
      <c r="YA3250" s="265"/>
      <c r="YB3250" s="265"/>
      <c r="YC3250" s="265"/>
      <c r="YD3250" s="265"/>
      <c r="YE3250" s="265"/>
      <c r="YF3250" s="265"/>
      <c r="YG3250" s="265"/>
      <c r="YH3250" s="265"/>
      <c r="YI3250" s="265"/>
      <c r="YJ3250" s="265"/>
      <c r="YK3250" s="265"/>
      <c r="YL3250" s="265"/>
      <c r="YM3250" s="265"/>
      <c r="YN3250" s="265"/>
      <c r="YO3250" s="265"/>
      <c r="YP3250" s="265"/>
      <c r="YQ3250" s="265"/>
      <c r="YR3250" s="265"/>
      <c r="YS3250" s="265"/>
      <c r="YT3250" s="265"/>
      <c r="YU3250" s="265"/>
      <c r="YV3250" s="265"/>
      <c r="YW3250" s="265"/>
      <c r="YX3250" s="265"/>
      <c r="YY3250" s="265"/>
      <c r="YZ3250" s="265"/>
      <c r="ZA3250" s="265"/>
      <c r="ZB3250" s="265"/>
      <c r="ZC3250" s="265"/>
      <c r="ZD3250" s="265"/>
      <c r="ZE3250" s="265"/>
      <c r="ZF3250" s="265"/>
      <c r="ZG3250" s="265"/>
      <c r="ZH3250" s="265"/>
      <c r="ZI3250" s="265"/>
      <c r="ZJ3250" s="265"/>
      <c r="ZK3250" s="265"/>
      <c r="ZL3250" s="265"/>
      <c r="ZM3250" s="265"/>
      <c r="ZN3250" s="265"/>
      <c r="ZO3250" s="265"/>
      <c r="ZP3250" s="265"/>
      <c r="ZQ3250" s="265"/>
      <c r="ZR3250" s="265"/>
      <c r="ZS3250" s="265"/>
      <c r="ZT3250" s="265"/>
      <c r="ZU3250" s="265"/>
      <c r="ZV3250" s="265"/>
      <c r="ZW3250" s="265"/>
      <c r="ZX3250" s="265"/>
      <c r="ZY3250" s="265"/>
      <c r="ZZ3250" s="265"/>
      <c r="AAA3250" s="265"/>
      <c r="AAB3250" s="265"/>
      <c r="AAC3250" s="265"/>
      <c r="AAD3250" s="265"/>
      <c r="AAE3250" s="265"/>
      <c r="AAF3250" s="265"/>
      <c r="AAG3250" s="265"/>
      <c r="AAH3250" s="265"/>
      <c r="AAI3250" s="265"/>
      <c r="AAJ3250" s="265"/>
      <c r="AAK3250" s="265"/>
      <c r="AAL3250" s="265"/>
      <c r="AAM3250" s="265"/>
      <c r="AAN3250" s="265"/>
      <c r="AAO3250" s="265"/>
      <c r="AAP3250" s="265"/>
      <c r="AAQ3250" s="265"/>
      <c r="AAR3250" s="265"/>
      <c r="AAS3250" s="265"/>
      <c r="AAT3250" s="265"/>
      <c r="AAU3250" s="265"/>
      <c r="AAV3250" s="265"/>
      <c r="AAW3250" s="265"/>
      <c r="AAX3250" s="265"/>
      <c r="AAY3250" s="265"/>
      <c r="AAZ3250" s="265"/>
      <c r="ABA3250" s="265"/>
      <c r="ABB3250" s="265"/>
      <c r="ABC3250" s="265"/>
      <c r="ABD3250" s="265"/>
      <c r="ABE3250" s="265"/>
      <c r="ABF3250" s="265"/>
      <c r="ABG3250" s="265"/>
      <c r="ABH3250" s="265"/>
      <c r="ABI3250" s="265"/>
      <c r="ABJ3250" s="265"/>
      <c r="ABK3250" s="265"/>
      <c r="ABL3250" s="265"/>
      <c r="ABM3250" s="265"/>
      <c r="ABN3250" s="265"/>
      <c r="ABO3250" s="265"/>
      <c r="ABP3250" s="265"/>
      <c r="ABQ3250" s="265"/>
      <c r="ABR3250" s="265"/>
      <c r="ABS3250" s="265"/>
      <c r="ABT3250" s="265"/>
      <c r="ABU3250" s="265"/>
      <c r="ABV3250" s="265"/>
      <c r="ABW3250" s="265"/>
      <c r="ABX3250" s="265"/>
      <c r="ABY3250" s="265"/>
      <c r="ABZ3250" s="265"/>
      <c r="ACA3250" s="265"/>
      <c r="ACB3250" s="265"/>
      <c r="ACC3250" s="265"/>
      <c r="ACD3250" s="265"/>
      <c r="ACE3250" s="265"/>
      <c r="ACF3250" s="265"/>
      <c r="ACG3250" s="265"/>
      <c r="ACH3250" s="265"/>
      <c r="ACI3250" s="265"/>
      <c r="ACJ3250" s="265"/>
      <c r="ACK3250" s="265"/>
      <c r="ACL3250" s="265"/>
      <c r="ACM3250" s="265"/>
      <c r="ACN3250" s="265"/>
      <c r="ACO3250" s="265"/>
      <c r="ACP3250" s="265"/>
      <c r="ACQ3250" s="265"/>
      <c r="ACR3250" s="265"/>
      <c r="ACS3250" s="265"/>
      <c r="ACT3250" s="265"/>
      <c r="ACU3250" s="265"/>
      <c r="ACV3250" s="265"/>
      <c r="ACW3250" s="265"/>
      <c r="ACX3250" s="265"/>
      <c r="ACY3250" s="265"/>
      <c r="ACZ3250" s="265"/>
      <c r="ADA3250" s="265"/>
      <c r="ADB3250" s="265"/>
      <c r="ADC3250" s="265"/>
      <c r="ADD3250" s="265"/>
      <c r="ADE3250" s="265"/>
      <c r="ADF3250" s="265"/>
      <c r="ADG3250" s="265"/>
      <c r="ADH3250" s="265"/>
      <c r="ADI3250" s="265"/>
      <c r="ADJ3250" s="265"/>
      <c r="ADK3250" s="265"/>
      <c r="ADL3250" s="265"/>
      <c r="ADM3250" s="265"/>
      <c r="ADN3250" s="265"/>
      <c r="ADO3250" s="265"/>
      <c r="ADP3250" s="265"/>
      <c r="ADQ3250" s="265"/>
      <c r="ADR3250" s="265"/>
      <c r="ADS3250" s="265"/>
      <c r="ADT3250" s="265"/>
      <c r="ADU3250" s="265"/>
      <c r="ADV3250" s="265"/>
      <c r="ADW3250" s="265"/>
      <c r="ADX3250" s="265"/>
      <c r="ADY3250" s="265"/>
      <c r="ADZ3250" s="265"/>
      <c r="AEA3250" s="265"/>
      <c r="AEB3250" s="265"/>
      <c r="AEC3250" s="265"/>
      <c r="AED3250" s="265"/>
      <c r="AEE3250" s="265"/>
      <c r="AEF3250" s="265"/>
      <c r="AEG3250" s="265"/>
      <c r="AEH3250" s="265"/>
      <c r="AEI3250" s="265"/>
      <c r="AEJ3250" s="265"/>
      <c r="AEK3250" s="265"/>
      <c r="AEL3250" s="265"/>
      <c r="AEM3250" s="265"/>
      <c r="AEN3250" s="265"/>
      <c r="AEO3250" s="265"/>
      <c r="AEP3250" s="265"/>
      <c r="AEQ3250" s="265"/>
      <c r="AER3250" s="265"/>
      <c r="AES3250" s="265"/>
      <c r="AET3250" s="265"/>
      <c r="AEU3250" s="265"/>
      <c r="AEV3250" s="265"/>
      <c r="AEW3250" s="265"/>
      <c r="AEX3250" s="265"/>
      <c r="AEY3250" s="265"/>
      <c r="AEZ3250" s="265"/>
      <c r="AFA3250" s="265"/>
      <c r="AFB3250" s="265"/>
      <c r="AFC3250" s="265"/>
      <c r="AFD3250" s="265"/>
      <c r="AFE3250" s="265"/>
      <c r="AFF3250" s="265"/>
      <c r="AFG3250" s="265"/>
      <c r="AFH3250" s="265"/>
      <c r="AFI3250" s="265"/>
      <c r="AFJ3250" s="265"/>
      <c r="AFK3250" s="265"/>
      <c r="AFL3250" s="265"/>
      <c r="AFM3250" s="265"/>
      <c r="AFN3250" s="265"/>
      <c r="AFO3250" s="265"/>
      <c r="AFP3250" s="265"/>
      <c r="AFQ3250" s="265"/>
      <c r="AFR3250" s="265"/>
      <c r="AFS3250" s="265"/>
      <c r="AFT3250" s="265"/>
      <c r="AFU3250" s="265"/>
      <c r="AFV3250" s="265"/>
      <c r="AFW3250" s="265"/>
      <c r="AFX3250" s="265"/>
      <c r="AFY3250" s="265"/>
      <c r="AFZ3250" s="265"/>
      <c r="AGA3250" s="265"/>
      <c r="AGB3250" s="265"/>
      <c r="AGC3250" s="265"/>
      <c r="AGD3250" s="265"/>
      <c r="AGE3250" s="265"/>
      <c r="AGF3250" s="265"/>
      <c r="AGG3250" s="265"/>
      <c r="AGH3250" s="265"/>
      <c r="AGI3250" s="265"/>
      <c r="AGJ3250" s="265"/>
      <c r="AGK3250" s="265"/>
      <c r="AGL3250" s="265"/>
      <c r="AGM3250" s="265"/>
      <c r="AGN3250" s="265"/>
      <c r="AGO3250" s="265"/>
      <c r="AGP3250" s="265"/>
      <c r="AGQ3250" s="265"/>
      <c r="AGR3250" s="265"/>
      <c r="AGS3250" s="265"/>
      <c r="AGT3250" s="265"/>
      <c r="AGU3250" s="265"/>
      <c r="AGV3250" s="265"/>
      <c r="AGW3250" s="265"/>
      <c r="AGX3250" s="265"/>
      <c r="AGY3250" s="265"/>
      <c r="AGZ3250" s="265"/>
      <c r="AHA3250" s="265"/>
      <c r="AHB3250" s="265"/>
      <c r="AHC3250" s="265"/>
      <c r="AHD3250" s="265"/>
      <c r="AHE3250" s="265"/>
      <c r="AHF3250" s="265"/>
      <c r="AHG3250" s="265"/>
      <c r="AHH3250" s="265"/>
      <c r="AHI3250" s="265"/>
      <c r="AHJ3250" s="265"/>
      <c r="AHK3250" s="265"/>
      <c r="AHL3250" s="265"/>
      <c r="AHM3250" s="265"/>
      <c r="AHN3250" s="265"/>
      <c r="AHO3250" s="265"/>
      <c r="AHP3250" s="265"/>
      <c r="AHQ3250" s="265"/>
      <c r="AHR3250" s="265"/>
      <c r="AHS3250" s="265"/>
      <c r="AHT3250" s="265"/>
      <c r="AHU3250" s="265"/>
      <c r="AHV3250" s="265"/>
      <c r="AHW3250" s="265"/>
      <c r="AHX3250" s="265"/>
      <c r="AHY3250" s="265"/>
      <c r="AHZ3250" s="265"/>
      <c r="AIA3250" s="265"/>
      <c r="AIB3250" s="265"/>
      <c r="AIC3250" s="265"/>
      <c r="AID3250" s="265"/>
      <c r="AIE3250" s="265"/>
      <c r="AIF3250" s="265"/>
      <c r="AIG3250" s="265"/>
      <c r="AIH3250" s="265"/>
      <c r="AII3250" s="265"/>
      <c r="AIJ3250" s="265"/>
      <c r="AIK3250" s="265"/>
      <c r="AIL3250" s="265"/>
      <c r="AIM3250" s="265"/>
      <c r="AIN3250" s="265"/>
      <c r="AIO3250" s="265"/>
      <c r="AIP3250" s="265"/>
      <c r="AIQ3250" s="265"/>
      <c r="AIR3250" s="265"/>
      <c r="AIS3250" s="265"/>
      <c r="AIT3250" s="265"/>
      <c r="AIU3250" s="265"/>
      <c r="AIV3250" s="265"/>
      <c r="AIW3250" s="265"/>
      <c r="AIX3250" s="265"/>
      <c r="AIY3250" s="265"/>
      <c r="AIZ3250" s="265"/>
      <c r="AJA3250" s="265"/>
      <c r="AJB3250" s="265"/>
      <c r="AJC3250" s="265"/>
      <c r="AJD3250" s="265"/>
      <c r="AJE3250" s="265"/>
      <c r="AJF3250" s="265"/>
      <c r="AJG3250" s="265"/>
      <c r="AJH3250" s="265"/>
      <c r="AJI3250" s="265"/>
      <c r="AJJ3250" s="265"/>
      <c r="AJK3250" s="265"/>
      <c r="AJL3250" s="265"/>
      <c r="AJM3250" s="265"/>
      <c r="AJN3250" s="265"/>
      <c r="AJO3250" s="265"/>
      <c r="AJP3250" s="265"/>
      <c r="AJQ3250" s="265"/>
      <c r="AJR3250" s="265"/>
      <c r="AJS3250" s="265"/>
      <c r="AJT3250" s="265"/>
      <c r="AJU3250" s="265"/>
      <c r="AJV3250" s="265"/>
      <c r="AJW3250" s="265"/>
      <c r="AJX3250" s="265"/>
      <c r="AJY3250" s="265"/>
      <c r="AJZ3250" s="265"/>
      <c r="AKA3250" s="265"/>
      <c r="AKB3250" s="265"/>
      <c r="AKC3250" s="265"/>
      <c r="AKD3250" s="265"/>
      <c r="AKE3250" s="265"/>
      <c r="AKF3250" s="265"/>
      <c r="AKG3250" s="265"/>
      <c r="AKH3250" s="265"/>
      <c r="AKI3250" s="265"/>
      <c r="AKJ3250" s="265"/>
      <c r="AKK3250" s="265"/>
      <c r="AKL3250" s="265"/>
      <c r="AKM3250" s="265"/>
      <c r="AKN3250" s="265"/>
      <c r="AKO3250" s="265"/>
      <c r="AKP3250" s="265"/>
      <c r="AKQ3250" s="265"/>
      <c r="AKR3250" s="265"/>
      <c r="AKS3250" s="265"/>
      <c r="AKT3250" s="265"/>
      <c r="AKU3250" s="265"/>
      <c r="AKV3250" s="265"/>
      <c r="AKW3250" s="265"/>
      <c r="AKX3250" s="265"/>
      <c r="AKY3250" s="265"/>
      <c r="AKZ3250" s="265"/>
      <c r="ALA3250" s="265"/>
      <c r="ALB3250" s="265"/>
      <c r="ALC3250" s="265"/>
      <c r="ALD3250" s="265"/>
      <c r="ALE3250" s="265"/>
      <c r="ALF3250" s="265"/>
      <c r="ALG3250" s="265"/>
      <c r="ALH3250" s="265"/>
      <c r="ALI3250" s="265"/>
      <c r="ALJ3250" s="265"/>
      <c r="ALK3250" s="265"/>
      <c r="ALL3250" s="265"/>
      <c r="ALM3250" s="265"/>
      <c r="ALN3250" s="265"/>
      <c r="ALO3250" s="265"/>
      <c r="ALP3250" s="265"/>
      <c r="ALQ3250" s="265"/>
      <c r="ALR3250" s="265"/>
      <c r="ALS3250" s="265"/>
      <c r="ALT3250" s="265"/>
      <c r="ALU3250" s="265"/>
      <c r="ALV3250" s="265"/>
      <c r="ALW3250" s="265"/>
      <c r="ALX3250" s="265"/>
      <c r="ALY3250" s="265"/>
      <c r="ALZ3250" s="265"/>
      <c r="AMA3250" s="265"/>
      <c r="AMB3250" s="266"/>
      <c r="AMC3250" s="266"/>
      <c r="AMJ3250" s="266"/>
    </row>
    <row r="3251" customFormat="false" ht="22.05" hidden="false" customHeight="false" outlineLevel="0" collapsed="false">
      <c r="A3251" s="118" t="n">
        <v>3247</v>
      </c>
      <c r="B3251" s="213" t="s">
        <v>164</v>
      </c>
      <c r="C3251" s="214" t="s">
        <v>8739</v>
      </c>
      <c r="D3251" s="215" t="s">
        <v>189</v>
      </c>
      <c r="E3251" s="217" t="s">
        <v>8758</v>
      </c>
      <c r="F3251" s="217"/>
      <c r="G3251" s="243" t="n">
        <v>200</v>
      </c>
      <c r="H3251" s="219" t="n">
        <f aca="true">INDIRECT("I" &amp; ROW())</f>
        <v>46110.0719657008</v>
      </c>
      <c r="I3251" s="220" t="n">
        <f aca="true">INDIRECT("I" &amp; ROW()-1) + J3251 * ((G3250/1000) * $M$5)</f>
        <v>46110.0719657008</v>
      </c>
      <c r="J3251" s="221" t="n">
        <v>6.5</v>
      </c>
      <c r="K3251" s="222" t="n">
        <f aca="true">INDIRECT("H" &amp; ROW())</f>
        <v>46110.0719657008</v>
      </c>
      <c r="L3251" s="128" t="s">
        <v>8759</v>
      </c>
      <c r="M3251" s="133"/>
      <c r="N3251" s="133"/>
      <c r="O3251" s="133"/>
      <c r="P3251" s="133"/>
      <c r="Q3251" s="133"/>
      <c r="R3251" s="133"/>
      <c r="S3251" s="133"/>
      <c r="T3251" s="133"/>
      <c r="U3251" s="134"/>
      <c r="V3251" s="133"/>
      <c r="W3251" s="135" t="n">
        <f aca="false">I3251</f>
        <v>46110.0719657008</v>
      </c>
      <c r="X3251" s="153" t="s">
        <v>473</v>
      </c>
      <c r="Y3251" s="137" t="n">
        <f aca="false">IF(AND($X3251=$X3252, $X3251&lt;&gt;""), $W3252-$W3251, 0)</f>
        <v>0.000902777777777778</v>
      </c>
      <c r="Z3251" s="141"/>
      <c r="AA3251" s="0"/>
    </row>
    <row r="3252" customFormat="false" ht="22.05" hidden="false" customHeight="false" outlineLevel="0" collapsed="false">
      <c r="A3252" s="118" t="n">
        <v>3248</v>
      </c>
      <c r="B3252" s="213" t="s">
        <v>164</v>
      </c>
      <c r="C3252" s="214" t="s">
        <v>8739</v>
      </c>
      <c r="D3252" s="215" t="s">
        <v>189</v>
      </c>
      <c r="E3252" s="217" t="s">
        <v>8760</v>
      </c>
      <c r="F3252" s="217"/>
      <c r="G3252" s="243" t="n">
        <v>200</v>
      </c>
      <c r="H3252" s="219" t="n">
        <f aca="true">INDIRECT("I" &amp; ROW())</f>
        <v>46110.0728684786</v>
      </c>
      <c r="I3252" s="220" t="n">
        <f aca="true">INDIRECT("I" &amp; ROW()-1) + J3252 * ((G3251/1000) * $M$5)</f>
        <v>46110.0728684786</v>
      </c>
      <c r="J3252" s="221" t="n">
        <v>6.5</v>
      </c>
      <c r="K3252" s="222" t="n">
        <f aca="true">INDIRECT("H" &amp; ROW())</f>
        <v>46110.0728684786</v>
      </c>
      <c r="L3252" s="128" t="s">
        <v>8761</v>
      </c>
      <c r="M3252" s="133"/>
      <c r="N3252" s="133"/>
      <c r="O3252" s="133"/>
      <c r="P3252" s="133"/>
      <c r="Q3252" s="133"/>
      <c r="R3252" s="133"/>
      <c r="S3252" s="133"/>
      <c r="T3252" s="133"/>
      <c r="U3252" s="134"/>
      <c r="V3252" s="133"/>
      <c r="W3252" s="135" t="n">
        <f aca="false">I3252</f>
        <v>46110.0728684786</v>
      </c>
      <c r="X3252" s="153" t="s">
        <v>473</v>
      </c>
      <c r="Y3252" s="137" t="n">
        <f aca="false">IF(AND($X3252=$X3253, $X3252&lt;&gt;""), $W3253-$W3252, 0)</f>
        <v>0.000902777777777778</v>
      </c>
      <c r="Z3252" s="141"/>
      <c r="AA3252" s="0"/>
    </row>
    <row r="3253" customFormat="false" ht="22.05" hidden="false" customHeight="false" outlineLevel="0" collapsed="false">
      <c r="A3253" s="118" t="n">
        <v>3249</v>
      </c>
      <c r="B3253" s="213" t="s">
        <v>164</v>
      </c>
      <c r="C3253" s="214" t="s">
        <v>8739</v>
      </c>
      <c r="D3253" s="215" t="s">
        <v>189</v>
      </c>
      <c r="E3253" s="217" t="s">
        <v>8762</v>
      </c>
      <c r="F3253" s="217"/>
      <c r="G3253" s="243" t="n">
        <v>200</v>
      </c>
      <c r="H3253" s="219" t="n">
        <f aca="true">INDIRECT("I" &amp; ROW())</f>
        <v>46110.0737712563</v>
      </c>
      <c r="I3253" s="220" t="n">
        <f aca="true">INDIRECT("I" &amp; ROW()-1) + J3253 * ((G3252/1000) * $M$5)</f>
        <v>46110.0737712563</v>
      </c>
      <c r="J3253" s="221" t="n">
        <v>6.5</v>
      </c>
      <c r="K3253" s="222" t="n">
        <f aca="true">INDIRECT("H" &amp; ROW())</f>
        <v>46110.0737712563</v>
      </c>
      <c r="L3253" s="128" t="s">
        <v>8763</v>
      </c>
      <c r="M3253" s="133"/>
      <c r="N3253" s="133"/>
      <c r="O3253" s="133"/>
      <c r="P3253" s="133"/>
      <c r="Q3253" s="133"/>
      <c r="R3253" s="133"/>
      <c r="S3253" s="133"/>
      <c r="T3253" s="133"/>
      <c r="U3253" s="134"/>
      <c r="V3253" s="133"/>
      <c r="W3253" s="135" t="n">
        <f aca="false">I3253</f>
        <v>46110.0737712563</v>
      </c>
      <c r="X3253" s="153" t="s">
        <v>473</v>
      </c>
      <c r="Y3253" s="137" t="n">
        <f aca="false">IF(AND($X3253=$X3254, $X3253&lt;&gt;""), $W3254-$W3253, 0)</f>
        <v>0.000902777777777778</v>
      </c>
      <c r="Z3253" s="141"/>
      <c r="AA3253" s="0"/>
    </row>
    <row r="3254" customFormat="false" ht="22.05" hidden="false" customHeight="false" outlineLevel="0" collapsed="false">
      <c r="A3254" s="118" t="n">
        <v>3250</v>
      </c>
      <c r="B3254" s="213" t="s">
        <v>164</v>
      </c>
      <c r="C3254" s="214" t="s">
        <v>8739</v>
      </c>
      <c r="D3254" s="215" t="s">
        <v>189</v>
      </c>
      <c r="E3254" s="217" t="s">
        <v>8764</v>
      </c>
      <c r="F3254" s="217"/>
      <c r="G3254" s="243" t="n">
        <v>200</v>
      </c>
      <c r="H3254" s="219" t="n">
        <f aca="true">INDIRECT("I" &amp; ROW())</f>
        <v>46110.0746740341</v>
      </c>
      <c r="I3254" s="220" t="n">
        <f aca="true">INDIRECT("I" &amp; ROW()-1) + J3254 * ((G3253/1000) * $M$5)</f>
        <v>46110.0746740341</v>
      </c>
      <c r="J3254" s="221" t="n">
        <v>6.5</v>
      </c>
      <c r="K3254" s="222" t="n">
        <f aca="true">INDIRECT("H" &amp; ROW())</f>
        <v>46110.0746740341</v>
      </c>
      <c r="L3254" s="128" t="s">
        <v>8765</v>
      </c>
      <c r="M3254" s="133"/>
      <c r="N3254" s="133"/>
      <c r="O3254" s="133"/>
      <c r="P3254" s="133"/>
      <c r="Q3254" s="133"/>
      <c r="R3254" s="133"/>
      <c r="S3254" s="133"/>
      <c r="T3254" s="133"/>
      <c r="U3254" s="134"/>
      <c r="V3254" s="133"/>
      <c r="W3254" s="135" t="n">
        <f aca="false">I3254</f>
        <v>46110.0746740341</v>
      </c>
      <c r="X3254" s="153" t="s">
        <v>473</v>
      </c>
      <c r="Y3254" s="137" t="n">
        <f aca="false">IF(AND($X3254=$X3255, $X3254&lt;&gt;""), $W3255-$W3254, 0)</f>
        <v>0.000902777777777778</v>
      </c>
      <c r="Z3254" s="141"/>
      <c r="AA3254" s="0"/>
    </row>
    <row r="3255" customFormat="false" ht="22.05" hidden="false" customHeight="false" outlineLevel="0" collapsed="false">
      <c r="A3255" s="118" t="n">
        <v>3251</v>
      </c>
      <c r="B3255" s="213" t="s">
        <v>164</v>
      </c>
      <c r="C3255" s="214" t="s">
        <v>8739</v>
      </c>
      <c r="D3255" s="215" t="s">
        <v>189</v>
      </c>
      <c r="E3255" s="217" t="s">
        <v>8766</v>
      </c>
      <c r="F3255" s="217"/>
      <c r="G3255" s="243" t="n">
        <v>200</v>
      </c>
      <c r="H3255" s="219" t="n">
        <f aca="true">INDIRECT("I" &amp; ROW())</f>
        <v>46110.0755768119</v>
      </c>
      <c r="I3255" s="220" t="n">
        <f aca="true">INDIRECT("I" &amp; ROW()-1) + J3255 * ((G3254/1000) * $M$5)</f>
        <v>46110.0755768119</v>
      </c>
      <c r="J3255" s="221" t="n">
        <v>6.5</v>
      </c>
      <c r="K3255" s="222" t="n">
        <f aca="true">INDIRECT("H" &amp; ROW())</f>
        <v>46110.0755768119</v>
      </c>
      <c r="L3255" s="128" t="s">
        <v>8767</v>
      </c>
      <c r="M3255" s="133"/>
      <c r="N3255" s="133"/>
      <c r="O3255" s="133"/>
      <c r="P3255" s="133"/>
      <c r="Q3255" s="133"/>
      <c r="R3255" s="133"/>
      <c r="S3255" s="133"/>
      <c r="T3255" s="133"/>
      <c r="U3255" s="134"/>
      <c r="V3255" s="133"/>
      <c r="W3255" s="135" t="n">
        <f aca="false">I3255</f>
        <v>46110.0755768119</v>
      </c>
      <c r="X3255" s="153" t="s">
        <v>473</v>
      </c>
      <c r="Y3255" s="137" t="n">
        <f aca="false">IF(AND($X3255=$X3256, $X3255&lt;&gt;""), $W3256-$W3255, 0)</f>
        <v>0.000902777777777778</v>
      </c>
      <c r="Z3255" s="141"/>
      <c r="AA3255" s="0"/>
    </row>
    <row r="3256" customFormat="false" ht="22.05" hidden="false" customHeight="false" outlineLevel="0" collapsed="false">
      <c r="A3256" s="118" t="n">
        <v>3252</v>
      </c>
      <c r="B3256" s="213" t="s">
        <v>164</v>
      </c>
      <c r="C3256" s="214" t="s">
        <v>8739</v>
      </c>
      <c r="D3256" s="215" t="s">
        <v>189</v>
      </c>
      <c r="E3256" s="217" t="s">
        <v>8768</v>
      </c>
      <c r="F3256" s="217"/>
      <c r="G3256" s="243" t="n">
        <v>200</v>
      </c>
      <c r="H3256" s="219" t="n">
        <f aca="true">INDIRECT("I" &amp; ROW())</f>
        <v>46110.0764795896</v>
      </c>
      <c r="I3256" s="220" t="n">
        <f aca="true">INDIRECT("I" &amp; ROW()-1) + J3256 * ((G3255/1000) * $M$5)</f>
        <v>46110.0764795896</v>
      </c>
      <c r="J3256" s="221" t="n">
        <v>6.5</v>
      </c>
      <c r="K3256" s="222" t="n">
        <f aca="true">INDIRECT("H" &amp; ROW())</f>
        <v>46110.0764795896</v>
      </c>
      <c r="L3256" s="128" t="s">
        <v>8769</v>
      </c>
      <c r="M3256" s="133"/>
      <c r="N3256" s="133"/>
      <c r="O3256" s="133"/>
      <c r="P3256" s="133"/>
      <c r="Q3256" s="133"/>
      <c r="R3256" s="133"/>
      <c r="S3256" s="133"/>
      <c r="T3256" s="133"/>
      <c r="U3256" s="134"/>
      <c r="V3256" s="133"/>
      <c r="W3256" s="135" t="n">
        <f aca="false">I3256</f>
        <v>46110.0764795896</v>
      </c>
      <c r="X3256" s="153" t="s">
        <v>473</v>
      </c>
      <c r="Y3256" s="137" t="n">
        <f aca="false">IF(AND($X3256=$X3257, $X3256&lt;&gt;""), $W3257-$W3256, 0)</f>
        <v>0.000902777777777778</v>
      </c>
      <c r="Z3256" s="141"/>
      <c r="AA3256" s="0"/>
    </row>
    <row r="3257" customFormat="false" ht="22.05" hidden="false" customHeight="false" outlineLevel="0" collapsed="false">
      <c r="A3257" s="118" t="n">
        <v>3253</v>
      </c>
      <c r="B3257" s="213" t="s">
        <v>164</v>
      </c>
      <c r="C3257" s="214" t="s">
        <v>8739</v>
      </c>
      <c r="D3257" s="215" t="s">
        <v>189</v>
      </c>
      <c r="E3257" s="217" t="s">
        <v>8770</v>
      </c>
      <c r="F3257" s="217"/>
      <c r="G3257" s="243" t="n">
        <v>200</v>
      </c>
      <c r="H3257" s="219" t="n">
        <f aca="true">INDIRECT("I" &amp; ROW())</f>
        <v>46110.0773823674</v>
      </c>
      <c r="I3257" s="220" t="n">
        <f aca="true">INDIRECT("I" &amp; ROW()-1) + J3257 * ((G3256/1000) * $M$5)</f>
        <v>46110.0773823674</v>
      </c>
      <c r="J3257" s="221" t="n">
        <v>6.5</v>
      </c>
      <c r="K3257" s="222" t="n">
        <f aca="true">INDIRECT("H" &amp; ROW())</f>
        <v>46110.0773823674</v>
      </c>
      <c r="L3257" s="128" t="s">
        <v>8771</v>
      </c>
      <c r="M3257" s="133"/>
      <c r="N3257" s="133"/>
      <c r="O3257" s="133"/>
      <c r="P3257" s="133"/>
      <c r="Q3257" s="133"/>
      <c r="R3257" s="133"/>
      <c r="S3257" s="133"/>
      <c r="T3257" s="133"/>
      <c r="U3257" s="134"/>
      <c r="V3257" s="133"/>
      <c r="W3257" s="135" t="n">
        <f aca="false">I3257</f>
        <v>46110.0773823674</v>
      </c>
      <c r="X3257" s="153" t="s">
        <v>473</v>
      </c>
      <c r="Y3257" s="137" t="n">
        <f aca="false">IF(AND($X3257=$X3258, $X3257&lt;&gt;""), $W3258-$W3257, 0)</f>
        <v>0.000902777777777778</v>
      </c>
      <c r="Z3257" s="141"/>
      <c r="AA3257" s="0"/>
    </row>
    <row r="3258" customFormat="false" ht="22.05" hidden="false" customHeight="false" outlineLevel="0" collapsed="false">
      <c r="A3258" s="118" t="n">
        <v>3254</v>
      </c>
      <c r="B3258" s="213" t="s">
        <v>164</v>
      </c>
      <c r="C3258" s="214" t="s">
        <v>8739</v>
      </c>
      <c r="D3258" s="215" t="s">
        <v>189</v>
      </c>
      <c r="E3258" s="217" t="s">
        <v>8770</v>
      </c>
      <c r="F3258" s="217"/>
      <c r="G3258" s="243" t="n">
        <v>200</v>
      </c>
      <c r="H3258" s="219" t="n">
        <f aca="true">INDIRECT("I" &amp; ROW())</f>
        <v>46110.0782851452</v>
      </c>
      <c r="I3258" s="220" t="n">
        <f aca="true">INDIRECT("I" &amp; ROW()-1) + J3258 * ((G3257/1000) * $M$5)</f>
        <v>46110.0782851452</v>
      </c>
      <c r="J3258" s="221" t="n">
        <v>6.5</v>
      </c>
      <c r="K3258" s="222" t="n">
        <f aca="true">INDIRECT("H" &amp; ROW())</f>
        <v>46110.0782851452</v>
      </c>
      <c r="L3258" s="128" t="s">
        <v>8772</v>
      </c>
      <c r="M3258" s="133"/>
      <c r="N3258" s="133"/>
      <c r="O3258" s="133"/>
      <c r="P3258" s="133"/>
      <c r="Q3258" s="133"/>
      <c r="R3258" s="133"/>
      <c r="S3258" s="133"/>
      <c r="T3258" s="133"/>
      <c r="U3258" s="134"/>
      <c r="V3258" s="133"/>
      <c r="W3258" s="135" t="n">
        <f aca="false">I3258</f>
        <v>46110.0782851452</v>
      </c>
      <c r="X3258" s="153" t="s">
        <v>473</v>
      </c>
      <c r="Y3258" s="137" t="n">
        <f aca="false">IF(AND($X3258=$X3259, $X3258&lt;&gt;""), $W3259-$W3258, 0)</f>
        <v>0.000902777777777778</v>
      </c>
      <c r="Z3258" s="141"/>
      <c r="AA3258" s="0"/>
    </row>
    <row r="3259" customFormat="false" ht="22.05" hidden="false" customHeight="false" outlineLevel="0" collapsed="false">
      <c r="A3259" s="118" t="n">
        <v>3255</v>
      </c>
      <c r="B3259" s="213" t="s">
        <v>164</v>
      </c>
      <c r="C3259" s="214" t="s">
        <v>8739</v>
      </c>
      <c r="D3259" s="215" t="s">
        <v>189</v>
      </c>
      <c r="E3259" s="217" t="s">
        <v>8770</v>
      </c>
      <c r="F3259" s="217"/>
      <c r="G3259" s="243" t="n">
        <v>200</v>
      </c>
      <c r="H3259" s="219" t="n">
        <f aca="true">INDIRECT("I" &amp; ROW())</f>
        <v>46110.0791879229</v>
      </c>
      <c r="I3259" s="220" t="n">
        <f aca="true">INDIRECT("I" &amp; ROW()-1) + J3259 * ((G3258/1000) * $M$5)</f>
        <v>46110.0791879229</v>
      </c>
      <c r="J3259" s="221" t="n">
        <v>6.5</v>
      </c>
      <c r="K3259" s="222" t="n">
        <f aca="true">INDIRECT("H" &amp; ROW())</f>
        <v>46110.0791879229</v>
      </c>
      <c r="L3259" s="128" t="s">
        <v>8773</v>
      </c>
      <c r="M3259" s="133"/>
      <c r="N3259" s="133"/>
      <c r="O3259" s="133"/>
      <c r="P3259" s="133"/>
      <c r="Q3259" s="133"/>
      <c r="R3259" s="133"/>
      <c r="S3259" s="133"/>
      <c r="T3259" s="133"/>
      <c r="U3259" s="134"/>
      <c r="V3259" s="133"/>
      <c r="W3259" s="135" t="n">
        <f aca="false">I3259</f>
        <v>46110.0791879229</v>
      </c>
      <c r="X3259" s="153" t="s">
        <v>473</v>
      </c>
      <c r="Y3259" s="137" t="n">
        <f aca="false">IF(AND($X3259=$X3260, $X3259&lt;&gt;""), $W3260-$W3259, 0)</f>
        <v>0.000902777777777778</v>
      </c>
      <c r="Z3259" s="141"/>
      <c r="AA3259" s="0"/>
    </row>
    <row r="3260" customFormat="false" ht="22.05" hidden="false" customHeight="false" outlineLevel="0" collapsed="false">
      <c r="A3260" s="118" t="n">
        <v>3256</v>
      </c>
      <c r="B3260" s="213" t="s">
        <v>164</v>
      </c>
      <c r="C3260" s="214" t="s">
        <v>8739</v>
      </c>
      <c r="D3260" s="215" t="s">
        <v>189</v>
      </c>
      <c r="E3260" s="217" t="s">
        <v>8774</v>
      </c>
      <c r="F3260" s="217"/>
      <c r="G3260" s="243" t="n">
        <v>200</v>
      </c>
      <c r="H3260" s="219" t="n">
        <f aca="true">INDIRECT("I" &amp; ROW())</f>
        <v>46110.0800907007</v>
      </c>
      <c r="I3260" s="220" t="n">
        <f aca="true">INDIRECT("I" &amp; ROW()-1) + J3260 * ((G3259/1000) * $M$5)</f>
        <v>46110.0800907007</v>
      </c>
      <c r="J3260" s="221" t="n">
        <v>6.5</v>
      </c>
      <c r="K3260" s="222" t="n">
        <f aca="true">INDIRECT("H" &amp; ROW())</f>
        <v>46110.0800907007</v>
      </c>
      <c r="L3260" s="128" t="s">
        <v>8775</v>
      </c>
      <c r="M3260" s="133"/>
      <c r="N3260" s="133"/>
      <c r="O3260" s="133"/>
      <c r="P3260" s="133"/>
      <c r="Q3260" s="133"/>
      <c r="R3260" s="133"/>
      <c r="S3260" s="133"/>
      <c r="T3260" s="133"/>
      <c r="U3260" s="134"/>
      <c r="V3260" s="133"/>
      <c r="W3260" s="135" t="n">
        <f aca="false">I3260</f>
        <v>46110.0800907007</v>
      </c>
      <c r="X3260" s="153" t="s">
        <v>473</v>
      </c>
      <c r="Y3260" s="137" t="n">
        <f aca="false">IF(AND($X3260=$X3261, $X3260&lt;&gt;""), $W3261-$W3260, 0)</f>
        <v>0.000902777777777778</v>
      </c>
      <c r="Z3260" s="141"/>
      <c r="AA3260" s="0"/>
    </row>
    <row r="3261" customFormat="false" ht="22.05" hidden="false" customHeight="false" outlineLevel="0" collapsed="false">
      <c r="A3261" s="118" t="n">
        <v>3257</v>
      </c>
      <c r="B3261" s="213" t="s">
        <v>164</v>
      </c>
      <c r="C3261" s="214" t="s">
        <v>8739</v>
      </c>
      <c r="D3261" s="215" t="s">
        <v>189</v>
      </c>
      <c r="E3261" s="217" t="s">
        <v>8776</v>
      </c>
      <c r="F3261" s="217"/>
      <c r="G3261" s="243" t="n">
        <v>200</v>
      </c>
      <c r="H3261" s="219" t="n">
        <f aca="true">INDIRECT("I" &amp; ROW())</f>
        <v>46110.0809934785</v>
      </c>
      <c r="I3261" s="220" t="n">
        <f aca="true">INDIRECT("I" &amp; ROW()-1) + J3261 * ((G3260/1000) * $M$5)</f>
        <v>46110.0809934785</v>
      </c>
      <c r="J3261" s="221" t="n">
        <v>6.5</v>
      </c>
      <c r="K3261" s="222" t="n">
        <f aca="true">INDIRECT("H" &amp; ROW())</f>
        <v>46110.0809934785</v>
      </c>
      <c r="L3261" s="128" t="s">
        <v>8777</v>
      </c>
      <c r="M3261" s="133"/>
      <c r="N3261" s="133"/>
      <c r="O3261" s="133"/>
      <c r="P3261" s="133"/>
      <c r="Q3261" s="133"/>
      <c r="R3261" s="133"/>
      <c r="S3261" s="133"/>
      <c r="T3261" s="133"/>
      <c r="U3261" s="134"/>
      <c r="V3261" s="133"/>
      <c r="W3261" s="135" t="n">
        <f aca="false">I3261</f>
        <v>46110.0809934785</v>
      </c>
      <c r="X3261" s="153" t="s">
        <v>473</v>
      </c>
      <c r="Y3261" s="137" t="n">
        <f aca="false">IF(AND($X3261=$X3262, $X3261&lt;&gt;""), $W3262-$W3261, 0)</f>
        <v>0.000902777777777778</v>
      </c>
      <c r="Z3261" s="141"/>
      <c r="AA3261" s="0"/>
    </row>
    <row r="3262" customFormat="false" ht="22.05" hidden="false" customHeight="false" outlineLevel="0" collapsed="false">
      <c r="A3262" s="118" t="n">
        <v>3258</v>
      </c>
      <c r="B3262" s="213" t="s">
        <v>164</v>
      </c>
      <c r="C3262" s="214" t="s">
        <v>8739</v>
      </c>
      <c r="D3262" s="215" t="s">
        <v>189</v>
      </c>
      <c r="E3262" s="217" t="s">
        <v>8778</v>
      </c>
      <c r="F3262" s="217"/>
      <c r="G3262" s="243" t="n">
        <v>200</v>
      </c>
      <c r="H3262" s="219" t="n">
        <f aca="true">INDIRECT("I" &amp; ROW())</f>
        <v>46110.0818962563</v>
      </c>
      <c r="I3262" s="220" t="n">
        <f aca="true">INDIRECT("I" &amp; ROW()-1) + J3262 * ((G3261/1000) * $M$5)</f>
        <v>46110.0818962563</v>
      </c>
      <c r="J3262" s="221" t="n">
        <v>6.5</v>
      </c>
      <c r="K3262" s="222" t="n">
        <f aca="true">INDIRECT("H" &amp; ROW())</f>
        <v>46110.0818962563</v>
      </c>
      <c r="L3262" s="128" t="s">
        <v>8779</v>
      </c>
      <c r="M3262" s="133"/>
      <c r="N3262" s="133"/>
      <c r="O3262" s="133"/>
      <c r="P3262" s="133"/>
      <c r="Q3262" s="133"/>
      <c r="R3262" s="133"/>
      <c r="S3262" s="133"/>
      <c r="T3262" s="133"/>
      <c r="U3262" s="134"/>
      <c r="V3262" s="133"/>
      <c r="W3262" s="135" t="n">
        <f aca="false">I3262</f>
        <v>46110.0818962563</v>
      </c>
      <c r="X3262" s="153" t="s">
        <v>473</v>
      </c>
      <c r="Y3262" s="137" t="n">
        <f aca="false">IF(AND($X3262=$X3263, $X3262&lt;&gt;""), $W3263-$W3262, 0)</f>
        <v>0.000902777777777778</v>
      </c>
      <c r="Z3262" s="141"/>
      <c r="AA3262" s="0"/>
    </row>
    <row r="3263" customFormat="false" ht="22.05" hidden="false" customHeight="false" outlineLevel="0" collapsed="false">
      <c r="A3263" s="118" t="n">
        <v>3259</v>
      </c>
      <c r="B3263" s="213" t="s">
        <v>164</v>
      </c>
      <c r="C3263" s="214" t="s">
        <v>8739</v>
      </c>
      <c r="D3263" s="215" t="s">
        <v>189</v>
      </c>
      <c r="E3263" s="217" t="s">
        <v>8780</v>
      </c>
      <c r="F3263" s="217"/>
      <c r="G3263" s="243" t="n">
        <v>200</v>
      </c>
      <c r="H3263" s="219" t="n">
        <f aca="true">INDIRECT("I" &amp; ROW())</f>
        <v>46110.082799034</v>
      </c>
      <c r="I3263" s="220" t="n">
        <f aca="true">INDIRECT("I" &amp; ROW()-1) + J3263 * ((G3262/1000) * $M$5)</f>
        <v>46110.082799034</v>
      </c>
      <c r="J3263" s="221" t="n">
        <v>6.5</v>
      </c>
      <c r="K3263" s="222" t="n">
        <f aca="true">INDIRECT("H" &amp; ROW())</f>
        <v>46110.082799034</v>
      </c>
      <c r="L3263" s="128" t="s">
        <v>8781</v>
      </c>
      <c r="M3263" s="133"/>
      <c r="N3263" s="133"/>
      <c r="O3263" s="133"/>
      <c r="P3263" s="133"/>
      <c r="Q3263" s="133"/>
      <c r="R3263" s="133"/>
      <c r="S3263" s="133"/>
      <c r="T3263" s="133"/>
      <c r="U3263" s="134"/>
      <c r="V3263" s="133"/>
      <c r="W3263" s="135" t="n">
        <f aca="false">I3263</f>
        <v>46110.082799034</v>
      </c>
      <c r="X3263" s="153" t="s">
        <v>473</v>
      </c>
      <c r="Y3263" s="137" t="n">
        <f aca="false">IF(AND($X3263=$X3264, $X3263&lt;&gt;""), $W3264-$W3263, 0)</f>
        <v>0.0425694444444444</v>
      </c>
      <c r="Z3263" s="141"/>
      <c r="AA3263" s="0"/>
    </row>
    <row r="3264" customFormat="false" ht="22.05" hidden="false" customHeight="false" outlineLevel="0" collapsed="false">
      <c r="A3264" s="118" t="n">
        <v>3260</v>
      </c>
      <c r="B3264" s="213" t="s">
        <v>164</v>
      </c>
      <c r="C3264" s="214" t="s">
        <v>8739</v>
      </c>
      <c r="D3264" s="215" t="s">
        <v>189</v>
      </c>
      <c r="E3264" s="217" t="s">
        <v>8782</v>
      </c>
      <c r="F3264" s="217"/>
      <c r="G3264" s="243" t="n">
        <v>200</v>
      </c>
      <c r="H3264" s="219" t="n">
        <f aca="true">INDIRECT("I" &amp; ROW())</f>
        <v>46110.1253684785</v>
      </c>
      <c r="I3264" s="220" t="n">
        <f aca="true">INDIRECT("I" &amp; ROW()-1) + J3264 * ((G3263/1000) * $M$5)+(1/24)</f>
        <v>46110.1253684785</v>
      </c>
      <c r="J3264" s="221" t="n">
        <v>6.5</v>
      </c>
      <c r="K3264" s="222" t="n">
        <f aca="true">INDIRECT("H" &amp; ROW())</f>
        <v>46110.1253684785</v>
      </c>
      <c r="L3264" s="128" t="s">
        <v>8783</v>
      </c>
      <c r="M3264" s="133"/>
      <c r="N3264" s="133"/>
      <c r="O3264" s="133"/>
      <c r="P3264" s="133"/>
      <c r="Q3264" s="133"/>
      <c r="R3264" s="133"/>
      <c r="S3264" s="133"/>
      <c r="T3264" s="133"/>
      <c r="U3264" s="134"/>
      <c r="V3264" s="133"/>
      <c r="W3264" s="135" t="n">
        <f aca="false">I3264</f>
        <v>46110.1253684785</v>
      </c>
      <c r="X3264" s="153" t="s">
        <v>473</v>
      </c>
      <c r="Y3264" s="137" t="n">
        <f aca="false">IF(AND($X3264=$X3265, $X3264&lt;&gt;""), $W3265-$W3264, 0)</f>
        <v>0.000902777777777778</v>
      </c>
      <c r="Z3264" s="141"/>
      <c r="AA3264" s="0"/>
    </row>
    <row r="3265" customFormat="false" ht="22.05" hidden="false" customHeight="false" outlineLevel="0" collapsed="false">
      <c r="A3265" s="118" t="n">
        <v>3261</v>
      </c>
      <c r="B3265" s="213" t="s">
        <v>164</v>
      </c>
      <c r="C3265" s="214" t="s">
        <v>8739</v>
      </c>
      <c r="D3265" s="215" t="s">
        <v>189</v>
      </c>
      <c r="E3265" s="217" t="s">
        <v>8784</v>
      </c>
      <c r="F3265" s="217"/>
      <c r="G3265" s="243" t="n">
        <v>200</v>
      </c>
      <c r="H3265" s="219" t="n">
        <f aca="true">INDIRECT("I" &amp; ROW())</f>
        <v>46110.1262712562</v>
      </c>
      <c r="I3265" s="220" t="n">
        <f aca="true">INDIRECT("I" &amp; ROW()-1) + J3265 * ((G3264/1000) * $M$5)</f>
        <v>46110.1262712562</v>
      </c>
      <c r="J3265" s="221" t="n">
        <v>6.5</v>
      </c>
      <c r="K3265" s="222" t="n">
        <f aca="true">INDIRECT("H" &amp; ROW())</f>
        <v>46110.1262712562</v>
      </c>
      <c r="L3265" s="128" t="s">
        <v>8785</v>
      </c>
      <c r="M3265" s="133"/>
      <c r="N3265" s="133"/>
      <c r="O3265" s="133"/>
      <c r="P3265" s="133"/>
      <c r="Q3265" s="133"/>
      <c r="R3265" s="133"/>
      <c r="S3265" s="133"/>
      <c r="T3265" s="133"/>
      <c r="U3265" s="134"/>
      <c r="V3265" s="133"/>
      <c r="W3265" s="135" t="n">
        <f aca="false">I3265</f>
        <v>46110.1262712562</v>
      </c>
      <c r="X3265" s="153" t="s">
        <v>473</v>
      </c>
      <c r="Y3265" s="137" t="n">
        <f aca="false">IF(AND($X3265=$X3266, $X3265&lt;&gt;""), $W3266-$W3265, 0)</f>
        <v>0.000902777777777778</v>
      </c>
      <c r="Z3265" s="141"/>
      <c r="AA3265" s="0"/>
    </row>
    <row r="3266" customFormat="false" ht="22.05" hidden="false" customHeight="false" outlineLevel="0" collapsed="false">
      <c r="A3266" s="118" t="n">
        <v>3262</v>
      </c>
      <c r="B3266" s="213" t="s">
        <v>164</v>
      </c>
      <c r="C3266" s="214" t="s">
        <v>8739</v>
      </c>
      <c r="D3266" s="215" t="s">
        <v>189</v>
      </c>
      <c r="E3266" s="217" t="s">
        <v>8786</v>
      </c>
      <c r="F3266" s="217"/>
      <c r="G3266" s="243" t="n">
        <v>200</v>
      </c>
      <c r="H3266" s="219" t="n">
        <f aca="true">INDIRECT("I" &amp; ROW())</f>
        <v>46110.127174034</v>
      </c>
      <c r="I3266" s="220" t="n">
        <f aca="true">INDIRECT("I" &amp; ROW()-1) + J3266 * ((G3265/1000) * $M$5)</f>
        <v>46110.127174034</v>
      </c>
      <c r="J3266" s="221" t="n">
        <v>6.5</v>
      </c>
      <c r="K3266" s="222" t="n">
        <f aca="true">INDIRECT("H" &amp; ROW())</f>
        <v>46110.127174034</v>
      </c>
      <c r="L3266" s="128" t="s">
        <v>8787</v>
      </c>
      <c r="M3266" s="133"/>
      <c r="N3266" s="133"/>
      <c r="O3266" s="133"/>
      <c r="P3266" s="133"/>
      <c r="Q3266" s="133"/>
      <c r="R3266" s="133"/>
      <c r="S3266" s="133"/>
      <c r="T3266" s="133"/>
      <c r="U3266" s="134"/>
      <c r="V3266" s="133"/>
      <c r="W3266" s="135" t="n">
        <f aca="false">I3266</f>
        <v>46110.127174034</v>
      </c>
      <c r="X3266" s="153" t="s">
        <v>473</v>
      </c>
      <c r="Y3266" s="137" t="n">
        <f aca="false">IF(AND($X3266=$X3267, $X3266&lt;&gt;""), $W3267-$W3266, 0)</f>
        <v>0.000902777777777778</v>
      </c>
      <c r="Z3266" s="141"/>
      <c r="AA3266" s="0"/>
    </row>
    <row r="3267" customFormat="false" ht="22.05" hidden="false" customHeight="false" outlineLevel="0" collapsed="false">
      <c r="A3267" s="118" t="n">
        <v>3263</v>
      </c>
      <c r="B3267" s="213" t="s">
        <v>164</v>
      </c>
      <c r="C3267" s="214" t="s">
        <v>8739</v>
      </c>
      <c r="D3267" s="215" t="s">
        <v>189</v>
      </c>
      <c r="E3267" s="217" t="s">
        <v>8788</v>
      </c>
      <c r="F3267" s="217"/>
      <c r="G3267" s="243" t="n">
        <v>200</v>
      </c>
      <c r="H3267" s="219" t="n">
        <f aca="true">INDIRECT("I" &amp; ROW())</f>
        <v>46110.1280768118</v>
      </c>
      <c r="I3267" s="220" t="n">
        <f aca="true">INDIRECT("I" &amp; ROW()-1) + J3267 * ((G3266/1000) * $M$5)</f>
        <v>46110.1280768118</v>
      </c>
      <c r="J3267" s="221" t="n">
        <v>6.5</v>
      </c>
      <c r="K3267" s="222" t="n">
        <f aca="true">INDIRECT("H" &amp; ROW())</f>
        <v>46110.1280768118</v>
      </c>
      <c r="L3267" s="128" t="s">
        <v>8789</v>
      </c>
      <c r="M3267" s="133"/>
      <c r="N3267" s="133"/>
      <c r="O3267" s="133"/>
      <c r="P3267" s="133"/>
      <c r="Q3267" s="133"/>
      <c r="R3267" s="133"/>
      <c r="S3267" s="133"/>
      <c r="T3267" s="133"/>
      <c r="U3267" s="134"/>
      <c r="V3267" s="133"/>
      <c r="W3267" s="135" t="n">
        <f aca="false">I3267</f>
        <v>46110.1280768118</v>
      </c>
      <c r="X3267" s="153" t="s">
        <v>473</v>
      </c>
      <c r="Y3267" s="137" t="n">
        <f aca="false">IF(AND($X3267=$X3268, $X3267&lt;&gt;""), $W3268-$W3267, 0)</f>
        <v>0.000902777777777778</v>
      </c>
      <c r="Z3267" s="141"/>
      <c r="AA3267" s="0"/>
    </row>
    <row r="3268" customFormat="false" ht="22.05" hidden="false" customHeight="false" outlineLevel="0" collapsed="false">
      <c r="A3268" s="118" t="n">
        <v>3264</v>
      </c>
      <c r="B3268" s="213" t="s">
        <v>164</v>
      </c>
      <c r="C3268" s="214" t="s">
        <v>8739</v>
      </c>
      <c r="D3268" s="215" t="s">
        <v>189</v>
      </c>
      <c r="E3268" s="217" t="s">
        <v>8790</v>
      </c>
      <c r="F3268" s="217"/>
      <c r="G3268" s="243" t="n">
        <v>200</v>
      </c>
      <c r="H3268" s="219" t="n">
        <f aca="true">INDIRECT("I" &amp; ROW())</f>
        <v>46110.1289795895</v>
      </c>
      <c r="I3268" s="220" t="n">
        <f aca="true">INDIRECT("I" &amp; ROW()-1) + J3268 * ((G3267/1000) * $M$5)</f>
        <v>46110.1289795895</v>
      </c>
      <c r="J3268" s="221" t="n">
        <v>6.5</v>
      </c>
      <c r="K3268" s="222" t="n">
        <f aca="true">INDIRECT("H" &amp; ROW())</f>
        <v>46110.1289795895</v>
      </c>
      <c r="L3268" s="128" t="s">
        <v>8791</v>
      </c>
      <c r="M3268" s="133"/>
      <c r="N3268" s="133"/>
      <c r="O3268" s="133"/>
      <c r="P3268" s="133"/>
      <c r="Q3268" s="133"/>
      <c r="R3268" s="133"/>
      <c r="S3268" s="133"/>
      <c r="T3268" s="133"/>
      <c r="U3268" s="134"/>
      <c r="V3268" s="133"/>
      <c r="W3268" s="135" t="n">
        <f aca="false">I3268</f>
        <v>46110.1289795895</v>
      </c>
      <c r="X3268" s="153" t="s">
        <v>473</v>
      </c>
      <c r="Y3268" s="137" t="n">
        <f aca="false">IF(AND($X3268=$X3269, $X3268&lt;&gt;""), $W3269-$W3268, 0)</f>
        <v>0.000902777777777778</v>
      </c>
      <c r="Z3268" s="141"/>
      <c r="AA3268" s="0"/>
    </row>
    <row r="3269" customFormat="false" ht="22.05" hidden="false" customHeight="false" outlineLevel="0" collapsed="false">
      <c r="A3269" s="118" t="n">
        <v>3265</v>
      </c>
      <c r="B3269" s="213" t="s">
        <v>164</v>
      </c>
      <c r="C3269" s="214" t="s">
        <v>8739</v>
      </c>
      <c r="D3269" s="215" t="s">
        <v>189</v>
      </c>
      <c r="E3269" s="217" t="s">
        <v>8792</v>
      </c>
      <c r="F3269" s="217"/>
      <c r="G3269" s="243" t="n">
        <v>200</v>
      </c>
      <c r="H3269" s="219" t="n">
        <f aca="true">INDIRECT("I" &amp; ROW())</f>
        <v>46110.1298823673</v>
      </c>
      <c r="I3269" s="220" t="n">
        <f aca="true">INDIRECT("I" &amp; ROW()-1) + J3269 * ((G3268/1000) * $M$5)</f>
        <v>46110.1298823673</v>
      </c>
      <c r="J3269" s="221" t="n">
        <v>6.5</v>
      </c>
      <c r="K3269" s="222" t="n">
        <f aca="true">INDIRECT("H" &amp; ROW())</f>
        <v>46110.1298823673</v>
      </c>
      <c r="L3269" s="128" t="s">
        <v>8793</v>
      </c>
      <c r="M3269" s="133"/>
      <c r="N3269" s="133"/>
      <c r="O3269" s="133"/>
      <c r="P3269" s="133"/>
      <c r="Q3269" s="133"/>
      <c r="R3269" s="133"/>
      <c r="S3269" s="133"/>
      <c r="T3269" s="133"/>
      <c r="U3269" s="134"/>
      <c r="V3269" s="133"/>
      <c r="W3269" s="135" t="n">
        <f aca="false">I3269</f>
        <v>46110.1298823673</v>
      </c>
      <c r="X3269" s="153" t="s">
        <v>473</v>
      </c>
      <c r="Y3269" s="137" t="n">
        <f aca="false">IF(AND($X3269=$X3270, $X3269&lt;&gt;""), $W3270-$W3269, 0)</f>
        <v>0.000902777777777778</v>
      </c>
      <c r="Z3269" s="141"/>
      <c r="AA3269" s="0"/>
    </row>
    <row r="3270" customFormat="false" ht="22.05" hidden="false" customHeight="false" outlineLevel="0" collapsed="false">
      <c r="A3270" s="118" t="n">
        <v>3266</v>
      </c>
      <c r="B3270" s="213" t="s">
        <v>164</v>
      </c>
      <c r="C3270" s="214" t="s">
        <v>8739</v>
      </c>
      <c r="D3270" s="215" t="s">
        <v>189</v>
      </c>
      <c r="E3270" s="217" t="s">
        <v>8794</v>
      </c>
      <c r="F3270" s="217"/>
      <c r="G3270" s="243" t="n">
        <v>200</v>
      </c>
      <c r="H3270" s="219" t="n">
        <f aca="true">INDIRECT("I" &amp; ROW())</f>
        <v>46110.1307851451</v>
      </c>
      <c r="I3270" s="220" t="n">
        <f aca="true">INDIRECT("I" &amp; ROW()-1) + J3270 * ((G3269/1000) * $M$5)</f>
        <v>46110.1307851451</v>
      </c>
      <c r="J3270" s="221" t="n">
        <v>6.5</v>
      </c>
      <c r="K3270" s="222" t="n">
        <f aca="true">INDIRECT("H" &amp; ROW())</f>
        <v>46110.1307851451</v>
      </c>
      <c r="L3270" s="128" t="s">
        <v>8795</v>
      </c>
      <c r="M3270" s="133"/>
      <c r="N3270" s="133"/>
      <c r="O3270" s="133"/>
      <c r="P3270" s="133"/>
      <c r="Q3270" s="133"/>
      <c r="R3270" s="133"/>
      <c r="S3270" s="133"/>
      <c r="T3270" s="133"/>
      <c r="U3270" s="134"/>
      <c r="V3270" s="133"/>
      <c r="W3270" s="135" t="n">
        <f aca="false">I3270</f>
        <v>46110.1307851451</v>
      </c>
      <c r="X3270" s="153" t="s">
        <v>473</v>
      </c>
      <c r="Y3270" s="137" t="n">
        <f aca="false">IF(AND($X3270=$X3271, $X3270&lt;&gt;""), $W3271-$W3270, 0)</f>
        <v>0.000902777777777778</v>
      </c>
      <c r="Z3270" s="141"/>
      <c r="AA3270" s="0"/>
    </row>
    <row r="3271" customFormat="false" ht="22.05" hidden="false" customHeight="false" outlineLevel="0" collapsed="false">
      <c r="A3271" s="118" t="n">
        <v>3267</v>
      </c>
      <c r="B3271" s="213" t="s">
        <v>164</v>
      </c>
      <c r="C3271" s="214" t="s">
        <v>8739</v>
      </c>
      <c r="D3271" s="215" t="s">
        <v>189</v>
      </c>
      <c r="E3271" s="217" t="s">
        <v>8796</v>
      </c>
      <c r="F3271" s="217"/>
      <c r="G3271" s="243" t="n">
        <v>200</v>
      </c>
      <c r="H3271" s="219" t="n">
        <f aca="true">INDIRECT("I" &amp; ROW())</f>
        <v>46110.1316879229</v>
      </c>
      <c r="I3271" s="220" t="n">
        <f aca="true">INDIRECT("I" &amp; ROW()-1) + J3271 * ((G3270/1000) * $M$5)</f>
        <v>46110.1316879229</v>
      </c>
      <c r="J3271" s="221" t="n">
        <v>6.5</v>
      </c>
      <c r="K3271" s="222" t="n">
        <f aca="true">INDIRECT("H" &amp; ROW())</f>
        <v>46110.1316879229</v>
      </c>
      <c r="L3271" s="128" t="s">
        <v>8797</v>
      </c>
      <c r="M3271" s="133"/>
      <c r="N3271" s="133"/>
      <c r="O3271" s="133"/>
      <c r="P3271" s="133"/>
      <c r="Q3271" s="133"/>
      <c r="R3271" s="133"/>
      <c r="S3271" s="133"/>
      <c r="T3271" s="133"/>
      <c r="U3271" s="134"/>
      <c r="V3271" s="133"/>
      <c r="W3271" s="135" t="n">
        <f aca="false">I3271</f>
        <v>46110.1316879229</v>
      </c>
      <c r="X3271" s="153" t="s">
        <v>473</v>
      </c>
      <c r="Y3271" s="137" t="n">
        <f aca="false">IF(AND($X3271=$X3272, $X3271&lt;&gt;""), $W3272-$W3271, 0)</f>
        <v>0.000902777777777778</v>
      </c>
      <c r="Z3271" s="141"/>
      <c r="AA3271" s="0"/>
    </row>
    <row r="3272" customFormat="false" ht="22.05" hidden="false" customHeight="false" outlineLevel="0" collapsed="false">
      <c r="A3272" s="118" t="n">
        <v>3268</v>
      </c>
      <c r="B3272" s="213" t="s">
        <v>164</v>
      </c>
      <c r="C3272" s="214" t="s">
        <v>8739</v>
      </c>
      <c r="D3272" s="215" t="s">
        <v>189</v>
      </c>
      <c r="E3272" s="217" t="s">
        <v>8798</v>
      </c>
      <c r="F3272" s="217"/>
      <c r="G3272" s="243" t="n">
        <v>200</v>
      </c>
      <c r="H3272" s="219" t="n">
        <f aca="true">INDIRECT("I" &amp; ROW())</f>
        <v>46110.1325907006</v>
      </c>
      <c r="I3272" s="220" t="n">
        <f aca="true">INDIRECT("I" &amp; ROW()-1) + J3272 * ((G3271/1000) * $M$5)</f>
        <v>46110.1325907006</v>
      </c>
      <c r="J3272" s="221" t="n">
        <v>6.5</v>
      </c>
      <c r="K3272" s="222" t="n">
        <f aca="true">INDIRECT("H" &amp; ROW())</f>
        <v>46110.1325907006</v>
      </c>
      <c r="L3272" s="128" t="s">
        <v>8799</v>
      </c>
      <c r="M3272" s="133"/>
      <c r="N3272" s="133"/>
      <c r="O3272" s="133"/>
      <c r="P3272" s="133"/>
      <c r="Q3272" s="133"/>
      <c r="R3272" s="133"/>
      <c r="S3272" s="133"/>
      <c r="T3272" s="133"/>
      <c r="U3272" s="134"/>
      <c r="V3272" s="133"/>
      <c r="W3272" s="135" t="n">
        <f aca="false">I3272</f>
        <v>46110.1325907006</v>
      </c>
      <c r="X3272" s="153" t="s">
        <v>473</v>
      </c>
      <c r="Y3272" s="137" t="n">
        <f aca="false">IF(AND($X3272=$X3273, $X3272&lt;&gt;""), $W3273-$W3272, 0)</f>
        <v>0.000902777777777778</v>
      </c>
      <c r="Z3272" s="141"/>
      <c r="AA3272" s="0"/>
    </row>
    <row r="3273" customFormat="false" ht="22.05" hidden="false" customHeight="false" outlineLevel="0" collapsed="false">
      <c r="A3273" s="118" t="n">
        <v>3269</v>
      </c>
      <c r="B3273" s="213" t="s">
        <v>164</v>
      </c>
      <c r="C3273" s="214" t="s">
        <v>8739</v>
      </c>
      <c r="D3273" s="215" t="s">
        <v>189</v>
      </c>
      <c r="E3273" s="217" t="s">
        <v>8800</v>
      </c>
      <c r="F3273" s="217"/>
      <c r="G3273" s="243" t="n">
        <v>200</v>
      </c>
      <c r="H3273" s="219" t="n">
        <f aca="true">INDIRECT("I" &amp; ROW())</f>
        <v>46110.1334934784</v>
      </c>
      <c r="I3273" s="220" t="n">
        <f aca="true">INDIRECT("I" &amp; ROW()-1) + J3273 * ((G3272/1000) * $M$5)</f>
        <v>46110.1334934784</v>
      </c>
      <c r="J3273" s="221" t="n">
        <v>6.5</v>
      </c>
      <c r="K3273" s="222" t="n">
        <f aca="true">INDIRECT("H" &amp; ROW())</f>
        <v>46110.1334934784</v>
      </c>
      <c r="L3273" s="128" t="s">
        <v>8801</v>
      </c>
      <c r="M3273" s="133"/>
      <c r="N3273" s="133"/>
      <c r="O3273" s="133"/>
      <c r="P3273" s="133"/>
      <c r="Q3273" s="133"/>
      <c r="R3273" s="133"/>
      <c r="S3273" s="133"/>
      <c r="T3273" s="133"/>
      <c r="U3273" s="134"/>
      <c r="V3273" s="133"/>
      <c r="W3273" s="135" t="n">
        <f aca="false">I3273</f>
        <v>46110.1334934784</v>
      </c>
      <c r="X3273" s="153" t="s">
        <v>473</v>
      </c>
      <c r="Y3273" s="137" t="n">
        <f aca="false">IF(AND($X3273=$X3274, $X3273&lt;&gt;""), $W3274-$W3273, 0)</f>
        <v>0.000902777777777778</v>
      </c>
      <c r="Z3273" s="141"/>
      <c r="AA3273" s="0"/>
    </row>
    <row r="3274" customFormat="false" ht="22.05" hidden="false" customHeight="false" outlineLevel="0" collapsed="false">
      <c r="A3274" s="118" t="n">
        <v>3270</v>
      </c>
      <c r="B3274" s="213" t="s">
        <v>164</v>
      </c>
      <c r="C3274" s="214" t="s">
        <v>8802</v>
      </c>
      <c r="D3274" s="215" t="s">
        <v>189</v>
      </c>
      <c r="E3274" s="217" t="s">
        <v>8803</v>
      </c>
      <c r="F3274" s="217"/>
      <c r="G3274" s="243" t="n">
        <v>200</v>
      </c>
      <c r="H3274" s="219" t="n">
        <f aca="true">INDIRECT("I" &amp; ROW())</f>
        <v>46110.1343962562</v>
      </c>
      <c r="I3274" s="220" t="n">
        <f aca="true">INDIRECT("I" &amp; ROW()-1) + J3274 * ((G3273/1000) * $M$5)</f>
        <v>46110.1343962562</v>
      </c>
      <c r="J3274" s="221" t="n">
        <v>6.5</v>
      </c>
      <c r="K3274" s="222" t="n">
        <f aca="true">INDIRECT("H" &amp; ROW())</f>
        <v>46110.1343962562</v>
      </c>
      <c r="L3274" s="128" t="s">
        <v>8804</v>
      </c>
      <c r="M3274" s="133"/>
      <c r="N3274" s="133"/>
      <c r="O3274" s="133"/>
      <c r="P3274" s="133"/>
      <c r="Q3274" s="133"/>
      <c r="R3274" s="133"/>
      <c r="S3274" s="133"/>
      <c r="T3274" s="133"/>
      <c r="U3274" s="134"/>
      <c r="V3274" s="133"/>
      <c r="W3274" s="135" t="n">
        <f aca="false">I3274</f>
        <v>46110.1343962562</v>
      </c>
      <c r="X3274" s="153" t="s">
        <v>473</v>
      </c>
      <c r="Y3274" s="137" t="n">
        <f aca="false">IF(AND($X3274=$X3275, $X3274&lt;&gt;""), $W3275-$W3274, 0)</f>
        <v>0.000902777777777778</v>
      </c>
      <c r="Z3274" s="141"/>
      <c r="AA3274" s="0"/>
    </row>
    <row r="3275" customFormat="false" ht="22.05" hidden="false" customHeight="false" outlineLevel="0" collapsed="false">
      <c r="A3275" s="118" t="n">
        <v>3271</v>
      </c>
      <c r="B3275" s="213" t="s">
        <v>164</v>
      </c>
      <c r="C3275" s="214" t="s">
        <v>8802</v>
      </c>
      <c r="D3275" s="215" t="s">
        <v>189</v>
      </c>
      <c r="E3275" s="217" t="s">
        <v>8805</v>
      </c>
      <c r="F3275" s="217"/>
      <c r="G3275" s="243" t="n">
        <v>200</v>
      </c>
      <c r="H3275" s="219" t="n">
        <f aca="true">INDIRECT("I" &amp; ROW())</f>
        <v>46110.1352990339</v>
      </c>
      <c r="I3275" s="220" t="n">
        <f aca="true">INDIRECT("I" &amp; ROW()-1) + J3275 * ((G3274/1000) * $M$5)</f>
        <v>46110.1352990339</v>
      </c>
      <c r="J3275" s="221" t="n">
        <v>6.5</v>
      </c>
      <c r="K3275" s="222" t="n">
        <f aca="true">INDIRECT("H" &amp; ROW())</f>
        <v>46110.1352990339</v>
      </c>
      <c r="L3275" s="128" t="s">
        <v>8806</v>
      </c>
      <c r="M3275" s="133"/>
      <c r="N3275" s="133"/>
      <c r="O3275" s="133"/>
      <c r="P3275" s="133"/>
      <c r="Q3275" s="133"/>
      <c r="R3275" s="133"/>
      <c r="S3275" s="133"/>
      <c r="T3275" s="133"/>
      <c r="U3275" s="134"/>
      <c r="V3275" s="133"/>
      <c r="W3275" s="135" t="n">
        <f aca="false">I3275</f>
        <v>46110.1352990339</v>
      </c>
      <c r="X3275" s="153" t="s">
        <v>473</v>
      </c>
      <c r="Y3275" s="137" t="n">
        <f aca="false">IF(AND($X3275=$X3276, $X3275&lt;&gt;""), $W3276-$W3275, 0)</f>
        <v>0.000902777777777778</v>
      </c>
      <c r="Z3275" s="141"/>
      <c r="AA3275" s="0"/>
    </row>
    <row r="3276" customFormat="false" ht="22.05" hidden="false" customHeight="false" outlineLevel="0" collapsed="false">
      <c r="A3276" s="118" t="n">
        <v>3272</v>
      </c>
      <c r="B3276" s="213" t="s">
        <v>164</v>
      </c>
      <c r="C3276" s="214" t="s">
        <v>8802</v>
      </c>
      <c r="D3276" s="215" t="s">
        <v>189</v>
      </c>
      <c r="E3276" s="217" t="s">
        <v>8807</v>
      </c>
      <c r="F3276" s="217"/>
      <c r="G3276" s="243" t="n">
        <v>200</v>
      </c>
      <c r="H3276" s="219" t="n">
        <f aca="true">INDIRECT("I" &amp; ROW())</f>
        <v>46110.1362018117</v>
      </c>
      <c r="I3276" s="220" t="n">
        <f aca="true">INDIRECT("I" &amp; ROW()-1) + J3276 * ((G3275/1000) * $M$5)</f>
        <v>46110.1362018117</v>
      </c>
      <c r="J3276" s="221" t="n">
        <v>6.5</v>
      </c>
      <c r="K3276" s="222" t="n">
        <f aca="true">INDIRECT("H" &amp; ROW())</f>
        <v>46110.1362018117</v>
      </c>
      <c r="L3276" s="128" t="s">
        <v>8808</v>
      </c>
      <c r="M3276" s="133"/>
      <c r="N3276" s="133"/>
      <c r="O3276" s="133"/>
      <c r="P3276" s="133"/>
      <c r="Q3276" s="133"/>
      <c r="R3276" s="133"/>
      <c r="S3276" s="133"/>
      <c r="T3276" s="133"/>
      <c r="U3276" s="134"/>
      <c r="V3276" s="133"/>
      <c r="W3276" s="135" t="n">
        <f aca="false">I3276</f>
        <v>46110.1362018117</v>
      </c>
      <c r="X3276" s="153" t="s">
        <v>473</v>
      </c>
      <c r="Y3276" s="137" t="n">
        <f aca="false">IF(AND($X3276=$X3277, $X3276&lt;&gt;""), $W3277-$W3276, 0)</f>
        <v>0.000902777777777778</v>
      </c>
      <c r="Z3276" s="141"/>
      <c r="AA3276" s="0"/>
    </row>
    <row r="3277" customFormat="false" ht="22.05" hidden="false" customHeight="false" outlineLevel="0" collapsed="false">
      <c r="A3277" s="118" t="n">
        <v>3273</v>
      </c>
      <c r="B3277" s="213" t="s">
        <v>164</v>
      </c>
      <c r="C3277" s="214" t="s">
        <v>8802</v>
      </c>
      <c r="D3277" s="215" t="s">
        <v>189</v>
      </c>
      <c r="E3277" s="217" t="s">
        <v>8809</v>
      </c>
      <c r="F3277" s="217"/>
      <c r="G3277" s="243" t="n">
        <v>200</v>
      </c>
      <c r="H3277" s="219" t="n">
        <f aca="true">INDIRECT("I" &amp; ROW())</f>
        <v>46110.1371045895</v>
      </c>
      <c r="I3277" s="220" t="n">
        <f aca="true">INDIRECT("I" &amp; ROW()-1) + J3277 * ((G3276/1000) * $M$5)</f>
        <v>46110.1371045895</v>
      </c>
      <c r="J3277" s="221" t="n">
        <v>6.5</v>
      </c>
      <c r="K3277" s="222" t="n">
        <f aca="true">INDIRECT("H" &amp; ROW())</f>
        <v>46110.1371045895</v>
      </c>
      <c r="L3277" s="128" t="s">
        <v>8810</v>
      </c>
      <c r="M3277" s="133"/>
      <c r="N3277" s="133"/>
      <c r="O3277" s="133"/>
      <c r="P3277" s="133"/>
      <c r="Q3277" s="133"/>
      <c r="R3277" s="133"/>
      <c r="S3277" s="133"/>
      <c r="T3277" s="133"/>
      <c r="U3277" s="134"/>
      <c r="V3277" s="133"/>
      <c r="W3277" s="135" t="n">
        <f aca="false">I3277</f>
        <v>46110.1371045895</v>
      </c>
      <c r="X3277" s="153" t="s">
        <v>473</v>
      </c>
      <c r="Y3277" s="137" t="n">
        <f aca="false">IF(AND($X3277=$X3278, $X3277&lt;&gt;""), $W3278-$W3277, 0)</f>
        <v>0.000902777777777778</v>
      </c>
      <c r="Z3277" s="141"/>
      <c r="AA3277" s="0"/>
    </row>
    <row r="3278" customFormat="false" ht="22.05" hidden="false" customHeight="false" outlineLevel="0" collapsed="false">
      <c r="A3278" s="118" t="n">
        <v>3274</v>
      </c>
      <c r="B3278" s="213" t="s">
        <v>164</v>
      </c>
      <c r="C3278" s="214" t="s">
        <v>8802</v>
      </c>
      <c r="D3278" s="215" t="s">
        <v>189</v>
      </c>
      <c r="E3278" s="267" t="s">
        <v>8809</v>
      </c>
      <c r="F3278" s="217"/>
      <c r="G3278" s="243" t="n">
        <v>350</v>
      </c>
      <c r="H3278" s="219" t="n">
        <f aca="true">INDIRECT("I" &amp; ROW())</f>
        <v>46110.1380073673</v>
      </c>
      <c r="I3278" s="220" t="n">
        <f aca="true">INDIRECT("I" &amp; ROW()-1) + J3278 * ((G3277/1000) * $M$5)</f>
        <v>46110.1380073673</v>
      </c>
      <c r="J3278" s="221" t="n">
        <v>6.5</v>
      </c>
      <c r="K3278" s="222" t="n">
        <f aca="true">INDIRECT("H" &amp; ROW())</f>
        <v>46110.1380073673</v>
      </c>
      <c r="L3278" s="128" t="s">
        <v>8811</v>
      </c>
      <c r="M3278" s="133"/>
      <c r="N3278" s="133"/>
      <c r="O3278" s="133"/>
      <c r="P3278" s="133"/>
      <c r="Q3278" s="133"/>
      <c r="R3278" s="133"/>
      <c r="S3278" s="133"/>
      <c r="T3278" s="133"/>
      <c r="U3278" s="134"/>
      <c r="V3278" s="133"/>
      <c r="W3278" s="135" t="n">
        <f aca="false">I3278</f>
        <v>46110.1380073673</v>
      </c>
      <c r="X3278" s="153" t="s">
        <v>473</v>
      </c>
      <c r="Y3278" s="137" t="n">
        <f aca="false">IF(AND($X3278=$X3279, $X3278&lt;&gt;""), $W3279-$W3278, 0)</f>
        <v>0.00157986109953704</v>
      </c>
      <c r="Z3278" s="141"/>
      <c r="AA3278" s="0"/>
    </row>
    <row r="3279" customFormat="false" ht="22.05" hidden="false" customHeight="false" outlineLevel="0" collapsed="false">
      <c r="A3279" s="118" t="n">
        <v>3275</v>
      </c>
      <c r="B3279" s="213" t="s">
        <v>164</v>
      </c>
      <c r="C3279" s="214" t="s">
        <v>8802</v>
      </c>
      <c r="D3279" s="215" t="s">
        <v>189</v>
      </c>
      <c r="E3279" s="217" t="s">
        <v>8812</v>
      </c>
      <c r="F3279" s="217"/>
      <c r="G3279" s="243" t="n">
        <v>350</v>
      </c>
      <c r="H3279" s="219" t="n">
        <f aca="true">INDIRECT("I" &amp; ROW())</f>
        <v>46110.1395872284</v>
      </c>
      <c r="I3279" s="220" t="n">
        <f aca="true">INDIRECT("I" &amp; ROW()-1) + J3279 * ((G3278/1000) * $M$5)</f>
        <v>46110.1395872284</v>
      </c>
      <c r="J3279" s="221" t="n">
        <v>6.5</v>
      </c>
      <c r="K3279" s="222" t="n">
        <f aca="true">INDIRECT("H" &amp; ROW())</f>
        <v>46110.1395872284</v>
      </c>
      <c r="L3279" s="128" t="s">
        <v>8813</v>
      </c>
      <c r="M3279" s="133"/>
      <c r="N3279" s="133"/>
      <c r="O3279" s="133"/>
      <c r="P3279" s="133"/>
      <c r="Q3279" s="133"/>
      <c r="R3279" s="133"/>
      <c r="S3279" s="133"/>
      <c r="T3279" s="133"/>
      <c r="U3279" s="134"/>
      <c r="V3279" s="133"/>
      <c r="W3279" s="135" t="n">
        <f aca="false">I3279</f>
        <v>46110.1395872284</v>
      </c>
      <c r="X3279" s="153" t="s">
        <v>473</v>
      </c>
      <c r="Y3279" s="137" t="n">
        <f aca="false">IF(AND($X3279=$X3280, $X3279&lt;&gt;""), $W3280-$W3279, 0)</f>
        <v>0.00157986109953704</v>
      </c>
      <c r="Z3279" s="141"/>
      <c r="AA3279" s="0"/>
    </row>
    <row r="3280" customFormat="false" ht="22.05" hidden="false" customHeight="false" outlineLevel="0" collapsed="false">
      <c r="A3280" s="118" t="n">
        <v>3276</v>
      </c>
      <c r="B3280" s="213" t="s">
        <v>164</v>
      </c>
      <c r="C3280" s="214" t="s">
        <v>8802</v>
      </c>
      <c r="D3280" s="215" t="s">
        <v>189</v>
      </c>
      <c r="E3280" s="217" t="s">
        <v>8814</v>
      </c>
      <c r="F3280" s="217"/>
      <c r="G3280" s="243" t="n">
        <v>350</v>
      </c>
      <c r="H3280" s="219" t="n">
        <f aca="true">INDIRECT("I" &amp; ROW())</f>
        <v>46110.1411670894</v>
      </c>
      <c r="I3280" s="220" t="n">
        <f aca="true">INDIRECT("I" &amp; ROW()-1) + J3280 * ((G3279/1000) * $M$5)</f>
        <v>46110.1411670894</v>
      </c>
      <c r="J3280" s="221" t="n">
        <v>6.5</v>
      </c>
      <c r="K3280" s="222" t="n">
        <f aca="true">INDIRECT("H" &amp; ROW())</f>
        <v>46110.1411670894</v>
      </c>
      <c r="L3280" s="128" t="s">
        <v>8815</v>
      </c>
      <c r="M3280" s="133"/>
      <c r="N3280" s="133"/>
      <c r="O3280" s="133"/>
      <c r="P3280" s="133"/>
      <c r="Q3280" s="133"/>
      <c r="R3280" s="133"/>
      <c r="S3280" s="133"/>
      <c r="T3280" s="133"/>
      <c r="U3280" s="134"/>
      <c r="V3280" s="133"/>
      <c r="W3280" s="135" t="n">
        <f aca="false">I3280</f>
        <v>46110.1411670894</v>
      </c>
      <c r="X3280" s="153" t="s">
        <v>473</v>
      </c>
      <c r="Y3280" s="137" t="n">
        <f aca="false">IF(AND($X3280=$X3281, $X3280&lt;&gt;""), $W3281-$W3280, 0)</f>
        <v>0.00157986109953704</v>
      </c>
      <c r="Z3280" s="141"/>
      <c r="AA3280" s="0"/>
    </row>
    <row r="3281" customFormat="false" ht="22.05" hidden="false" customHeight="false" outlineLevel="0" collapsed="false">
      <c r="A3281" s="118" t="n">
        <v>3277</v>
      </c>
      <c r="B3281" s="213" t="s">
        <v>164</v>
      </c>
      <c r="C3281" s="214" t="s">
        <v>8802</v>
      </c>
      <c r="D3281" s="215" t="s">
        <v>189</v>
      </c>
      <c r="E3281" s="217" t="s">
        <v>8816</v>
      </c>
      <c r="F3281" s="217"/>
      <c r="G3281" s="243" t="n">
        <v>350</v>
      </c>
      <c r="H3281" s="219" t="n">
        <f aca="true">INDIRECT("I" &amp; ROW())</f>
        <v>46110.1427469505</v>
      </c>
      <c r="I3281" s="220" t="n">
        <f aca="true">INDIRECT("I" &amp; ROW()-1) + J3281 * ((G3280/1000) * $M$5)</f>
        <v>46110.1427469505</v>
      </c>
      <c r="J3281" s="221" t="n">
        <v>6.5</v>
      </c>
      <c r="K3281" s="222" t="n">
        <f aca="true">INDIRECT("H" &amp; ROW())</f>
        <v>46110.1427469505</v>
      </c>
      <c r="L3281" s="128" t="s">
        <v>8817</v>
      </c>
      <c r="M3281" s="133"/>
      <c r="N3281" s="133"/>
      <c r="O3281" s="133"/>
      <c r="P3281" s="133"/>
      <c r="Q3281" s="133"/>
      <c r="R3281" s="133"/>
      <c r="S3281" s="133"/>
      <c r="T3281" s="133"/>
      <c r="U3281" s="134"/>
      <c r="V3281" s="133"/>
      <c r="W3281" s="135" t="n">
        <f aca="false">I3281</f>
        <v>46110.1427469505</v>
      </c>
      <c r="X3281" s="153" t="s">
        <v>473</v>
      </c>
      <c r="Y3281" s="137" t="n">
        <f aca="false">IF(AND($X3281=$X3282, $X3281&lt;&gt;""), $W3282-$W3281, 0)</f>
        <v>0.00157986109953704</v>
      </c>
      <c r="Z3281" s="141"/>
      <c r="AA3281" s="0"/>
    </row>
    <row r="3282" customFormat="false" ht="22.05" hidden="false" customHeight="false" outlineLevel="0" collapsed="false">
      <c r="A3282" s="118" t="n">
        <v>3278</v>
      </c>
      <c r="B3282" s="213" t="s">
        <v>164</v>
      </c>
      <c r="C3282" s="214" t="s">
        <v>8802</v>
      </c>
      <c r="D3282" s="215" t="s">
        <v>189</v>
      </c>
      <c r="E3282" s="217" t="s">
        <v>8818</v>
      </c>
      <c r="F3282" s="217"/>
      <c r="G3282" s="243" t="n">
        <v>350</v>
      </c>
      <c r="H3282" s="219" t="n">
        <f aca="true">INDIRECT("I" &amp; ROW())</f>
        <v>46110.1443268116</v>
      </c>
      <c r="I3282" s="220" t="n">
        <f aca="true">INDIRECT("I" &amp; ROW()-1) + J3282 * ((G3281/1000) * $M$5)</f>
        <v>46110.1443268116</v>
      </c>
      <c r="J3282" s="221" t="n">
        <v>6.5</v>
      </c>
      <c r="K3282" s="222" t="n">
        <f aca="true">INDIRECT("H" &amp; ROW())</f>
        <v>46110.1443268116</v>
      </c>
      <c r="L3282" s="128" t="s">
        <v>8819</v>
      </c>
      <c r="M3282" s="133"/>
      <c r="N3282" s="133"/>
      <c r="O3282" s="133"/>
      <c r="P3282" s="133"/>
      <c r="Q3282" s="133"/>
      <c r="R3282" s="133"/>
      <c r="S3282" s="133"/>
      <c r="T3282" s="133"/>
      <c r="U3282" s="134"/>
      <c r="V3282" s="133"/>
      <c r="W3282" s="135" t="n">
        <f aca="false">I3282</f>
        <v>46110.1443268116</v>
      </c>
      <c r="X3282" s="153" t="s">
        <v>473</v>
      </c>
      <c r="Y3282" s="137" t="n">
        <f aca="false">IF(AND($X3282=$X3283, $X3282&lt;&gt;""), $W3283-$W3282, 0)</f>
        <v>0.00157986109953704</v>
      </c>
      <c r="Z3282" s="141"/>
      <c r="AA3282" s="0"/>
    </row>
    <row r="3283" customFormat="false" ht="22.05" hidden="false" customHeight="false" outlineLevel="0" collapsed="false">
      <c r="A3283" s="118" t="n">
        <v>3279</v>
      </c>
      <c r="B3283" s="213" t="s">
        <v>164</v>
      </c>
      <c r="C3283" s="214" t="s">
        <v>8802</v>
      </c>
      <c r="D3283" s="215" t="s">
        <v>189</v>
      </c>
      <c r="E3283" s="217" t="s">
        <v>8818</v>
      </c>
      <c r="F3283" s="217"/>
      <c r="G3283" s="243" t="n">
        <v>350</v>
      </c>
      <c r="H3283" s="219" t="n">
        <f aca="true">INDIRECT("I" &amp; ROW())</f>
        <v>46110.1459066727</v>
      </c>
      <c r="I3283" s="220" t="n">
        <f aca="true">INDIRECT("I" &amp; ROW()-1) + J3283 * ((G3282/1000) * $M$5)</f>
        <v>46110.1459066727</v>
      </c>
      <c r="J3283" s="221" t="n">
        <v>6.5</v>
      </c>
      <c r="K3283" s="222" t="n">
        <f aca="true">INDIRECT("H" &amp; ROW())</f>
        <v>46110.1459066727</v>
      </c>
      <c r="L3283" s="128" t="s">
        <v>8820</v>
      </c>
      <c r="M3283" s="133"/>
      <c r="N3283" s="133"/>
      <c r="O3283" s="133"/>
      <c r="P3283" s="133"/>
      <c r="Q3283" s="133"/>
      <c r="R3283" s="133"/>
      <c r="S3283" s="133"/>
      <c r="T3283" s="133"/>
      <c r="U3283" s="134"/>
      <c r="V3283" s="133"/>
      <c r="W3283" s="135" t="n">
        <f aca="false">I3283</f>
        <v>46110.1459066727</v>
      </c>
      <c r="X3283" s="153" t="s">
        <v>473</v>
      </c>
      <c r="Y3283" s="137" t="n">
        <f aca="false">IF(AND($X3283=$X3284, $X3283&lt;&gt;""), $W3284-$W3283, 0)</f>
        <v>0.00157986109953704</v>
      </c>
      <c r="Z3283" s="141"/>
      <c r="AA3283" s="0"/>
    </row>
    <row r="3284" customFormat="false" ht="22.05" hidden="false" customHeight="false" outlineLevel="0" collapsed="false">
      <c r="A3284" s="118" t="n">
        <v>3280</v>
      </c>
      <c r="B3284" s="213" t="s">
        <v>164</v>
      </c>
      <c r="C3284" s="214" t="s">
        <v>8802</v>
      </c>
      <c r="D3284" s="215" t="s">
        <v>189</v>
      </c>
      <c r="E3284" s="217" t="s">
        <v>8818</v>
      </c>
      <c r="F3284" s="217"/>
      <c r="G3284" s="243" t="n">
        <v>350</v>
      </c>
      <c r="H3284" s="219" t="n">
        <f aca="true">INDIRECT("I" &amp; ROW())</f>
        <v>46110.1474865338</v>
      </c>
      <c r="I3284" s="220" t="n">
        <f aca="true">INDIRECT("I" &amp; ROW()-1) + J3284 * ((G3283/1000) * $M$5)</f>
        <v>46110.1474865338</v>
      </c>
      <c r="J3284" s="221" t="n">
        <v>6.5</v>
      </c>
      <c r="K3284" s="222" t="n">
        <f aca="true">INDIRECT("H" &amp; ROW())</f>
        <v>46110.1474865338</v>
      </c>
      <c r="L3284" s="128" t="s">
        <v>8821</v>
      </c>
      <c r="M3284" s="133"/>
      <c r="N3284" s="133"/>
      <c r="O3284" s="133"/>
      <c r="P3284" s="133"/>
      <c r="Q3284" s="133"/>
      <c r="R3284" s="133"/>
      <c r="S3284" s="133"/>
      <c r="T3284" s="133"/>
      <c r="U3284" s="134"/>
      <c r="V3284" s="133"/>
      <c r="W3284" s="135" t="n">
        <f aca="false">I3284</f>
        <v>46110.1474865338</v>
      </c>
      <c r="X3284" s="153" t="s">
        <v>473</v>
      </c>
      <c r="Y3284" s="137" t="n">
        <f aca="false">IF(AND($X3284=$X3285, $X3284&lt;&gt;""), $W3285-$W3284, 0)</f>
        <v>0.00157986109953704</v>
      </c>
      <c r="Z3284" s="141"/>
      <c r="AA3284" s="0"/>
    </row>
    <row r="3285" customFormat="false" ht="22.05" hidden="false" customHeight="false" outlineLevel="0" collapsed="false">
      <c r="A3285" s="118" t="n">
        <v>3281</v>
      </c>
      <c r="B3285" s="213" t="s">
        <v>164</v>
      </c>
      <c r="C3285" s="214" t="s">
        <v>8802</v>
      </c>
      <c r="D3285" s="215" t="s">
        <v>189</v>
      </c>
      <c r="E3285" s="217" t="s">
        <v>8822</v>
      </c>
      <c r="F3285" s="217"/>
      <c r="G3285" s="243" t="n">
        <v>350</v>
      </c>
      <c r="H3285" s="219" t="n">
        <f aca="true">INDIRECT("I" &amp; ROW())</f>
        <v>46110.1490663949</v>
      </c>
      <c r="I3285" s="220" t="n">
        <f aca="true">INDIRECT("I" &amp; ROW()-1) + J3285 * ((G3284/1000) * $M$5)</f>
        <v>46110.1490663949</v>
      </c>
      <c r="J3285" s="221" t="n">
        <v>6.5</v>
      </c>
      <c r="K3285" s="222" t="n">
        <f aca="true">INDIRECT("H" &amp; ROW())</f>
        <v>46110.1490663949</v>
      </c>
      <c r="L3285" s="128" t="s">
        <v>8823</v>
      </c>
      <c r="M3285" s="133"/>
      <c r="N3285" s="133"/>
      <c r="O3285" s="133"/>
      <c r="P3285" s="133"/>
      <c r="Q3285" s="133"/>
      <c r="R3285" s="133"/>
      <c r="S3285" s="133"/>
      <c r="T3285" s="133"/>
      <c r="U3285" s="134"/>
      <c r="V3285" s="133"/>
      <c r="W3285" s="135" t="n">
        <f aca="false">I3285</f>
        <v>46110.1490663949</v>
      </c>
      <c r="X3285" s="153" t="s">
        <v>473</v>
      </c>
      <c r="Y3285" s="137" t="n">
        <f aca="false">IF(AND($X3285=$X3286, $X3285&lt;&gt;""), $W3286-$W3285, 0)</f>
        <v>0.00157986109953704</v>
      </c>
      <c r="Z3285" s="141"/>
      <c r="AA3285" s="0"/>
    </row>
    <row r="3286" customFormat="false" ht="22.05" hidden="false" customHeight="false" outlineLevel="0" collapsed="false">
      <c r="A3286" s="118" t="n">
        <v>3282</v>
      </c>
      <c r="B3286" s="213" t="s">
        <v>164</v>
      </c>
      <c r="C3286" s="214" t="s">
        <v>8802</v>
      </c>
      <c r="D3286" s="215" t="s">
        <v>189</v>
      </c>
      <c r="E3286" s="217" t="s">
        <v>8822</v>
      </c>
      <c r="F3286" s="217"/>
      <c r="G3286" s="243" t="n">
        <v>300</v>
      </c>
      <c r="H3286" s="219" t="n">
        <f aca="true">INDIRECT("I" &amp; ROW())</f>
        <v>46110.150646256</v>
      </c>
      <c r="I3286" s="220" t="n">
        <f aca="true">INDIRECT("I" &amp; ROW()-1) + J3286 * ((G3285/1000) * $M$5)</f>
        <v>46110.150646256</v>
      </c>
      <c r="J3286" s="221" t="n">
        <v>6.5</v>
      </c>
      <c r="K3286" s="222" t="n">
        <f aca="true">INDIRECT("H" &amp; ROW())</f>
        <v>46110.150646256</v>
      </c>
      <c r="L3286" s="128" t="s">
        <v>8824</v>
      </c>
      <c r="M3286" s="133"/>
      <c r="N3286" s="133"/>
      <c r="O3286" s="133"/>
      <c r="P3286" s="133"/>
      <c r="Q3286" s="133"/>
      <c r="R3286" s="133"/>
      <c r="S3286" s="133"/>
      <c r="T3286" s="133"/>
      <c r="U3286" s="134"/>
      <c r="V3286" s="133"/>
      <c r="W3286" s="135" t="n">
        <f aca="false">I3286</f>
        <v>46110.150646256</v>
      </c>
      <c r="X3286" s="153" t="s">
        <v>473</v>
      </c>
      <c r="Y3286" s="137" t="n">
        <f aca="false">IF(AND($X3286=$X3287, $X3286&lt;&gt;""), $W3287-$W3286, 0)</f>
        <v>0.00135416666666667</v>
      </c>
      <c r="Z3286" s="141"/>
      <c r="AA3286" s="0"/>
    </row>
    <row r="3287" customFormat="false" ht="22.05" hidden="false" customHeight="false" outlineLevel="0" collapsed="false">
      <c r="A3287" s="118" t="n">
        <v>3283</v>
      </c>
      <c r="B3287" s="213" t="s">
        <v>164</v>
      </c>
      <c r="C3287" s="214" t="s">
        <v>8825</v>
      </c>
      <c r="D3287" s="215" t="s">
        <v>189</v>
      </c>
      <c r="E3287" s="217" t="s">
        <v>8826</v>
      </c>
      <c r="F3287" s="217"/>
      <c r="G3287" s="243" t="n">
        <v>500</v>
      </c>
      <c r="H3287" s="219" t="n">
        <f aca="true">INDIRECT("I" &amp; ROW())</f>
        <v>46110.1520004227</v>
      </c>
      <c r="I3287" s="220" t="n">
        <f aca="true">INDIRECT("I" &amp; ROW()-1) + J3287 * ((G3286/1000) * $M$5)</f>
        <v>46110.1520004227</v>
      </c>
      <c r="J3287" s="221" t="n">
        <v>6.5</v>
      </c>
      <c r="K3287" s="222" t="n">
        <f aca="true">INDIRECT("H" &amp; ROW())</f>
        <v>46110.1520004227</v>
      </c>
      <c r="L3287" s="128" t="s">
        <v>8827</v>
      </c>
      <c r="M3287" s="133"/>
      <c r="N3287" s="133"/>
      <c r="O3287" s="133"/>
      <c r="P3287" s="133"/>
      <c r="Q3287" s="133"/>
      <c r="R3287" s="133"/>
      <c r="S3287" s="133"/>
      <c r="T3287" s="133"/>
      <c r="U3287" s="134"/>
      <c r="V3287" s="133"/>
      <c r="W3287" s="135" t="n">
        <f aca="false">I3287</f>
        <v>46110.1520004227</v>
      </c>
      <c r="X3287" s="153" t="s">
        <v>473</v>
      </c>
      <c r="Y3287" s="137" t="n">
        <f aca="false">IF(AND($X3287=$X3288, $X3287&lt;&gt;""), $W3288-$W3287, 0)</f>
        <v>0.0022569444212963</v>
      </c>
      <c r="Z3287" s="141"/>
      <c r="AA3287" s="0"/>
    </row>
    <row r="3288" customFormat="false" ht="22.05" hidden="false" customHeight="false" outlineLevel="0" collapsed="false">
      <c r="A3288" s="118" t="n">
        <v>3284</v>
      </c>
      <c r="B3288" s="213" t="s">
        <v>164</v>
      </c>
      <c r="C3288" s="214" t="s">
        <v>8825</v>
      </c>
      <c r="D3288" s="215" t="s">
        <v>189</v>
      </c>
      <c r="E3288" s="217" t="s">
        <v>8828</v>
      </c>
      <c r="F3288" s="217"/>
      <c r="G3288" s="243" t="n">
        <v>600</v>
      </c>
      <c r="H3288" s="219" t="n">
        <f aca="true">INDIRECT("I" &amp; ROW())</f>
        <v>46110.1542573671</v>
      </c>
      <c r="I3288" s="220" t="n">
        <f aca="true">INDIRECT("I" &amp; ROW()-1) + J3288 * ((G3287/1000) * $M$5)</f>
        <v>46110.1542573671</v>
      </c>
      <c r="J3288" s="221" t="n">
        <v>6.5</v>
      </c>
      <c r="K3288" s="222" t="n">
        <f aca="true">INDIRECT("H" &amp; ROW())</f>
        <v>46110.1542573671</v>
      </c>
      <c r="L3288" s="128" t="s">
        <v>8829</v>
      </c>
      <c r="M3288" s="133"/>
      <c r="N3288" s="133"/>
      <c r="O3288" s="133"/>
      <c r="P3288" s="133"/>
      <c r="Q3288" s="133"/>
      <c r="R3288" s="133"/>
      <c r="S3288" s="133"/>
      <c r="T3288" s="133"/>
      <c r="U3288" s="134"/>
      <c r="V3288" s="133"/>
      <c r="W3288" s="135" t="n">
        <f aca="false">I3288</f>
        <v>46110.1542573671</v>
      </c>
      <c r="X3288" s="153" t="s">
        <v>473</v>
      </c>
      <c r="Y3288" s="137" t="n">
        <f aca="false">IF(AND($X3288=$X3289, $X3288&lt;&gt;""), $W3289-$W3288, 0)</f>
        <v>0.00270833331018519</v>
      </c>
      <c r="Z3288" s="141"/>
      <c r="AA3288" s="0"/>
    </row>
    <row r="3289" customFormat="false" ht="22.05" hidden="false" customHeight="false" outlineLevel="0" collapsed="false">
      <c r="A3289" s="118" t="n">
        <v>3285</v>
      </c>
      <c r="B3289" s="213" t="s">
        <v>164</v>
      </c>
      <c r="C3289" s="214" t="s">
        <v>8825</v>
      </c>
      <c r="D3289" s="215" t="s">
        <v>189</v>
      </c>
      <c r="E3289" s="217" t="s">
        <v>8830</v>
      </c>
      <c r="F3289" s="217"/>
      <c r="G3289" s="243" t="n">
        <v>500</v>
      </c>
      <c r="H3289" s="219" t="n">
        <f aca="true">INDIRECT("I" &amp; ROW())</f>
        <v>46110.1569657004</v>
      </c>
      <c r="I3289" s="220" t="n">
        <f aca="true">INDIRECT("I" &amp; ROW()-1) + J3289 * ((G3288/1000) * $M$5)</f>
        <v>46110.1569657004</v>
      </c>
      <c r="J3289" s="221" t="n">
        <v>6.5</v>
      </c>
      <c r="K3289" s="222" t="n">
        <f aca="true">INDIRECT("H" &amp; ROW())</f>
        <v>46110.1569657004</v>
      </c>
      <c r="L3289" s="128" t="s">
        <v>8831</v>
      </c>
      <c r="M3289" s="133"/>
      <c r="N3289" s="133"/>
      <c r="O3289" s="133"/>
      <c r="P3289" s="133"/>
      <c r="Q3289" s="133"/>
      <c r="R3289" s="133"/>
      <c r="S3289" s="133"/>
      <c r="T3289" s="133"/>
      <c r="U3289" s="134"/>
      <c r="V3289" s="133"/>
      <c r="W3289" s="135" t="n">
        <f aca="false">I3289</f>
        <v>46110.1569657004</v>
      </c>
      <c r="X3289" s="153" t="s">
        <v>473</v>
      </c>
      <c r="Y3289" s="137" t="n">
        <f aca="false">IF(AND($X3289=$X3290, $X3289&lt;&gt;""), $W3290-$W3289, 0)</f>
        <v>0.0022569444212963</v>
      </c>
      <c r="Z3289" s="141"/>
      <c r="AA3289" s="0"/>
    </row>
    <row r="3290" customFormat="false" ht="22.05" hidden="false" customHeight="false" outlineLevel="0" collapsed="false">
      <c r="A3290" s="118" t="n">
        <v>3286</v>
      </c>
      <c r="B3290" s="213" t="s">
        <v>164</v>
      </c>
      <c r="C3290" s="214" t="s">
        <v>8825</v>
      </c>
      <c r="D3290" s="215" t="s">
        <v>189</v>
      </c>
      <c r="E3290" s="217" t="s">
        <v>8832</v>
      </c>
      <c r="F3290" s="217"/>
      <c r="G3290" s="243" t="n">
        <v>500</v>
      </c>
      <c r="H3290" s="219" t="n">
        <f aca="true">INDIRECT("I" &amp; ROW())</f>
        <v>46110.1592226449</v>
      </c>
      <c r="I3290" s="220" t="n">
        <f aca="true">INDIRECT("I" &amp; ROW()-1) + J3290 * ((G3289/1000) * $M$5)</f>
        <v>46110.1592226449</v>
      </c>
      <c r="J3290" s="221" t="n">
        <v>6.5</v>
      </c>
      <c r="K3290" s="222" t="n">
        <f aca="true">INDIRECT("H" &amp; ROW())</f>
        <v>46110.1592226449</v>
      </c>
      <c r="L3290" s="128" t="s">
        <v>8833</v>
      </c>
      <c r="M3290" s="133"/>
      <c r="N3290" s="133"/>
      <c r="O3290" s="133"/>
      <c r="P3290" s="133"/>
      <c r="Q3290" s="133"/>
      <c r="R3290" s="133"/>
      <c r="S3290" s="133"/>
      <c r="T3290" s="133"/>
      <c r="U3290" s="134"/>
      <c r="V3290" s="133"/>
      <c r="W3290" s="135" t="n">
        <f aca="false">I3290</f>
        <v>46110.1592226449</v>
      </c>
      <c r="X3290" s="153" t="s">
        <v>473</v>
      </c>
      <c r="Y3290" s="137" t="n">
        <f aca="false">IF(AND($X3290=$X3291, $X3290&lt;&gt;""), $W3291-$W3290, 0)</f>
        <v>0.0022569444212963</v>
      </c>
      <c r="Z3290" s="141"/>
      <c r="AA3290" s="0"/>
    </row>
    <row r="3291" customFormat="false" ht="22.05" hidden="false" customHeight="false" outlineLevel="0" collapsed="false">
      <c r="A3291" s="118" t="n">
        <v>3287</v>
      </c>
      <c r="B3291" s="213" t="s">
        <v>164</v>
      </c>
      <c r="C3291" s="214" t="s">
        <v>8825</v>
      </c>
      <c r="D3291" s="215" t="s">
        <v>189</v>
      </c>
      <c r="E3291" s="217" t="s">
        <v>8834</v>
      </c>
      <c r="F3291" s="217"/>
      <c r="G3291" s="243" t="n">
        <v>500</v>
      </c>
      <c r="H3291" s="219" t="n">
        <f aca="true">INDIRECT("I" &amp; ROW())</f>
        <v>46110.1614795893</v>
      </c>
      <c r="I3291" s="220" t="n">
        <f aca="true">INDIRECT("I" &amp; ROW()-1) + J3291 * ((G3290/1000) * $M$5)</f>
        <v>46110.1614795893</v>
      </c>
      <c r="J3291" s="221" t="n">
        <v>6.5</v>
      </c>
      <c r="K3291" s="222" t="n">
        <f aca="true">INDIRECT("H" &amp; ROW())</f>
        <v>46110.1614795893</v>
      </c>
      <c r="L3291" s="128" t="s">
        <v>8835</v>
      </c>
      <c r="M3291" s="133"/>
      <c r="N3291" s="133"/>
      <c r="O3291" s="133"/>
      <c r="P3291" s="133"/>
      <c r="Q3291" s="133"/>
      <c r="R3291" s="133"/>
      <c r="S3291" s="133"/>
      <c r="T3291" s="133"/>
      <c r="U3291" s="134"/>
      <c r="V3291" s="133"/>
      <c r="W3291" s="135" t="n">
        <f aca="false">I3291</f>
        <v>46110.1614795893</v>
      </c>
      <c r="X3291" s="153" t="s">
        <v>473</v>
      </c>
      <c r="Y3291" s="137" t="n">
        <f aca="false">IF(AND($X3291=$X3292, $X3291&lt;&gt;""), $W3292-$W3291, 0)</f>
        <v>0.0022569444212963</v>
      </c>
      <c r="Z3291" s="141"/>
      <c r="AA3291" s="0"/>
    </row>
    <row r="3292" customFormat="false" ht="22.05" hidden="false" customHeight="false" outlineLevel="0" collapsed="false">
      <c r="A3292" s="118" t="n">
        <v>3288</v>
      </c>
      <c r="B3292" s="213" t="s">
        <v>164</v>
      </c>
      <c r="C3292" s="214" t="s">
        <v>8825</v>
      </c>
      <c r="D3292" s="215" t="s">
        <v>189</v>
      </c>
      <c r="E3292" s="217" t="s">
        <v>8836</v>
      </c>
      <c r="F3292" s="217"/>
      <c r="G3292" s="243" t="n">
        <v>500</v>
      </c>
      <c r="H3292" s="219" t="n">
        <f aca="true">INDIRECT("I" &amp; ROW())</f>
        <v>46110.1637365337</v>
      </c>
      <c r="I3292" s="220" t="n">
        <f aca="true">INDIRECT("I" &amp; ROW()-1) + J3292 * ((G3291/1000) * $M$5)</f>
        <v>46110.1637365337</v>
      </c>
      <c r="J3292" s="221" t="n">
        <v>6.5</v>
      </c>
      <c r="K3292" s="222" t="n">
        <f aca="true">INDIRECT("H" &amp; ROW())</f>
        <v>46110.1637365337</v>
      </c>
      <c r="L3292" s="128" t="s">
        <v>8837</v>
      </c>
      <c r="M3292" s="133"/>
      <c r="N3292" s="133"/>
      <c r="O3292" s="133"/>
      <c r="P3292" s="133"/>
      <c r="Q3292" s="133"/>
      <c r="R3292" s="133"/>
      <c r="S3292" s="133"/>
      <c r="T3292" s="133"/>
      <c r="U3292" s="134"/>
      <c r="V3292" s="133"/>
      <c r="W3292" s="135" t="n">
        <f aca="false">I3292</f>
        <v>46110.1637365337</v>
      </c>
      <c r="X3292" s="153" t="s">
        <v>473</v>
      </c>
      <c r="Y3292" s="137" t="n">
        <f aca="false">IF(AND($X3292=$X3293, $X3292&lt;&gt;""), $W3293-$W3292, 0)</f>
        <v>0.0022569444212963</v>
      </c>
      <c r="Z3292" s="141"/>
      <c r="AA3292" s="0"/>
    </row>
    <row r="3293" customFormat="false" ht="22.05" hidden="false" customHeight="false" outlineLevel="0" collapsed="false">
      <c r="A3293" s="118" t="n">
        <v>3289</v>
      </c>
      <c r="B3293" s="213" t="s">
        <v>164</v>
      </c>
      <c r="C3293" s="214" t="s">
        <v>8825</v>
      </c>
      <c r="D3293" s="215" t="s">
        <v>189</v>
      </c>
      <c r="E3293" s="217" t="s">
        <v>8838</v>
      </c>
      <c r="F3293" s="217"/>
      <c r="G3293" s="243" t="n">
        <v>500</v>
      </c>
      <c r="H3293" s="219" t="n">
        <f aca="true">INDIRECT("I" &amp; ROW())</f>
        <v>46110.1659934781</v>
      </c>
      <c r="I3293" s="220" t="n">
        <f aca="true">INDIRECT("I" &amp; ROW()-1) + J3293 * ((G3292/1000) * $M$5)</f>
        <v>46110.1659934781</v>
      </c>
      <c r="J3293" s="221" t="n">
        <v>6.5</v>
      </c>
      <c r="K3293" s="222" t="n">
        <f aca="true">INDIRECT("H" &amp; ROW())</f>
        <v>46110.1659934781</v>
      </c>
      <c r="L3293" s="128" t="s">
        <v>8839</v>
      </c>
      <c r="M3293" s="133"/>
      <c r="N3293" s="133"/>
      <c r="O3293" s="133"/>
      <c r="P3293" s="133"/>
      <c r="Q3293" s="133"/>
      <c r="R3293" s="133"/>
      <c r="S3293" s="133"/>
      <c r="T3293" s="133"/>
      <c r="U3293" s="134"/>
      <c r="V3293" s="133"/>
      <c r="W3293" s="135" t="n">
        <f aca="false">I3293</f>
        <v>46110.1659934781</v>
      </c>
      <c r="X3293" s="153" t="s">
        <v>473</v>
      </c>
      <c r="Y3293" s="137" t="n">
        <f aca="false">IF(AND($X3293=$X3294, $X3293&lt;&gt;""), $W3294-$W3293, 0)</f>
        <v>0.0022569444212963</v>
      </c>
      <c r="Z3293" s="141"/>
      <c r="AA3293" s="0"/>
    </row>
    <row r="3294" customFormat="false" ht="22.05" hidden="false" customHeight="false" outlineLevel="0" collapsed="false">
      <c r="A3294" s="118" t="n">
        <v>3290</v>
      </c>
      <c r="B3294" s="213" t="s">
        <v>164</v>
      </c>
      <c r="C3294" s="214" t="s">
        <v>8825</v>
      </c>
      <c r="D3294" s="215" t="s">
        <v>189</v>
      </c>
      <c r="E3294" s="217" t="s">
        <v>8840</v>
      </c>
      <c r="F3294" s="217"/>
      <c r="G3294" s="243" t="n">
        <v>500</v>
      </c>
      <c r="H3294" s="219" t="n">
        <f aca="true">INDIRECT("I" &amp; ROW())</f>
        <v>46110.1682504226</v>
      </c>
      <c r="I3294" s="220" t="n">
        <f aca="true">INDIRECT("I" &amp; ROW()-1) + J3294 * ((G3293/1000) * $M$5)</f>
        <v>46110.1682504226</v>
      </c>
      <c r="J3294" s="221" t="n">
        <v>6.5</v>
      </c>
      <c r="K3294" s="222" t="n">
        <f aca="true">INDIRECT("H" &amp; ROW())</f>
        <v>46110.1682504226</v>
      </c>
      <c r="L3294" s="128" t="s">
        <v>8841</v>
      </c>
      <c r="M3294" s="133"/>
      <c r="N3294" s="133"/>
      <c r="O3294" s="133"/>
      <c r="P3294" s="133"/>
      <c r="Q3294" s="133"/>
      <c r="R3294" s="133"/>
      <c r="S3294" s="133"/>
      <c r="T3294" s="133"/>
      <c r="U3294" s="134"/>
      <c r="V3294" s="133"/>
      <c r="W3294" s="135" t="n">
        <f aca="false">I3294</f>
        <v>46110.1682504226</v>
      </c>
      <c r="X3294" s="153" t="s">
        <v>473</v>
      </c>
      <c r="Y3294" s="137" t="n">
        <f aca="false">IF(AND($X3294=$X3295, $X3294&lt;&gt;""), $W3295-$W3294, 0)</f>
        <v>0.0022569444212963</v>
      </c>
      <c r="Z3294" s="141"/>
      <c r="AA3294" s="0"/>
    </row>
    <row r="3295" customFormat="false" ht="22.05" hidden="false" customHeight="false" outlineLevel="0" collapsed="false">
      <c r="A3295" s="118" t="n">
        <v>3291</v>
      </c>
      <c r="B3295" s="213" t="s">
        <v>164</v>
      </c>
      <c r="C3295" s="214" t="s">
        <v>8825</v>
      </c>
      <c r="D3295" s="215" t="s">
        <v>189</v>
      </c>
      <c r="E3295" s="217" t="s">
        <v>8842</v>
      </c>
      <c r="F3295" s="217"/>
      <c r="G3295" s="243" t="n">
        <v>500</v>
      </c>
      <c r="H3295" s="219" t="n">
        <f aca="true">INDIRECT("I" &amp; ROW())</f>
        <v>46110.170507367</v>
      </c>
      <c r="I3295" s="220" t="n">
        <f aca="true">INDIRECT("I" &amp; ROW()-1) + J3295 * ((G3294/1000) * $M$5)</f>
        <v>46110.170507367</v>
      </c>
      <c r="J3295" s="221" t="n">
        <v>6.5</v>
      </c>
      <c r="K3295" s="222" t="n">
        <f aca="true">INDIRECT("H" &amp; ROW())</f>
        <v>46110.170507367</v>
      </c>
      <c r="L3295" s="128" t="s">
        <v>8843</v>
      </c>
      <c r="M3295" s="133"/>
      <c r="N3295" s="133"/>
      <c r="O3295" s="133"/>
      <c r="P3295" s="133"/>
      <c r="Q3295" s="133"/>
      <c r="R3295" s="133"/>
      <c r="S3295" s="133"/>
      <c r="T3295" s="133"/>
      <c r="U3295" s="134"/>
      <c r="V3295" s="133"/>
      <c r="W3295" s="135" t="n">
        <f aca="false">I3295</f>
        <v>46110.170507367</v>
      </c>
      <c r="X3295" s="153" t="s">
        <v>473</v>
      </c>
      <c r="Y3295" s="137" t="n">
        <f aca="false">IF(AND($X3295=$X3296, $X3295&lt;&gt;""), $W3296-$W3295, 0)</f>
        <v>0.0022569444212963</v>
      </c>
      <c r="Z3295" s="141"/>
      <c r="AA3295" s="0"/>
    </row>
    <row r="3296" customFormat="false" ht="22.05" hidden="false" customHeight="false" outlineLevel="0" collapsed="false">
      <c r="A3296" s="118" t="n">
        <v>3292</v>
      </c>
      <c r="B3296" s="213" t="s">
        <v>164</v>
      </c>
      <c r="C3296" s="214" t="s">
        <v>8825</v>
      </c>
      <c r="D3296" s="215" t="s">
        <v>189</v>
      </c>
      <c r="E3296" s="217" t="s">
        <v>8844</v>
      </c>
      <c r="F3296" s="217"/>
      <c r="G3296" s="243" t="n">
        <v>500</v>
      </c>
      <c r="H3296" s="219" t="n">
        <f aca="true">INDIRECT("I" &amp; ROW())</f>
        <v>46110.1727643114</v>
      </c>
      <c r="I3296" s="220" t="n">
        <f aca="true">INDIRECT("I" &amp; ROW()-1) + J3296 * ((G3295/1000) * $M$5)</f>
        <v>46110.1727643114</v>
      </c>
      <c r="J3296" s="221" t="n">
        <v>6.5</v>
      </c>
      <c r="K3296" s="222" t="n">
        <f aca="true">INDIRECT("H" &amp; ROW())</f>
        <v>46110.1727643114</v>
      </c>
      <c r="L3296" s="128" t="s">
        <v>8845</v>
      </c>
      <c r="M3296" s="133"/>
      <c r="N3296" s="133"/>
      <c r="O3296" s="133"/>
      <c r="P3296" s="133"/>
      <c r="Q3296" s="133"/>
      <c r="R3296" s="133"/>
      <c r="S3296" s="133"/>
      <c r="T3296" s="133"/>
      <c r="U3296" s="134"/>
      <c r="V3296" s="133"/>
      <c r="W3296" s="135" t="n">
        <f aca="false">I3296</f>
        <v>46110.1727643114</v>
      </c>
      <c r="X3296" s="153" t="s">
        <v>473</v>
      </c>
      <c r="Y3296" s="137" t="n">
        <f aca="false">IF(AND($X3296=$X3297, $X3296&lt;&gt;""), $W3297-$W3296, 0)</f>
        <v>0.0022569444212963</v>
      </c>
      <c r="Z3296" s="141"/>
      <c r="AA3296" s="0"/>
    </row>
    <row r="3297" customFormat="false" ht="22.05" hidden="false" customHeight="false" outlineLevel="0" collapsed="false">
      <c r="A3297" s="118" t="n">
        <v>3293</v>
      </c>
      <c r="B3297" s="213" t="s">
        <v>164</v>
      </c>
      <c r="C3297" s="214" t="s">
        <v>8825</v>
      </c>
      <c r="D3297" s="215" t="s">
        <v>189</v>
      </c>
      <c r="E3297" s="217" t="s">
        <v>8846</v>
      </c>
      <c r="F3297" s="217"/>
      <c r="G3297" s="243" t="n">
        <v>500</v>
      </c>
      <c r="H3297" s="219" t="n">
        <f aca="true">INDIRECT("I" &amp; ROW())</f>
        <v>46110.1750212558</v>
      </c>
      <c r="I3297" s="220" t="n">
        <f aca="true">INDIRECT("I" &amp; ROW()-1) + J3297 * ((G3296/1000) * $M$5)</f>
        <v>46110.1750212558</v>
      </c>
      <c r="J3297" s="221" t="n">
        <v>6.5</v>
      </c>
      <c r="K3297" s="222" t="n">
        <f aca="true">INDIRECT("H" &amp; ROW())</f>
        <v>46110.1750212558</v>
      </c>
      <c r="L3297" s="128" t="s">
        <v>8847</v>
      </c>
      <c r="M3297" s="133"/>
      <c r="N3297" s="133"/>
      <c r="O3297" s="133"/>
      <c r="P3297" s="133"/>
      <c r="Q3297" s="133"/>
      <c r="R3297" s="133"/>
      <c r="S3297" s="133"/>
      <c r="T3297" s="133"/>
      <c r="U3297" s="134"/>
      <c r="V3297" s="133"/>
      <c r="W3297" s="135" t="n">
        <f aca="false">I3297</f>
        <v>46110.1750212558</v>
      </c>
      <c r="X3297" s="153" t="s">
        <v>473</v>
      </c>
      <c r="Y3297" s="137" t="n">
        <f aca="false">IF(AND($X3297=$X3298, $X3297&lt;&gt;""), $W3298-$W3297, 0)</f>
        <v>0.0022569444212963</v>
      </c>
      <c r="Z3297" s="141"/>
      <c r="AA3297" s="0"/>
    </row>
    <row r="3298" customFormat="false" ht="22.05" hidden="false" customHeight="false" outlineLevel="0" collapsed="false">
      <c r="A3298" s="118" t="n">
        <v>3294</v>
      </c>
      <c r="B3298" s="213" t="s">
        <v>164</v>
      </c>
      <c r="C3298" s="214" t="s">
        <v>8825</v>
      </c>
      <c r="D3298" s="215" t="s">
        <v>189</v>
      </c>
      <c r="E3298" s="217" t="s">
        <v>8848</v>
      </c>
      <c r="F3298" s="217"/>
      <c r="G3298" s="243" t="n">
        <v>500</v>
      </c>
      <c r="H3298" s="219" t="n">
        <f aca="true">INDIRECT("I" &amp; ROW())</f>
        <v>46110.1772782003</v>
      </c>
      <c r="I3298" s="220" t="n">
        <f aca="true">INDIRECT("I" &amp; ROW()-1) + J3298 * ((G3297/1000) * $M$5)</f>
        <v>46110.1772782003</v>
      </c>
      <c r="J3298" s="221" t="n">
        <v>6.5</v>
      </c>
      <c r="K3298" s="222" t="n">
        <f aca="true">INDIRECT("H" &amp; ROW())</f>
        <v>46110.1772782003</v>
      </c>
      <c r="L3298" s="128" t="s">
        <v>8849</v>
      </c>
      <c r="M3298" s="133"/>
      <c r="N3298" s="133"/>
      <c r="O3298" s="133"/>
      <c r="P3298" s="133"/>
      <c r="Q3298" s="133"/>
      <c r="R3298" s="133"/>
      <c r="S3298" s="133"/>
      <c r="T3298" s="133"/>
      <c r="U3298" s="134"/>
      <c r="V3298" s="133"/>
      <c r="W3298" s="135" t="n">
        <f aca="false">I3298</f>
        <v>46110.1772782003</v>
      </c>
      <c r="X3298" s="153" t="s">
        <v>473</v>
      </c>
      <c r="Y3298" s="137" t="n">
        <f aca="false">IF(AND($X3298=$X3299, $X3298&lt;&gt;""), $W3299-$W3298, 0)</f>
        <v>0.0022569444212963</v>
      </c>
      <c r="Z3298" s="141"/>
      <c r="AA3298" s="0"/>
    </row>
    <row r="3299" customFormat="false" ht="22.05" hidden="false" customHeight="false" outlineLevel="0" collapsed="false">
      <c r="A3299" s="118" t="n">
        <v>3295</v>
      </c>
      <c r="B3299" s="213" t="s">
        <v>164</v>
      </c>
      <c r="C3299" s="214" t="s">
        <v>8825</v>
      </c>
      <c r="D3299" s="215" t="s">
        <v>189</v>
      </c>
      <c r="E3299" s="217" t="s">
        <v>8850</v>
      </c>
      <c r="F3299" s="217"/>
      <c r="G3299" s="243" t="n">
        <v>500</v>
      </c>
      <c r="H3299" s="219" t="n">
        <f aca="true">INDIRECT("I" &amp; ROW())</f>
        <v>46110.1795351447</v>
      </c>
      <c r="I3299" s="220" t="n">
        <f aca="true">INDIRECT("I" &amp; ROW()-1) + J3299 * ((G3298/1000) * $M$5)</f>
        <v>46110.1795351447</v>
      </c>
      <c r="J3299" s="221" t="n">
        <v>6.5</v>
      </c>
      <c r="K3299" s="222" t="n">
        <f aca="true">INDIRECT("H" &amp; ROW())</f>
        <v>46110.1795351447</v>
      </c>
      <c r="L3299" s="128" t="s">
        <v>8851</v>
      </c>
      <c r="M3299" s="133"/>
      <c r="N3299" s="133"/>
      <c r="O3299" s="133"/>
      <c r="P3299" s="133"/>
      <c r="Q3299" s="133"/>
      <c r="R3299" s="133"/>
      <c r="S3299" s="133"/>
      <c r="T3299" s="133"/>
      <c r="U3299" s="134"/>
      <c r="V3299" s="133"/>
      <c r="W3299" s="135" t="n">
        <f aca="false">I3299</f>
        <v>46110.1795351447</v>
      </c>
      <c r="X3299" s="153" t="s">
        <v>473</v>
      </c>
      <c r="Y3299" s="137" t="n">
        <f aca="false">IF(AND($X3299=$X3300, $X3299&lt;&gt;""), $W3300-$W3299, 0)</f>
        <v>0.0022569444212963</v>
      </c>
      <c r="Z3299" s="141"/>
      <c r="AA3299" s="0"/>
    </row>
    <row r="3300" customFormat="false" ht="22.05" hidden="false" customHeight="false" outlineLevel="0" collapsed="false">
      <c r="A3300" s="118" t="n">
        <v>3296</v>
      </c>
      <c r="B3300" s="213" t="s">
        <v>164</v>
      </c>
      <c r="C3300" s="214" t="s">
        <v>8825</v>
      </c>
      <c r="D3300" s="215" t="s">
        <v>189</v>
      </c>
      <c r="E3300" s="217" t="s">
        <v>8852</v>
      </c>
      <c r="F3300" s="217"/>
      <c r="G3300" s="243" t="n">
        <v>500</v>
      </c>
      <c r="H3300" s="219" t="n">
        <f aca="true">INDIRECT("I" &amp; ROW())</f>
        <v>46110.1817920891</v>
      </c>
      <c r="I3300" s="220" t="n">
        <f aca="true">INDIRECT("I" &amp; ROW()-1) + J3300 * ((G3299/1000) * $M$5)</f>
        <v>46110.1817920891</v>
      </c>
      <c r="J3300" s="221" t="n">
        <v>6.5</v>
      </c>
      <c r="K3300" s="222" t="n">
        <f aca="true">INDIRECT("H" &amp; ROW())</f>
        <v>46110.1817920891</v>
      </c>
      <c r="L3300" s="128" t="s">
        <v>8853</v>
      </c>
      <c r="M3300" s="133"/>
      <c r="N3300" s="133"/>
      <c r="O3300" s="133"/>
      <c r="P3300" s="133"/>
      <c r="Q3300" s="133"/>
      <c r="R3300" s="133"/>
      <c r="S3300" s="133"/>
      <c r="T3300" s="133"/>
      <c r="U3300" s="134"/>
      <c r="V3300" s="133"/>
      <c r="W3300" s="135" t="n">
        <f aca="false">I3300</f>
        <v>46110.1817920891</v>
      </c>
      <c r="X3300" s="153" t="s">
        <v>473</v>
      </c>
      <c r="Y3300" s="137" t="n">
        <f aca="false">IF(AND($X3300=$X3301, $X3300&lt;&gt;""), $W3301-$W3300, 0)</f>
        <v>0.0022569444212963</v>
      </c>
      <c r="Z3300" s="141"/>
      <c r="AA3300" s="0"/>
    </row>
    <row r="3301" customFormat="false" ht="22.05" hidden="false" customHeight="false" outlineLevel="0" collapsed="false">
      <c r="A3301" s="118" t="n">
        <v>3297</v>
      </c>
      <c r="B3301" s="213" t="s">
        <v>164</v>
      </c>
      <c r="C3301" s="214" t="s">
        <v>8825</v>
      </c>
      <c r="D3301" s="215" t="s">
        <v>189</v>
      </c>
      <c r="E3301" s="217" t="s">
        <v>8854</v>
      </c>
      <c r="F3301" s="217"/>
      <c r="G3301" s="243" t="n">
        <v>500</v>
      </c>
      <c r="H3301" s="219" t="n">
        <f aca="true">INDIRECT("I" &amp; ROW())</f>
        <v>46110.1840490335</v>
      </c>
      <c r="I3301" s="220" t="n">
        <f aca="true">INDIRECT("I" &amp; ROW()-1) + J3301 * ((G3300/1000) * $M$5)</f>
        <v>46110.1840490335</v>
      </c>
      <c r="J3301" s="221" t="n">
        <v>6.5</v>
      </c>
      <c r="K3301" s="222" t="n">
        <f aca="true">INDIRECT("H" &amp; ROW())</f>
        <v>46110.1840490335</v>
      </c>
      <c r="L3301" s="128" t="s">
        <v>8855</v>
      </c>
      <c r="M3301" s="133"/>
      <c r="N3301" s="133"/>
      <c r="O3301" s="133"/>
      <c r="P3301" s="133"/>
      <c r="Q3301" s="133"/>
      <c r="R3301" s="133"/>
      <c r="S3301" s="133"/>
      <c r="T3301" s="133"/>
      <c r="U3301" s="134"/>
      <c r="V3301" s="133"/>
      <c r="W3301" s="135" t="n">
        <f aca="false">I3301</f>
        <v>46110.1840490335</v>
      </c>
      <c r="X3301" s="153" t="s">
        <v>473</v>
      </c>
      <c r="Y3301" s="137" t="n">
        <f aca="false">IF(AND($X3301=$X3302, $X3301&lt;&gt;""), $W3302-$W3301, 0)</f>
        <v>0.0022569444212963</v>
      </c>
      <c r="Z3301" s="141"/>
      <c r="AA3301" s="0"/>
    </row>
    <row r="3302" customFormat="false" ht="22.05" hidden="false" customHeight="false" outlineLevel="0" collapsed="false">
      <c r="A3302" s="118" t="n">
        <v>3298</v>
      </c>
      <c r="B3302" s="213" t="s">
        <v>164</v>
      </c>
      <c r="C3302" s="214" t="s">
        <v>8825</v>
      </c>
      <c r="D3302" s="215" t="s">
        <v>189</v>
      </c>
      <c r="E3302" s="217" t="s">
        <v>8856</v>
      </c>
      <c r="F3302" s="217"/>
      <c r="G3302" s="243" t="n">
        <v>500</v>
      </c>
      <c r="H3302" s="219" t="n">
        <f aca="true">INDIRECT("I" &amp; ROW())</f>
        <v>46110.186305978</v>
      </c>
      <c r="I3302" s="220" t="n">
        <f aca="true">INDIRECT("I" &amp; ROW()-1) + J3302 * ((G3301/1000) * $M$5)</f>
        <v>46110.186305978</v>
      </c>
      <c r="J3302" s="221" t="n">
        <v>6.5</v>
      </c>
      <c r="K3302" s="222" t="n">
        <f aca="true">INDIRECT("H" &amp; ROW())</f>
        <v>46110.186305978</v>
      </c>
      <c r="L3302" s="128" t="s">
        <v>8857</v>
      </c>
      <c r="M3302" s="133"/>
      <c r="N3302" s="133"/>
      <c r="O3302" s="133"/>
      <c r="P3302" s="133"/>
      <c r="Q3302" s="133"/>
      <c r="R3302" s="133"/>
      <c r="S3302" s="133"/>
      <c r="T3302" s="133"/>
      <c r="U3302" s="134"/>
      <c r="V3302" s="133"/>
      <c r="W3302" s="135" t="n">
        <f aca="false">I3302</f>
        <v>46110.186305978</v>
      </c>
      <c r="X3302" s="153" t="s">
        <v>473</v>
      </c>
      <c r="Y3302" s="137" t="n">
        <f aca="false">IF(AND($X3302=$X3303, $X3302&lt;&gt;""), $W3303-$W3302, 0)</f>
        <v>0.0022569444212963</v>
      </c>
      <c r="Z3302" s="141"/>
      <c r="AA3302" s="0"/>
    </row>
    <row r="3303" customFormat="false" ht="22.05" hidden="false" customHeight="false" outlineLevel="0" collapsed="false">
      <c r="A3303" s="118" t="n">
        <v>3299</v>
      </c>
      <c r="B3303" s="213" t="s">
        <v>164</v>
      </c>
      <c r="C3303" s="214" t="s">
        <v>8825</v>
      </c>
      <c r="D3303" s="215" t="s">
        <v>189</v>
      </c>
      <c r="E3303" s="217" t="s">
        <v>8858</v>
      </c>
      <c r="F3303" s="217"/>
      <c r="G3303" s="243" t="n">
        <v>500</v>
      </c>
      <c r="H3303" s="219" t="n">
        <f aca="true">INDIRECT("I" &amp; ROW())</f>
        <v>46110.1885629224</v>
      </c>
      <c r="I3303" s="220" t="n">
        <f aca="true">INDIRECT("I" &amp; ROW()-1) + J3303 * ((G3302/1000) * $M$5)</f>
        <v>46110.1885629224</v>
      </c>
      <c r="J3303" s="221" t="n">
        <v>6.5</v>
      </c>
      <c r="K3303" s="222" t="n">
        <f aca="true">INDIRECT("H" &amp; ROW())</f>
        <v>46110.1885629224</v>
      </c>
      <c r="L3303" s="128" t="s">
        <v>8859</v>
      </c>
      <c r="M3303" s="133"/>
      <c r="N3303" s="133"/>
      <c r="O3303" s="133"/>
      <c r="P3303" s="133"/>
      <c r="Q3303" s="133"/>
      <c r="R3303" s="133"/>
      <c r="S3303" s="133"/>
      <c r="T3303" s="133"/>
      <c r="U3303" s="134"/>
      <c r="V3303" s="133"/>
      <c r="W3303" s="135" t="n">
        <f aca="false">I3303</f>
        <v>46110.1885629224</v>
      </c>
      <c r="X3303" s="153" t="s">
        <v>473</v>
      </c>
      <c r="Y3303" s="137" t="n">
        <f aca="false">IF(AND($X3303=$X3304, $X3303&lt;&gt;""), $W3304-$W3303, 0)</f>
        <v>0.0022569444212963</v>
      </c>
      <c r="Z3303" s="141"/>
      <c r="AA3303" s="0"/>
    </row>
    <row r="3304" customFormat="false" ht="22.05" hidden="false" customHeight="false" outlineLevel="0" collapsed="false">
      <c r="A3304" s="118" t="n">
        <v>3300</v>
      </c>
      <c r="B3304" s="213" t="s">
        <v>164</v>
      </c>
      <c r="C3304" s="214" t="s">
        <v>8825</v>
      </c>
      <c r="D3304" s="215" t="s">
        <v>189</v>
      </c>
      <c r="E3304" s="217" t="s">
        <v>8860</v>
      </c>
      <c r="F3304" s="217"/>
      <c r="G3304" s="243" t="n">
        <v>500</v>
      </c>
      <c r="H3304" s="219" t="n">
        <f aca="true">INDIRECT("I" &amp; ROW())</f>
        <v>46110.1908198668</v>
      </c>
      <c r="I3304" s="220" t="n">
        <f aca="true">INDIRECT("I" &amp; ROW()-1) + J3304 * ((G3303/1000) * $M$5)</f>
        <v>46110.1908198668</v>
      </c>
      <c r="J3304" s="221" t="n">
        <v>6.5</v>
      </c>
      <c r="K3304" s="222" t="n">
        <f aca="true">INDIRECT("H" &amp; ROW())</f>
        <v>46110.1908198668</v>
      </c>
      <c r="L3304" s="128" t="s">
        <v>8861</v>
      </c>
      <c r="M3304" s="133"/>
      <c r="N3304" s="133"/>
      <c r="O3304" s="133"/>
      <c r="P3304" s="133"/>
      <c r="Q3304" s="133"/>
      <c r="R3304" s="133"/>
      <c r="S3304" s="133"/>
      <c r="T3304" s="133"/>
      <c r="U3304" s="134"/>
      <c r="V3304" s="133"/>
      <c r="W3304" s="135" t="n">
        <f aca="false">I3304</f>
        <v>46110.1908198668</v>
      </c>
      <c r="X3304" s="153" t="s">
        <v>473</v>
      </c>
      <c r="Y3304" s="137" t="n">
        <f aca="false">IF(AND($X3304=$X3305, $X3304&lt;&gt;""), $W3305-$W3304, 0)</f>
        <v>0.0022569444212963</v>
      </c>
      <c r="Z3304" s="141"/>
      <c r="AA3304" s="0"/>
    </row>
    <row r="3305" customFormat="false" ht="22.05" hidden="false" customHeight="false" outlineLevel="0" collapsed="false">
      <c r="A3305" s="118" t="n">
        <v>3301</v>
      </c>
      <c r="B3305" s="213" t="s">
        <v>164</v>
      </c>
      <c r="C3305" s="214" t="s">
        <v>8825</v>
      </c>
      <c r="D3305" s="215" t="s">
        <v>189</v>
      </c>
      <c r="E3305" s="217" t="s">
        <v>8862</v>
      </c>
      <c r="F3305" s="217"/>
      <c r="G3305" s="243" t="n">
        <v>500</v>
      </c>
      <c r="H3305" s="219" t="n">
        <f aca="true">INDIRECT("I" &amp; ROW())</f>
        <v>46110.1930768113</v>
      </c>
      <c r="I3305" s="220" t="n">
        <f aca="true">INDIRECT("I" &amp; ROW()-1) + J3305 * ((G3304/1000) * $M$5)</f>
        <v>46110.1930768113</v>
      </c>
      <c r="J3305" s="221" t="n">
        <v>6.5</v>
      </c>
      <c r="K3305" s="222" t="n">
        <f aca="true">INDIRECT("H" &amp; ROW())</f>
        <v>46110.1930768113</v>
      </c>
      <c r="L3305" s="128" t="s">
        <v>8863</v>
      </c>
      <c r="M3305" s="133"/>
      <c r="N3305" s="133"/>
      <c r="O3305" s="133"/>
      <c r="P3305" s="133"/>
      <c r="Q3305" s="133"/>
      <c r="R3305" s="133"/>
      <c r="S3305" s="133"/>
      <c r="T3305" s="133"/>
      <c r="U3305" s="134"/>
      <c r="V3305" s="133"/>
      <c r="W3305" s="135" t="n">
        <f aca="false">I3305</f>
        <v>46110.1930768113</v>
      </c>
      <c r="X3305" s="153" t="s">
        <v>473</v>
      </c>
      <c r="Y3305" s="137" t="n">
        <f aca="false">IF(AND($X3305=$X3306, $X3305&lt;&gt;""), $W3306-$W3305, 0)</f>
        <v>0.0022569444212963</v>
      </c>
      <c r="Z3305" s="141"/>
      <c r="AA3305" s="0"/>
    </row>
    <row r="3306" customFormat="false" ht="22.05" hidden="false" customHeight="false" outlineLevel="0" collapsed="false">
      <c r="A3306" s="118" t="n">
        <v>3302</v>
      </c>
      <c r="B3306" s="213" t="s">
        <v>164</v>
      </c>
      <c r="C3306" s="214" t="s">
        <v>8825</v>
      </c>
      <c r="D3306" s="215" t="s">
        <v>189</v>
      </c>
      <c r="E3306" s="217" t="s">
        <v>8864</v>
      </c>
      <c r="F3306" s="217"/>
      <c r="G3306" s="243" t="n">
        <v>500</v>
      </c>
      <c r="H3306" s="219" t="n">
        <f aca="true">INDIRECT("I" &amp; ROW())</f>
        <v>46110.1953337557</v>
      </c>
      <c r="I3306" s="220" t="n">
        <f aca="true">INDIRECT("I" &amp; ROW()-1) + J3306 * ((G3305/1000) * $M$5)</f>
        <v>46110.1953337557</v>
      </c>
      <c r="J3306" s="221" t="n">
        <v>6.5</v>
      </c>
      <c r="K3306" s="222" t="n">
        <f aca="true">INDIRECT("H" &amp; ROW())</f>
        <v>46110.1953337557</v>
      </c>
      <c r="L3306" s="128" t="s">
        <v>8865</v>
      </c>
      <c r="M3306" s="133"/>
      <c r="N3306" s="133"/>
      <c r="O3306" s="133"/>
      <c r="P3306" s="133"/>
      <c r="Q3306" s="133"/>
      <c r="R3306" s="133"/>
      <c r="S3306" s="133"/>
      <c r="T3306" s="133"/>
      <c r="U3306" s="134"/>
      <c r="V3306" s="133"/>
      <c r="W3306" s="135" t="n">
        <f aca="false">I3306</f>
        <v>46110.1953337557</v>
      </c>
      <c r="X3306" s="153" t="s">
        <v>473</v>
      </c>
      <c r="Y3306" s="137" t="n">
        <f aca="false">IF(AND($X3306=$X3307, $X3306&lt;&gt;""), $W3307-$W3306, 0)</f>
        <v>0.0022569444212963</v>
      </c>
      <c r="Z3306" s="141"/>
      <c r="AA3306" s="0"/>
    </row>
    <row r="3307" customFormat="false" ht="22.05" hidden="false" customHeight="false" outlineLevel="0" collapsed="false">
      <c r="A3307" s="118" t="n">
        <v>3303</v>
      </c>
      <c r="B3307" s="213" t="s">
        <v>164</v>
      </c>
      <c r="C3307" s="214" t="s">
        <v>8825</v>
      </c>
      <c r="D3307" s="215" t="s">
        <v>189</v>
      </c>
      <c r="E3307" s="217" t="s">
        <v>8866</v>
      </c>
      <c r="F3307" s="217"/>
      <c r="G3307" s="243" t="n">
        <v>500</v>
      </c>
      <c r="H3307" s="219" t="n">
        <f aca="true">INDIRECT("I" &amp; ROW())</f>
        <v>46110.1975907001</v>
      </c>
      <c r="I3307" s="220" t="n">
        <f aca="true">INDIRECT("I" &amp; ROW()-1) + J3307 * ((G3306/1000) * $M$5)</f>
        <v>46110.1975907001</v>
      </c>
      <c r="J3307" s="221" t="n">
        <v>6.5</v>
      </c>
      <c r="K3307" s="222" t="n">
        <f aca="true">INDIRECT("H" &amp; ROW())</f>
        <v>46110.1975907001</v>
      </c>
      <c r="L3307" s="128" t="s">
        <v>8867</v>
      </c>
      <c r="M3307" s="133"/>
      <c r="N3307" s="133"/>
      <c r="O3307" s="133"/>
      <c r="P3307" s="133"/>
      <c r="Q3307" s="133"/>
      <c r="R3307" s="133"/>
      <c r="S3307" s="133"/>
      <c r="T3307" s="133"/>
      <c r="U3307" s="134"/>
      <c r="V3307" s="133"/>
      <c r="W3307" s="135" t="n">
        <f aca="false">I3307</f>
        <v>46110.1975907001</v>
      </c>
      <c r="X3307" s="153" t="s">
        <v>473</v>
      </c>
      <c r="Y3307" s="137" t="n">
        <f aca="false">IF(AND($X3307=$X3308, $X3307&lt;&gt;""), $W3308-$W3307, 0)</f>
        <v>0.0022569444212963</v>
      </c>
      <c r="Z3307" s="141"/>
      <c r="AA3307" s="0"/>
    </row>
    <row r="3308" customFormat="false" ht="22.05" hidden="false" customHeight="false" outlineLevel="0" collapsed="false">
      <c r="A3308" s="118" t="n">
        <v>3304</v>
      </c>
      <c r="B3308" s="213" t="s">
        <v>164</v>
      </c>
      <c r="C3308" s="214" t="s">
        <v>8825</v>
      </c>
      <c r="D3308" s="215" t="s">
        <v>189</v>
      </c>
      <c r="E3308" s="217" t="s">
        <v>8868</v>
      </c>
      <c r="F3308" s="217"/>
      <c r="G3308" s="243" t="n">
        <v>400</v>
      </c>
      <c r="H3308" s="219" t="n">
        <f aca="true">INDIRECT("I" &amp; ROW())</f>
        <v>46110.1998476445</v>
      </c>
      <c r="I3308" s="220" t="n">
        <f aca="true">INDIRECT("I" &amp; ROW()-1) + J3308 * ((G3307/1000) * $M$5)</f>
        <v>46110.1998476445</v>
      </c>
      <c r="J3308" s="221" t="n">
        <v>6.5</v>
      </c>
      <c r="K3308" s="222" t="n">
        <f aca="true">INDIRECT("H" &amp; ROW())</f>
        <v>46110.1998476445</v>
      </c>
      <c r="L3308" s="128" t="s">
        <v>8869</v>
      </c>
      <c r="M3308" s="133"/>
      <c r="N3308" s="133"/>
      <c r="O3308" s="133"/>
      <c r="P3308" s="133"/>
      <c r="Q3308" s="133"/>
      <c r="R3308" s="133"/>
      <c r="S3308" s="133"/>
      <c r="T3308" s="133"/>
      <c r="U3308" s="134"/>
      <c r="V3308" s="133"/>
      <c r="W3308" s="135" t="n">
        <f aca="false">I3308</f>
        <v>46110.1998476445</v>
      </c>
      <c r="X3308" s="153" t="s">
        <v>473</v>
      </c>
      <c r="Y3308" s="137" t="n">
        <f aca="false">IF(AND($X3308=$X3309, $X3308&lt;&gt;""), $W3309-$W3308, 0)</f>
        <v>0.00180555554398148</v>
      </c>
      <c r="Z3308" s="141"/>
      <c r="AA3308" s="0"/>
    </row>
    <row r="3309" customFormat="false" ht="22.05" hidden="false" customHeight="false" outlineLevel="0" collapsed="false">
      <c r="A3309" s="118" t="n">
        <v>3305</v>
      </c>
      <c r="B3309" s="213" t="s">
        <v>164</v>
      </c>
      <c r="C3309" s="214" t="s">
        <v>8825</v>
      </c>
      <c r="D3309" s="215" t="s">
        <v>189</v>
      </c>
      <c r="E3309" s="217" t="s">
        <v>8870</v>
      </c>
      <c r="F3309" s="217"/>
      <c r="G3309" s="243" t="n">
        <v>300</v>
      </c>
      <c r="H3309" s="219" t="n">
        <f aca="true">INDIRECT("I" &amp; ROW())</f>
        <v>46110.2016532001</v>
      </c>
      <c r="I3309" s="220" t="n">
        <f aca="true">INDIRECT("I" &amp; ROW()-1) + J3309 * ((G3308/1000) * $M$5)</f>
        <v>46110.2016532001</v>
      </c>
      <c r="J3309" s="221" t="n">
        <v>6.5</v>
      </c>
      <c r="K3309" s="222" t="n">
        <f aca="true">INDIRECT("H" &amp; ROW())</f>
        <v>46110.2016532001</v>
      </c>
      <c r="L3309" s="128" t="s">
        <v>8871</v>
      </c>
      <c r="M3309" s="133"/>
      <c r="N3309" s="133"/>
      <c r="O3309" s="133"/>
      <c r="P3309" s="133"/>
      <c r="Q3309" s="133"/>
      <c r="R3309" s="133"/>
      <c r="S3309" s="133"/>
      <c r="T3309" s="133"/>
      <c r="U3309" s="134"/>
      <c r="V3309" s="133"/>
      <c r="W3309" s="135" t="n">
        <f aca="false">I3309</f>
        <v>46110.2016532001</v>
      </c>
      <c r="X3309" s="153" t="s">
        <v>473</v>
      </c>
      <c r="Y3309" s="137" t="n">
        <f aca="false">IF(AND($X3309=$X3310, $X3309&lt;&gt;""), $W3310-$W3309, 0)</f>
        <v>0.00135416666666667</v>
      </c>
      <c r="Z3309" s="141"/>
      <c r="AA3309" s="0"/>
    </row>
    <row r="3310" customFormat="false" ht="22.05" hidden="false" customHeight="false" outlineLevel="0" collapsed="false">
      <c r="A3310" s="118" t="n">
        <v>3306</v>
      </c>
      <c r="B3310" s="213" t="s">
        <v>164</v>
      </c>
      <c r="C3310" s="214" t="s">
        <v>8825</v>
      </c>
      <c r="D3310" s="215" t="s">
        <v>189</v>
      </c>
      <c r="E3310" s="217" t="s">
        <v>8872</v>
      </c>
      <c r="F3310" s="217"/>
      <c r="G3310" s="243" t="n">
        <v>400</v>
      </c>
      <c r="H3310" s="219" t="n">
        <f aca="true">INDIRECT("I" &amp; ROW())</f>
        <v>46110.2030073667</v>
      </c>
      <c r="I3310" s="220" t="n">
        <f aca="true">INDIRECT("I" &amp; ROW()-1) + J3310 * ((G3309/1000) * $M$5)</f>
        <v>46110.2030073667</v>
      </c>
      <c r="J3310" s="221" t="n">
        <v>6.5</v>
      </c>
      <c r="K3310" s="222" t="n">
        <f aca="true">INDIRECT("H" &amp; ROW())</f>
        <v>46110.2030073667</v>
      </c>
      <c r="L3310" s="128" t="s">
        <v>8873</v>
      </c>
      <c r="M3310" s="133"/>
      <c r="N3310" s="133"/>
      <c r="O3310" s="133"/>
      <c r="P3310" s="133"/>
      <c r="Q3310" s="133"/>
      <c r="R3310" s="133"/>
      <c r="S3310" s="133"/>
      <c r="T3310" s="133"/>
      <c r="U3310" s="134"/>
      <c r="V3310" s="133"/>
      <c r="W3310" s="135" t="n">
        <f aca="false">I3310</f>
        <v>46110.2030073667</v>
      </c>
      <c r="X3310" s="153" t="s">
        <v>473</v>
      </c>
      <c r="Y3310" s="137" t="n">
        <f aca="false">IF(AND($X3310=$X3311, $X3310&lt;&gt;""), $W3311-$W3310, 0)</f>
        <v>0.00180555554398148</v>
      </c>
      <c r="Z3310" s="141"/>
      <c r="AA3310" s="0"/>
    </row>
    <row r="3311" customFormat="false" ht="22.05" hidden="false" customHeight="false" outlineLevel="0" collapsed="false">
      <c r="A3311" s="118" t="n">
        <v>3307</v>
      </c>
      <c r="B3311" s="213" t="s">
        <v>164</v>
      </c>
      <c r="C3311" s="214" t="s">
        <v>8825</v>
      </c>
      <c r="D3311" s="215" t="s">
        <v>189</v>
      </c>
      <c r="E3311" s="217" t="s">
        <v>8874</v>
      </c>
      <c r="F3311" s="217"/>
      <c r="G3311" s="243" t="n">
        <v>300</v>
      </c>
      <c r="H3311" s="219" t="n">
        <f aca="true">INDIRECT("I" &amp; ROW())</f>
        <v>46110.2048129223</v>
      </c>
      <c r="I3311" s="220" t="n">
        <f aca="true">INDIRECT("I" &amp; ROW()-1) + J3311 * ((G3310/1000) * $M$5)</f>
        <v>46110.2048129223</v>
      </c>
      <c r="J3311" s="221" t="n">
        <v>6.5</v>
      </c>
      <c r="K3311" s="222" t="n">
        <f aca="true">INDIRECT("H" &amp; ROW())</f>
        <v>46110.2048129223</v>
      </c>
      <c r="L3311" s="128" t="s">
        <v>8875</v>
      </c>
      <c r="M3311" s="133"/>
      <c r="N3311" s="133"/>
      <c r="O3311" s="133"/>
      <c r="P3311" s="133"/>
      <c r="Q3311" s="133"/>
      <c r="R3311" s="133"/>
      <c r="S3311" s="133"/>
      <c r="T3311" s="133"/>
      <c r="U3311" s="134"/>
      <c r="V3311" s="133"/>
      <c r="W3311" s="135" t="n">
        <f aca="false">I3311</f>
        <v>46110.2048129223</v>
      </c>
      <c r="X3311" s="153" t="s">
        <v>473</v>
      </c>
      <c r="Y3311" s="137" t="n">
        <f aca="false">IF(AND($X3311=$X3312, $X3311&lt;&gt;""), $W3312-$W3311, 0)</f>
        <v>0.00135416666666667</v>
      </c>
      <c r="Z3311" s="141"/>
      <c r="AA3311" s="0"/>
    </row>
    <row r="3312" customFormat="false" ht="22.05" hidden="false" customHeight="false" outlineLevel="0" collapsed="false">
      <c r="A3312" s="118" t="n">
        <v>3308</v>
      </c>
      <c r="B3312" s="213" t="s">
        <v>164</v>
      </c>
      <c r="C3312" s="214" t="s">
        <v>8825</v>
      </c>
      <c r="D3312" s="215" t="s">
        <v>189</v>
      </c>
      <c r="E3312" s="217" t="s">
        <v>8876</v>
      </c>
      <c r="F3312" s="217"/>
      <c r="G3312" s="243" t="n">
        <v>400</v>
      </c>
      <c r="H3312" s="219" t="n">
        <f aca="true">INDIRECT("I" &amp; ROW())</f>
        <v>46110.2061670889</v>
      </c>
      <c r="I3312" s="220" t="n">
        <f aca="true">INDIRECT("I" &amp; ROW()-1) + J3312 * ((G3311/1000) * $M$5)</f>
        <v>46110.2061670889</v>
      </c>
      <c r="J3312" s="221" t="n">
        <v>6.5</v>
      </c>
      <c r="K3312" s="222" t="n">
        <f aca="true">INDIRECT("H" &amp; ROW())</f>
        <v>46110.2061670889</v>
      </c>
      <c r="L3312" s="128" t="s">
        <v>8877</v>
      </c>
      <c r="M3312" s="133"/>
      <c r="N3312" s="133"/>
      <c r="O3312" s="133"/>
      <c r="P3312" s="133"/>
      <c r="Q3312" s="133"/>
      <c r="R3312" s="133"/>
      <c r="S3312" s="133"/>
      <c r="T3312" s="133"/>
      <c r="U3312" s="134"/>
      <c r="V3312" s="133"/>
      <c r="W3312" s="135" t="n">
        <f aca="false">I3312</f>
        <v>46110.2061670889</v>
      </c>
      <c r="X3312" s="153" t="s">
        <v>473</v>
      </c>
      <c r="Y3312" s="137" t="n">
        <f aca="false">IF(AND($X3312=$X3313, $X3312&lt;&gt;""), $W3313-$W3312, 0)</f>
        <v>0.00180555554398148</v>
      </c>
      <c r="Z3312" s="141"/>
      <c r="AA3312" s="0"/>
    </row>
    <row r="3313" customFormat="false" ht="22.05" hidden="false" customHeight="false" outlineLevel="0" collapsed="false">
      <c r="A3313" s="118" t="n">
        <v>3309</v>
      </c>
      <c r="B3313" s="213" t="s">
        <v>164</v>
      </c>
      <c r="C3313" s="214" t="s">
        <v>8825</v>
      </c>
      <c r="D3313" s="215" t="s">
        <v>189</v>
      </c>
      <c r="E3313" s="217" t="s">
        <v>8878</v>
      </c>
      <c r="F3313" s="217"/>
      <c r="G3313" s="243" t="n">
        <v>350</v>
      </c>
      <c r="H3313" s="219" t="n">
        <f aca="true">INDIRECT("I" &amp; ROW())</f>
        <v>46110.2079726445</v>
      </c>
      <c r="I3313" s="220" t="n">
        <f aca="true">INDIRECT("I" &amp; ROW()-1) + J3313 * ((G3312/1000) * $M$5)</f>
        <v>46110.2079726445</v>
      </c>
      <c r="J3313" s="221" t="n">
        <v>6.5</v>
      </c>
      <c r="K3313" s="222" t="n">
        <f aca="true">INDIRECT("H" &amp; ROW())</f>
        <v>46110.2079726445</v>
      </c>
      <c r="L3313" s="128" t="s">
        <v>8879</v>
      </c>
      <c r="M3313" s="133"/>
      <c r="N3313" s="133"/>
      <c r="O3313" s="133"/>
      <c r="P3313" s="133"/>
      <c r="Q3313" s="133"/>
      <c r="R3313" s="133"/>
      <c r="S3313" s="133"/>
      <c r="T3313" s="133"/>
      <c r="U3313" s="134"/>
      <c r="V3313" s="133"/>
      <c r="W3313" s="135" t="n">
        <f aca="false">I3313</f>
        <v>46110.2079726445</v>
      </c>
      <c r="X3313" s="153" t="s">
        <v>473</v>
      </c>
      <c r="Y3313" s="137" t="n">
        <f aca="false">IF(AND($X3313=$X3314, $X3313&lt;&gt;""), $W3314-$W3313, 0)</f>
        <v>0.00157986109953704</v>
      </c>
      <c r="Z3313" s="141"/>
      <c r="AA3313" s="0"/>
    </row>
    <row r="3314" customFormat="false" ht="22.05" hidden="false" customHeight="false" outlineLevel="0" collapsed="false">
      <c r="A3314" s="118" t="n">
        <v>3310</v>
      </c>
      <c r="B3314" s="213" t="s">
        <v>164</v>
      </c>
      <c r="C3314" s="214" t="s">
        <v>8825</v>
      </c>
      <c r="D3314" s="215" t="s">
        <v>189</v>
      </c>
      <c r="E3314" s="217" t="s">
        <v>8880</v>
      </c>
      <c r="F3314" s="217"/>
      <c r="G3314" s="243" t="n">
        <v>300</v>
      </c>
      <c r="H3314" s="219" t="n">
        <f aca="true">INDIRECT("I" &amp; ROW())</f>
        <v>46110.2095525056</v>
      </c>
      <c r="I3314" s="220" t="n">
        <f aca="true">INDIRECT("I" &amp; ROW()-1) + J3314 * ((G3313/1000) * $M$5)</f>
        <v>46110.2095525056</v>
      </c>
      <c r="J3314" s="221" t="n">
        <v>6.5</v>
      </c>
      <c r="K3314" s="222" t="n">
        <f aca="true">INDIRECT("H" &amp; ROW())</f>
        <v>46110.2095525056</v>
      </c>
      <c r="L3314" s="128" t="s">
        <v>8881</v>
      </c>
      <c r="M3314" s="133"/>
      <c r="N3314" s="133"/>
      <c r="O3314" s="133"/>
      <c r="P3314" s="133"/>
      <c r="Q3314" s="133"/>
      <c r="R3314" s="133"/>
      <c r="S3314" s="133"/>
      <c r="T3314" s="133"/>
      <c r="U3314" s="134"/>
      <c r="V3314" s="133"/>
      <c r="W3314" s="135" t="n">
        <f aca="false">I3314</f>
        <v>46110.2095525056</v>
      </c>
      <c r="X3314" s="153" t="s">
        <v>473</v>
      </c>
      <c r="Y3314" s="137" t="n">
        <f aca="false">IF(AND($X3314=$X3315, $X3314&lt;&gt;""), $W3315-$W3314, 0)</f>
        <v>0.00135416666666667</v>
      </c>
      <c r="Z3314" s="141"/>
      <c r="AA3314" s="0"/>
    </row>
    <row r="3315" customFormat="false" ht="22.05" hidden="false" customHeight="false" outlineLevel="0" collapsed="false">
      <c r="A3315" s="118" t="n">
        <v>3311</v>
      </c>
      <c r="B3315" s="213" t="s">
        <v>166</v>
      </c>
      <c r="C3315" s="214" t="s">
        <v>8882</v>
      </c>
      <c r="D3315" s="215" t="s">
        <v>189</v>
      </c>
      <c r="E3315" s="217" t="s">
        <v>8883</v>
      </c>
      <c r="F3315" s="217"/>
      <c r="G3315" s="243" t="n">
        <v>950</v>
      </c>
      <c r="H3315" s="219" t="n">
        <f aca="true">INDIRECT("I" &amp; ROW())</f>
        <v>46110.2109066722</v>
      </c>
      <c r="I3315" s="220" t="n">
        <f aca="true">INDIRECT("I" &amp; ROW()-1) + J3315 * ((G3314/1000) * $M$5)</f>
        <v>46110.2109066722</v>
      </c>
      <c r="J3315" s="221" t="n">
        <v>6.5</v>
      </c>
      <c r="K3315" s="222" t="n">
        <f aca="true">INDIRECT("H" &amp; ROW())</f>
        <v>46110.2109066722</v>
      </c>
      <c r="L3315" s="128" t="s">
        <v>8884</v>
      </c>
      <c r="M3315" s="133"/>
      <c r="N3315" s="133"/>
      <c r="O3315" s="133"/>
      <c r="P3315" s="133"/>
      <c r="Q3315" s="133"/>
      <c r="R3315" s="133"/>
      <c r="S3315" s="133"/>
      <c r="T3315" s="133"/>
      <c r="U3315" s="134"/>
      <c r="V3315" s="133"/>
      <c r="W3315" s="135" t="n">
        <f aca="false">I3315</f>
        <v>46110.2109066722</v>
      </c>
      <c r="X3315" s="153" t="s">
        <v>473</v>
      </c>
      <c r="Y3315" s="137" t="n">
        <f aca="false">IF(AND($X3315=$X3316, $X3315&lt;&gt;""), $W3316-$W3315, 0)</f>
        <v>0.00428819440972222</v>
      </c>
      <c r="Z3315" s="141"/>
      <c r="AA3315" s="0"/>
    </row>
    <row r="3316" customFormat="false" ht="22.05" hidden="false" customHeight="false" outlineLevel="0" collapsed="false">
      <c r="A3316" s="118" t="n">
        <v>3312</v>
      </c>
      <c r="B3316" s="213" t="s">
        <v>166</v>
      </c>
      <c r="C3316" s="214" t="s">
        <v>8882</v>
      </c>
      <c r="D3316" s="215" t="s">
        <v>189</v>
      </c>
      <c r="E3316" s="217" t="s">
        <v>8885</v>
      </c>
      <c r="F3316" s="217"/>
      <c r="G3316" s="243" t="n">
        <v>607</v>
      </c>
      <c r="H3316" s="219" t="n">
        <f aca="true">INDIRECT("I" &amp; ROW())</f>
        <v>46110.2151948666</v>
      </c>
      <c r="I3316" s="220" t="n">
        <f aca="true">INDIRECT("I" &amp; ROW()-1) + J3316 * ((G3315/1000) * $M$5)</f>
        <v>46110.2151948666</v>
      </c>
      <c r="J3316" s="221" t="n">
        <v>6.5</v>
      </c>
      <c r="K3316" s="222" t="n">
        <f aca="true">INDIRECT("H" &amp; ROW())</f>
        <v>46110.2151948666</v>
      </c>
      <c r="L3316" s="128" t="s">
        <v>8886</v>
      </c>
      <c r="M3316" s="133"/>
      <c r="N3316" s="133"/>
      <c r="O3316" s="133"/>
      <c r="P3316" s="133"/>
      <c r="Q3316" s="133"/>
      <c r="R3316" s="133"/>
      <c r="S3316" s="133"/>
      <c r="T3316" s="133"/>
      <c r="U3316" s="134"/>
      <c r="V3316" s="133"/>
      <c r="W3316" s="135" t="n">
        <f aca="false">I3316</f>
        <v>46110.2151948666</v>
      </c>
      <c r="X3316" s="153" t="s">
        <v>473</v>
      </c>
      <c r="Y3316" s="137" t="n">
        <f aca="false">IF(AND($X3316=$X3317, $X3316&lt;&gt;""), $W3317-$W3316, 0)</f>
        <v>0.00273993053240741</v>
      </c>
      <c r="Z3316" s="141"/>
      <c r="AA3316" s="0"/>
    </row>
    <row r="3317" customFormat="false" ht="22.05" hidden="false" customHeight="false" outlineLevel="0" collapsed="false">
      <c r="A3317" s="118" t="n">
        <v>3313</v>
      </c>
      <c r="B3317" s="213" t="s">
        <v>166</v>
      </c>
      <c r="C3317" s="214" t="s">
        <v>8882</v>
      </c>
      <c r="D3317" s="215" t="s">
        <v>189</v>
      </c>
      <c r="E3317" s="217" t="s">
        <v>8887</v>
      </c>
      <c r="F3317" s="217"/>
      <c r="G3317" s="243" t="n">
        <v>546</v>
      </c>
      <c r="H3317" s="219" t="n">
        <f aca="true">INDIRECT("I" &amp; ROW())</f>
        <v>46110.2179347972</v>
      </c>
      <c r="I3317" s="220" t="n">
        <f aca="true">INDIRECT("I" &amp; ROW()-1) + J3317 * ((G3316/1000) * $M$5)</f>
        <v>46110.2179347972</v>
      </c>
      <c r="J3317" s="221" t="n">
        <v>6.5</v>
      </c>
      <c r="K3317" s="222" t="n">
        <f aca="true">INDIRECT("H" &amp; ROW())</f>
        <v>46110.2179347972</v>
      </c>
      <c r="L3317" s="128" t="s">
        <v>8888</v>
      </c>
      <c r="M3317" s="133"/>
      <c r="N3317" s="133"/>
      <c r="O3317" s="133"/>
      <c r="P3317" s="133"/>
      <c r="Q3317" s="133"/>
      <c r="R3317" s="133"/>
      <c r="S3317" s="133"/>
      <c r="T3317" s="133"/>
      <c r="U3317" s="134"/>
      <c r="V3317" s="133"/>
      <c r="W3317" s="135" t="n">
        <f aca="false">I3317</f>
        <v>46110.2179347972</v>
      </c>
      <c r="X3317" s="153" t="s">
        <v>473</v>
      </c>
      <c r="Y3317" s="137" t="n">
        <f aca="false">IF(AND($X3317=$X3318, $X3317&lt;&gt;""), $W3318-$W3317, 0)</f>
        <v>0.00246458332175926</v>
      </c>
      <c r="Z3317" s="141"/>
      <c r="AA3317" s="0"/>
    </row>
    <row r="3318" customFormat="false" ht="22.05" hidden="false" customHeight="false" outlineLevel="0" collapsed="false">
      <c r="A3318" s="118" t="n">
        <v>3314</v>
      </c>
      <c r="B3318" s="213" t="s">
        <v>166</v>
      </c>
      <c r="C3318" s="214" t="s">
        <v>8882</v>
      </c>
      <c r="D3318" s="215" t="s">
        <v>189</v>
      </c>
      <c r="E3318" s="217" t="s">
        <v>8889</v>
      </c>
      <c r="F3318" s="217"/>
      <c r="G3318" s="243" t="n">
        <v>773</v>
      </c>
      <c r="H3318" s="219" t="n">
        <f aca="true">INDIRECT("I" &amp; ROW())</f>
        <v>46110.2203993805</v>
      </c>
      <c r="I3318" s="220" t="n">
        <f aca="true">INDIRECT("I" &amp; ROW()-1) + J3318 * ((G3317/1000) * $M$5)</f>
        <v>46110.2203993805</v>
      </c>
      <c r="J3318" s="221" t="n">
        <v>6.5</v>
      </c>
      <c r="K3318" s="222" t="n">
        <f aca="true">INDIRECT("H" &amp; ROW())</f>
        <v>46110.2203993805</v>
      </c>
      <c r="L3318" s="128" t="s">
        <v>8890</v>
      </c>
      <c r="M3318" s="133"/>
      <c r="N3318" s="133"/>
      <c r="O3318" s="133"/>
      <c r="P3318" s="133"/>
      <c r="Q3318" s="133"/>
      <c r="R3318" s="133"/>
      <c r="S3318" s="133"/>
      <c r="T3318" s="133"/>
      <c r="U3318" s="134"/>
      <c r="V3318" s="133"/>
      <c r="W3318" s="135" t="n">
        <f aca="false">I3318</f>
        <v>46110.2203993805</v>
      </c>
      <c r="X3318" s="153" t="s">
        <v>473</v>
      </c>
      <c r="Y3318" s="137" t="n">
        <f aca="false">IF(AND($X3318=$X3319, $X3318&lt;&gt;""), $W3319-$W3318, 0)</f>
        <v>0.00348923608796296</v>
      </c>
      <c r="Z3318" s="141"/>
      <c r="AA3318" s="0"/>
    </row>
    <row r="3319" customFormat="false" ht="22.05" hidden="false" customHeight="false" outlineLevel="0" collapsed="false">
      <c r="A3319" s="118" t="n">
        <v>3315</v>
      </c>
      <c r="B3319" s="213" t="s">
        <v>166</v>
      </c>
      <c r="C3319" s="214" t="s">
        <v>8882</v>
      </c>
      <c r="D3319" s="215" t="s">
        <v>189</v>
      </c>
      <c r="E3319" s="217" t="s">
        <v>8891</v>
      </c>
      <c r="F3319" s="217"/>
      <c r="G3319" s="243" t="n">
        <v>545</v>
      </c>
      <c r="H3319" s="219" t="n">
        <f aca="true">INDIRECT("I" &amp; ROW())</f>
        <v>46110.2238886166</v>
      </c>
      <c r="I3319" s="220" t="n">
        <f aca="true">INDIRECT("I" &amp; ROW()-1) + J3319 * ((G3318/1000) * $M$5)</f>
        <v>46110.2238886166</v>
      </c>
      <c r="J3319" s="221" t="n">
        <v>6.5</v>
      </c>
      <c r="K3319" s="222" t="n">
        <f aca="true">INDIRECT("H" &amp; ROW())</f>
        <v>46110.2238886166</v>
      </c>
      <c r="L3319" s="128" t="s">
        <v>8892</v>
      </c>
      <c r="M3319" s="133"/>
      <c r="N3319" s="133"/>
      <c r="O3319" s="133"/>
      <c r="P3319" s="133"/>
      <c r="Q3319" s="133"/>
      <c r="R3319" s="133"/>
      <c r="S3319" s="133"/>
      <c r="T3319" s="133"/>
      <c r="U3319" s="134"/>
      <c r="V3319" s="133"/>
      <c r="W3319" s="135" t="n">
        <f aca="false">I3319</f>
        <v>46110.2238886166</v>
      </c>
      <c r="X3319" s="153" t="s">
        <v>473</v>
      </c>
      <c r="Y3319" s="137" t="n">
        <f aca="false">IF(AND($X3319=$X3320, $X3319&lt;&gt;""), $W3320-$W3319, 0)</f>
        <v>0.0024600694212963</v>
      </c>
      <c r="Z3319" s="141"/>
      <c r="AA3319" s="0"/>
    </row>
    <row r="3320" customFormat="false" ht="22.05" hidden="false" customHeight="false" outlineLevel="0" collapsed="false">
      <c r="A3320" s="118" t="n">
        <v>3316</v>
      </c>
      <c r="B3320" s="213" t="s">
        <v>166</v>
      </c>
      <c r="C3320" s="214" t="s">
        <v>8882</v>
      </c>
      <c r="D3320" s="215" t="s">
        <v>189</v>
      </c>
      <c r="E3320" s="217" t="s">
        <v>8893</v>
      </c>
      <c r="F3320" s="217"/>
      <c r="G3320" s="243" t="n">
        <v>757</v>
      </c>
      <c r="H3320" s="219" t="n">
        <f aca="true">INDIRECT("I" &amp; ROW())</f>
        <v>46110.226348686</v>
      </c>
      <c r="I3320" s="220" t="n">
        <f aca="true">INDIRECT("I" &amp; ROW()-1) + J3320 * ((G3319/1000) * $M$5)</f>
        <v>46110.226348686</v>
      </c>
      <c r="J3320" s="221" t="n">
        <v>6.5</v>
      </c>
      <c r="K3320" s="222" t="n">
        <f aca="true">INDIRECT("H" &amp; ROW())</f>
        <v>46110.226348686</v>
      </c>
      <c r="L3320" s="128" t="s">
        <v>8894</v>
      </c>
      <c r="M3320" s="133"/>
      <c r="N3320" s="133"/>
      <c r="O3320" s="133"/>
      <c r="P3320" s="133"/>
      <c r="Q3320" s="133"/>
      <c r="R3320" s="133"/>
      <c r="S3320" s="133"/>
      <c r="T3320" s="133"/>
      <c r="U3320" s="134"/>
      <c r="V3320" s="133"/>
      <c r="W3320" s="135" t="n">
        <f aca="false">I3320</f>
        <v>46110.226348686</v>
      </c>
      <c r="X3320" s="153" t="s">
        <v>473</v>
      </c>
      <c r="Y3320" s="137" t="n">
        <f aca="false">IF(AND($X3320=$X3321, $X3320&lt;&gt;""), $W3321-$W3320, 0)</f>
        <v>0.00341701386574074</v>
      </c>
      <c r="Z3320" s="141"/>
      <c r="AA3320" s="0"/>
    </row>
    <row r="3321" customFormat="false" ht="22.05" hidden="false" customHeight="false" outlineLevel="0" collapsed="false">
      <c r="A3321" s="118" t="n">
        <v>3317</v>
      </c>
      <c r="B3321" s="213" t="s">
        <v>166</v>
      </c>
      <c r="C3321" s="214" t="s">
        <v>8895</v>
      </c>
      <c r="D3321" s="215" t="s">
        <v>189</v>
      </c>
      <c r="E3321" s="217" t="s">
        <v>8896</v>
      </c>
      <c r="F3321" s="217"/>
      <c r="G3321" s="243" t="n">
        <v>1020</v>
      </c>
      <c r="H3321" s="219" t="n">
        <f aca="true">INDIRECT("I" &amp; ROW())</f>
        <v>46110.2297656999</v>
      </c>
      <c r="I3321" s="220" t="n">
        <f aca="true">INDIRECT("I" &amp; ROW()-1) + J3321 * ((G3320/1000) * $M$5)</f>
        <v>46110.2297656999</v>
      </c>
      <c r="J3321" s="221" t="n">
        <v>6.5</v>
      </c>
      <c r="K3321" s="222" t="n">
        <f aca="true">INDIRECT("H" &amp; ROW())</f>
        <v>46110.2297656999</v>
      </c>
      <c r="L3321" s="128" t="s">
        <v>8897</v>
      </c>
      <c r="M3321" s="133"/>
      <c r="N3321" s="133"/>
      <c r="O3321" s="133"/>
      <c r="P3321" s="133"/>
      <c r="Q3321" s="133"/>
      <c r="R3321" s="133"/>
      <c r="S3321" s="133"/>
      <c r="T3321" s="133"/>
      <c r="U3321" s="134"/>
      <c r="V3321" s="133"/>
      <c r="W3321" s="135" t="n">
        <f aca="false">I3321</f>
        <v>46110.2297656999</v>
      </c>
      <c r="X3321" s="153" t="s">
        <v>473</v>
      </c>
      <c r="Y3321" s="137" t="n">
        <f aca="false">IF(AND($X3321=$X3322, $X3321&lt;&gt;""), $W3322-$W3321, 0)</f>
        <v>0.00460416663194444</v>
      </c>
      <c r="Z3321" s="141"/>
      <c r="AA3321" s="0"/>
    </row>
    <row r="3322" customFormat="false" ht="22.05" hidden="false" customHeight="false" outlineLevel="0" collapsed="false">
      <c r="A3322" s="118" t="n">
        <v>3318</v>
      </c>
      <c r="B3322" s="213" t="s">
        <v>166</v>
      </c>
      <c r="C3322" s="214" t="s">
        <v>8895</v>
      </c>
      <c r="D3322" s="215" t="s">
        <v>189</v>
      </c>
      <c r="E3322" s="217" t="s">
        <v>8898</v>
      </c>
      <c r="F3322" s="217"/>
      <c r="G3322" s="243" t="n">
        <v>787</v>
      </c>
      <c r="H3322" s="219" t="n">
        <f aca="true">INDIRECT("I" &amp; ROW())</f>
        <v>46110.2343698665</v>
      </c>
      <c r="I3322" s="220" t="n">
        <f aca="true">INDIRECT("I" &amp; ROW()-1) + J3322 * ((G3321/1000) * $M$5)</f>
        <v>46110.2343698665</v>
      </c>
      <c r="J3322" s="221" t="n">
        <v>6.5</v>
      </c>
      <c r="K3322" s="222" t="n">
        <f aca="true">INDIRECT("H" &amp; ROW())</f>
        <v>46110.2343698665</v>
      </c>
      <c r="L3322" s="128" t="s">
        <v>8899</v>
      </c>
      <c r="M3322" s="133"/>
      <c r="N3322" s="133"/>
      <c r="O3322" s="133"/>
      <c r="P3322" s="133"/>
      <c r="Q3322" s="133"/>
      <c r="R3322" s="133"/>
      <c r="S3322" s="133"/>
      <c r="T3322" s="133"/>
      <c r="U3322" s="134"/>
      <c r="V3322" s="133"/>
      <c r="W3322" s="135" t="n">
        <f aca="false">I3322</f>
        <v>46110.2343698665</v>
      </c>
      <c r="X3322" s="153" t="s">
        <v>473</v>
      </c>
      <c r="Y3322" s="137" t="n">
        <f aca="false">IF(AND($X3322=$X3323, $X3322&lt;&gt;""), $W3323-$W3322, 0)</f>
        <v>0.00355243053240741</v>
      </c>
      <c r="Z3322" s="141"/>
      <c r="AA3322" s="0"/>
    </row>
    <row r="3323" customFormat="false" ht="22.05" hidden="false" customHeight="false" outlineLevel="0" collapsed="false">
      <c r="A3323" s="118" t="n">
        <v>3319</v>
      </c>
      <c r="B3323" s="213" t="s">
        <v>166</v>
      </c>
      <c r="C3323" s="214" t="s">
        <v>8895</v>
      </c>
      <c r="D3323" s="215" t="s">
        <v>189</v>
      </c>
      <c r="E3323" s="217" t="s">
        <v>8900</v>
      </c>
      <c r="F3323" s="217"/>
      <c r="G3323" s="243" t="n">
        <v>1006</v>
      </c>
      <c r="H3323" s="219" t="n">
        <f aca="true">INDIRECT("I" &amp; ROW())</f>
        <v>46110.237922297</v>
      </c>
      <c r="I3323" s="220" t="n">
        <f aca="true">INDIRECT("I" &amp; ROW()-1) + J3323 * ((G3322/1000) * $M$5)</f>
        <v>46110.237922297</v>
      </c>
      <c r="J3323" s="221" t="n">
        <v>6.5</v>
      </c>
      <c r="K3323" s="222" t="n">
        <f aca="true">INDIRECT("H" &amp; ROW())</f>
        <v>46110.237922297</v>
      </c>
      <c r="L3323" s="128" t="s">
        <v>8901</v>
      </c>
      <c r="M3323" s="133"/>
      <c r="N3323" s="133"/>
      <c r="O3323" s="133"/>
      <c r="P3323" s="133"/>
      <c r="Q3323" s="133"/>
      <c r="R3323" s="133"/>
      <c r="S3323" s="133"/>
      <c r="T3323" s="133"/>
      <c r="U3323" s="134"/>
      <c r="V3323" s="133"/>
      <c r="W3323" s="135" t="n">
        <f aca="false">I3323</f>
        <v>46110.237922297</v>
      </c>
      <c r="X3323" s="153" t="s">
        <v>473</v>
      </c>
      <c r="Y3323" s="137" t="n">
        <f aca="false">IF(AND($X3323=$X3324, $X3323&lt;&gt;""), $W3324-$W3323, 0)</f>
        <v>0.0045409721875</v>
      </c>
      <c r="Z3323" s="141"/>
      <c r="AA3323" s="0"/>
    </row>
    <row r="3324" customFormat="false" ht="22.05" hidden="false" customHeight="false" outlineLevel="0" collapsed="false">
      <c r="A3324" s="118" t="n">
        <v>3320</v>
      </c>
      <c r="B3324" s="213" t="s">
        <v>166</v>
      </c>
      <c r="C3324" s="214" t="s">
        <v>8895</v>
      </c>
      <c r="D3324" s="215" t="s">
        <v>189</v>
      </c>
      <c r="E3324" s="217" t="s">
        <v>8902</v>
      </c>
      <c r="F3324" s="217"/>
      <c r="G3324" s="243" t="n">
        <v>924</v>
      </c>
      <c r="H3324" s="219" t="n">
        <f aca="true">INDIRECT("I" &amp; ROW())</f>
        <v>46110.2424632692</v>
      </c>
      <c r="I3324" s="220" t="n">
        <f aca="true">INDIRECT("I" &amp; ROW()-1) + J3324 * ((G3323/1000) * $M$5)</f>
        <v>46110.2424632692</v>
      </c>
      <c r="J3324" s="221" t="n">
        <v>6.5</v>
      </c>
      <c r="K3324" s="222" t="n">
        <f aca="true">INDIRECT("H" &amp; ROW())</f>
        <v>46110.2424632692</v>
      </c>
      <c r="L3324" s="128" t="s">
        <v>8903</v>
      </c>
      <c r="M3324" s="133"/>
      <c r="N3324" s="133"/>
      <c r="O3324" s="133"/>
      <c r="P3324" s="133"/>
      <c r="Q3324" s="133"/>
      <c r="R3324" s="133"/>
      <c r="S3324" s="133"/>
      <c r="T3324" s="133"/>
      <c r="U3324" s="134"/>
      <c r="V3324" s="133"/>
      <c r="W3324" s="135" t="n">
        <f aca="false">I3324</f>
        <v>46110.2424632692</v>
      </c>
      <c r="X3324" s="153" t="s">
        <v>473</v>
      </c>
      <c r="Y3324" s="137" t="n">
        <f aca="false">IF(AND($X3324=$X3325, $X3324&lt;&gt;""), $W3325-$W3324, 0)</f>
        <v>0.00417083329861111</v>
      </c>
      <c r="Z3324" s="141"/>
      <c r="AA3324" s="0"/>
    </row>
    <row r="3325" customFormat="false" ht="22.05" hidden="false" customHeight="false" outlineLevel="0" collapsed="false">
      <c r="A3325" s="118" t="n">
        <v>3321</v>
      </c>
      <c r="B3325" s="213" t="s">
        <v>166</v>
      </c>
      <c r="C3325" s="214" t="s">
        <v>8904</v>
      </c>
      <c r="D3325" s="215" t="s">
        <v>189</v>
      </c>
      <c r="E3325" s="217" t="s">
        <v>8905</v>
      </c>
      <c r="F3325" s="217"/>
      <c r="G3325" s="243" t="n">
        <v>485</v>
      </c>
      <c r="H3325" s="219" t="n">
        <f aca="true">INDIRECT("I" &amp; ROW())</f>
        <v>46110.2466341025</v>
      </c>
      <c r="I3325" s="220" t="n">
        <f aca="true">INDIRECT("I" &amp; ROW()-1) + J3325 * ((G3324/1000) * $M$5)</f>
        <v>46110.2466341025</v>
      </c>
      <c r="J3325" s="221" t="n">
        <v>6.5</v>
      </c>
      <c r="K3325" s="222" t="n">
        <f aca="true">INDIRECT("H" &amp; ROW())</f>
        <v>46110.2466341025</v>
      </c>
      <c r="L3325" s="128" t="s">
        <v>8906</v>
      </c>
      <c r="M3325" s="133"/>
      <c r="N3325" s="133"/>
      <c r="O3325" s="133"/>
      <c r="P3325" s="133"/>
      <c r="Q3325" s="133"/>
      <c r="R3325" s="133"/>
      <c r="S3325" s="133"/>
      <c r="T3325" s="133"/>
      <c r="U3325" s="134"/>
      <c r="V3325" s="133"/>
      <c r="W3325" s="135" t="n">
        <f aca="false">I3325</f>
        <v>46110.2466341025</v>
      </c>
      <c r="X3325" s="153" t="s">
        <v>473</v>
      </c>
      <c r="Y3325" s="137" t="n">
        <f aca="false">IF(AND($X3325=$X3326, $X3325&lt;&gt;""), $W3326-$W3325, 0)</f>
        <v>0.00218923609953704</v>
      </c>
      <c r="Z3325" s="141"/>
      <c r="AA3325" s="0"/>
    </row>
    <row r="3326" customFormat="false" ht="22.05" hidden="false" customHeight="false" outlineLevel="0" collapsed="false">
      <c r="A3326" s="118" t="n">
        <v>3322</v>
      </c>
      <c r="B3326" s="213" t="s">
        <v>166</v>
      </c>
      <c r="C3326" s="214" t="s">
        <v>8904</v>
      </c>
      <c r="D3326" s="215" t="s">
        <v>189</v>
      </c>
      <c r="E3326" s="217" t="s">
        <v>8907</v>
      </c>
      <c r="F3326" s="217"/>
      <c r="G3326" s="243" t="n">
        <v>500</v>
      </c>
      <c r="H3326" s="219" t="n">
        <f aca="true">INDIRECT("I" &amp; ROW())</f>
        <v>46110.2488233386</v>
      </c>
      <c r="I3326" s="220" t="n">
        <f aca="true">INDIRECT("I" &amp; ROW()-1) + J3326 * ((G3325/1000) * $M$5)</f>
        <v>46110.2488233386</v>
      </c>
      <c r="J3326" s="221" t="n">
        <v>6.5</v>
      </c>
      <c r="K3326" s="222" t="n">
        <f aca="true">INDIRECT("H" &amp; ROW())</f>
        <v>46110.2488233386</v>
      </c>
      <c r="L3326" s="128" t="s">
        <v>8908</v>
      </c>
      <c r="M3326" s="133"/>
      <c r="N3326" s="133"/>
      <c r="O3326" s="133"/>
      <c r="P3326" s="133"/>
      <c r="Q3326" s="133"/>
      <c r="R3326" s="133"/>
      <c r="S3326" s="133"/>
      <c r="T3326" s="133"/>
      <c r="U3326" s="134"/>
      <c r="V3326" s="133"/>
      <c r="W3326" s="135" t="n">
        <f aca="false">I3326</f>
        <v>46110.2488233386</v>
      </c>
      <c r="X3326" s="153" t="s">
        <v>473</v>
      </c>
      <c r="Y3326" s="137" t="n">
        <f aca="false">IF(AND($X3326=$X3327, $X3326&lt;&gt;""), $W3327-$W3326, 0)</f>
        <v>0.0022569444212963</v>
      </c>
      <c r="Z3326" s="141"/>
      <c r="AA3326" s="0"/>
    </row>
    <row r="3327" customFormat="false" ht="22.05" hidden="false" customHeight="false" outlineLevel="0" collapsed="false">
      <c r="A3327" s="118" t="n">
        <v>3323</v>
      </c>
      <c r="B3327" s="213" t="s">
        <v>166</v>
      </c>
      <c r="C3327" s="214" t="s">
        <v>8904</v>
      </c>
      <c r="D3327" s="215" t="s">
        <v>189</v>
      </c>
      <c r="E3327" s="217" t="s">
        <v>8909</v>
      </c>
      <c r="F3327" s="217"/>
      <c r="G3327" s="243" t="n">
        <v>408</v>
      </c>
      <c r="H3327" s="219" t="n">
        <f aca="true">INDIRECT("I" &amp; ROW())</f>
        <v>46110.251080283</v>
      </c>
      <c r="I3327" s="220" t="n">
        <f aca="true">INDIRECT("I" &amp; ROW()-1) + J3327 * ((G3326/1000) * $M$5)</f>
        <v>46110.251080283</v>
      </c>
      <c r="J3327" s="221" t="n">
        <v>6.5</v>
      </c>
      <c r="K3327" s="222" t="n">
        <f aca="true">INDIRECT("H" &amp; ROW())</f>
        <v>46110.251080283</v>
      </c>
      <c r="L3327" s="128" t="s">
        <v>8910</v>
      </c>
      <c r="M3327" s="133"/>
      <c r="N3327" s="133"/>
      <c r="O3327" s="133"/>
      <c r="P3327" s="133"/>
      <c r="Q3327" s="133"/>
      <c r="R3327" s="133"/>
      <c r="S3327" s="133"/>
      <c r="T3327" s="133"/>
      <c r="U3327" s="134"/>
      <c r="V3327" s="133"/>
      <c r="W3327" s="135" t="n">
        <f aca="false">I3327</f>
        <v>46110.251080283</v>
      </c>
      <c r="X3327" s="153" t="s">
        <v>473</v>
      </c>
      <c r="Y3327" s="137" t="n">
        <f aca="false">IF(AND($X3327=$X3328, $X3327&lt;&gt;""), $W3328-$W3327, 0)</f>
        <v>0.00184166665509259</v>
      </c>
      <c r="Z3327" s="141"/>
      <c r="AA3327" s="0"/>
    </row>
    <row r="3328" customFormat="false" ht="22.05" hidden="false" customHeight="false" outlineLevel="0" collapsed="false">
      <c r="A3328" s="118" t="n">
        <v>3324</v>
      </c>
      <c r="B3328" s="213" t="s">
        <v>166</v>
      </c>
      <c r="C3328" s="214" t="s">
        <v>8904</v>
      </c>
      <c r="D3328" s="215" t="s">
        <v>189</v>
      </c>
      <c r="E3328" s="217" t="s">
        <v>8911</v>
      </c>
      <c r="F3328" s="217"/>
      <c r="G3328" s="243" t="n">
        <v>278</v>
      </c>
      <c r="H3328" s="219" t="n">
        <f aca="true">INDIRECT("I" &amp; ROW())</f>
        <v>46110.2529219497</v>
      </c>
      <c r="I3328" s="220" t="n">
        <f aca="true">INDIRECT("I" &amp; ROW()-1) + J3328 * ((G3327/1000) * $M$5)</f>
        <v>46110.2529219497</v>
      </c>
      <c r="J3328" s="221" t="n">
        <v>6.5</v>
      </c>
      <c r="K3328" s="222" t="n">
        <f aca="true">INDIRECT("H" &amp; ROW())</f>
        <v>46110.2529219497</v>
      </c>
      <c r="L3328" s="128" t="s">
        <v>8912</v>
      </c>
      <c r="M3328" s="133"/>
      <c r="N3328" s="133"/>
      <c r="O3328" s="133"/>
      <c r="P3328" s="133"/>
      <c r="Q3328" s="133"/>
      <c r="R3328" s="133"/>
      <c r="S3328" s="133"/>
      <c r="T3328" s="133"/>
      <c r="U3328" s="134"/>
      <c r="V3328" s="133"/>
      <c r="W3328" s="135" t="n">
        <f aca="false">I3328</f>
        <v>46110.2529219497</v>
      </c>
      <c r="X3328" s="153" t="s">
        <v>473</v>
      </c>
      <c r="Y3328" s="137" t="n">
        <f aca="false">IF(AND($X3328=$X3329, $X3328&lt;&gt;""), $W3329-$W3328, 0)</f>
        <v>0.00125486109953704</v>
      </c>
      <c r="Z3328" s="141"/>
      <c r="AA3328" s="0"/>
    </row>
    <row r="3329" customFormat="false" ht="22.05" hidden="false" customHeight="false" outlineLevel="0" collapsed="false">
      <c r="A3329" s="118" t="n">
        <v>3325</v>
      </c>
      <c r="B3329" s="213" t="s">
        <v>166</v>
      </c>
      <c r="C3329" s="214" t="s">
        <v>8904</v>
      </c>
      <c r="D3329" s="215" t="s">
        <v>189</v>
      </c>
      <c r="E3329" s="217" t="s">
        <v>8913</v>
      </c>
      <c r="F3329" s="217"/>
      <c r="G3329" s="243" t="n">
        <v>888</v>
      </c>
      <c r="H3329" s="219" t="n">
        <f aca="true">INDIRECT("I" &amp; ROW())</f>
        <v>46110.2541768108</v>
      </c>
      <c r="I3329" s="220" t="n">
        <f aca="true">INDIRECT("I" &amp; ROW()-1) + J3329 * ((G3328/1000) * $M$5)</f>
        <v>46110.2541768108</v>
      </c>
      <c r="J3329" s="221" t="n">
        <v>6.5</v>
      </c>
      <c r="K3329" s="222" t="n">
        <f aca="true">INDIRECT("H" &amp; ROW())</f>
        <v>46110.2541768108</v>
      </c>
      <c r="L3329" s="128" t="s">
        <v>8914</v>
      </c>
      <c r="M3329" s="133"/>
      <c r="N3329" s="133"/>
      <c r="O3329" s="133"/>
      <c r="P3329" s="133"/>
      <c r="Q3329" s="133"/>
      <c r="R3329" s="133"/>
      <c r="S3329" s="133"/>
      <c r="T3329" s="133"/>
      <c r="U3329" s="134"/>
      <c r="V3329" s="133"/>
      <c r="W3329" s="135" t="n">
        <f aca="false">I3329</f>
        <v>46110.2541768108</v>
      </c>
      <c r="X3329" s="153" t="s">
        <v>473</v>
      </c>
      <c r="Y3329" s="137" t="n">
        <f aca="false">IF(AND($X3329=$X3330, $X3329&lt;&gt;""), $W3330-$W3329, 0)</f>
        <v>0.00400833331018519</v>
      </c>
      <c r="Z3329" s="141"/>
      <c r="AA3329" s="0"/>
    </row>
    <row r="3330" customFormat="false" ht="22.05" hidden="false" customHeight="false" outlineLevel="0" collapsed="false">
      <c r="A3330" s="118" t="n">
        <v>3326</v>
      </c>
      <c r="B3330" s="213" t="s">
        <v>166</v>
      </c>
      <c r="C3330" s="214" t="s">
        <v>8904</v>
      </c>
      <c r="D3330" s="215" t="s">
        <v>189</v>
      </c>
      <c r="E3330" s="217" t="s">
        <v>8915</v>
      </c>
      <c r="F3330" s="217"/>
      <c r="G3330" s="243" t="n">
        <v>680</v>
      </c>
      <c r="H3330" s="219" t="n">
        <f aca="true">INDIRECT("I" &amp; ROW())</f>
        <v>46110.2581851441</v>
      </c>
      <c r="I3330" s="220" t="n">
        <f aca="true">INDIRECT("I" &amp; ROW()-1) + J3330 * ((G3329/1000) * $M$5)</f>
        <v>46110.2581851441</v>
      </c>
      <c r="J3330" s="221" t="n">
        <v>6.5</v>
      </c>
      <c r="K3330" s="222" t="n">
        <f aca="true">INDIRECT("H" &amp; ROW())</f>
        <v>46110.2581851441</v>
      </c>
      <c r="L3330" s="128" t="s">
        <v>8916</v>
      </c>
      <c r="M3330" s="133"/>
      <c r="N3330" s="133"/>
      <c r="O3330" s="133"/>
      <c r="P3330" s="133"/>
      <c r="Q3330" s="133"/>
      <c r="R3330" s="133"/>
      <c r="S3330" s="133"/>
      <c r="T3330" s="133"/>
      <c r="U3330" s="134"/>
      <c r="V3330" s="133"/>
      <c r="W3330" s="135" t="n">
        <f aca="false">I3330</f>
        <v>46110.2581851441</v>
      </c>
      <c r="X3330" s="153" t="s">
        <v>473</v>
      </c>
      <c r="Y3330" s="137" t="n">
        <f aca="false">IF(AND($X3330=$X3331, $X3330&lt;&gt;""), $W3331-$W3330, 0)</f>
        <v>0.0030694444212963</v>
      </c>
      <c r="Z3330" s="141"/>
      <c r="AA3330" s="0"/>
    </row>
    <row r="3331" customFormat="false" ht="22.05" hidden="false" customHeight="false" outlineLevel="0" collapsed="false">
      <c r="A3331" s="118" t="n">
        <v>3327</v>
      </c>
      <c r="B3331" s="213" t="s">
        <v>166</v>
      </c>
      <c r="C3331" s="214" t="s">
        <v>8917</v>
      </c>
      <c r="D3331" s="215" t="s">
        <v>189</v>
      </c>
      <c r="E3331" s="217" t="s">
        <v>8918</v>
      </c>
      <c r="F3331" s="217"/>
      <c r="G3331" s="243" t="n">
        <v>481</v>
      </c>
      <c r="H3331" s="219" t="n">
        <f aca="true">INDIRECT("I" &amp; ROW())</f>
        <v>46110.2612545885</v>
      </c>
      <c r="I3331" s="220" t="n">
        <f aca="true">INDIRECT("I" &amp; ROW()-1) + J3331 * ((G3330/1000) * $M$5)</f>
        <v>46110.2612545885</v>
      </c>
      <c r="J3331" s="221" t="n">
        <v>6.5</v>
      </c>
      <c r="K3331" s="222" t="n">
        <f aca="true">INDIRECT("H" &amp; ROW())</f>
        <v>46110.2612545885</v>
      </c>
      <c r="L3331" s="128" t="s">
        <v>8919</v>
      </c>
      <c r="M3331" s="133"/>
      <c r="N3331" s="133"/>
      <c r="O3331" s="133"/>
      <c r="P3331" s="133"/>
      <c r="Q3331" s="133"/>
      <c r="R3331" s="133"/>
      <c r="S3331" s="133"/>
      <c r="T3331" s="133"/>
      <c r="U3331" s="134"/>
      <c r="V3331" s="133"/>
      <c r="W3331" s="135" t="n">
        <f aca="false">I3331</f>
        <v>46110.2612545885</v>
      </c>
      <c r="X3331" s="153" t="s">
        <v>473</v>
      </c>
      <c r="Y3331" s="137" t="n">
        <f aca="false">IF(AND($X3331=$X3332, $X3331&lt;&gt;""), $W3332-$W3331, 0)</f>
        <v>0.00217118054398148</v>
      </c>
      <c r="Z3331" s="141"/>
      <c r="AA3331" s="0"/>
    </row>
    <row r="3332" customFormat="false" ht="22.05" hidden="false" customHeight="false" outlineLevel="0" collapsed="false">
      <c r="A3332" s="118" t="n">
        <v>3328</v>
      </c>
      <c r="B3332" s="213" t="s">
        <v>166</v>
      </c>
      <c r="C3332" s="214" t="s">
        <v>8917</v>
      </c>
      <c r="D3332" s="215" t="s">
        <v>189</v>
      </c>
      <c r="E3332" s="217" t="s">
        <v>8920</v>
      </c>
      <c r="F3332" s="217"/>
      <c r="G3332" s="243" t="n">
        <v>485</v>
      </c>
      <c r="H3332" s="219" t="n">
        <f aca="true">INDIRECT("I" &amp; ROW())</f>
        <v>46110.263425769</v>
      </c>
      <c r="I3332" s="220" t="n">
        <f aca="true">INDIRECT("I" &amp; ROW()-1) + J3332 * ((G3331/1000) * $M$5)</f>
        <v>46110.263425769</v>
      </c>
      <c r="J3332" s="221" t="n">
        <v>6.5</v>
      </c>
      <c r="K3332" s="222" t="n">
        <f aca="true">INDIRECT("H" &amp; ROW())</f>
        <v>46110.263425769</v>
      </c>
      <c r="L3332" s="128" t="s">
        <v>8921</v>
      </c>
      <c r="M3332" s="133"/>
      <c r="N3332" s="133"/>
      <c r="O3332" s="133"/>
      <c r="P3332" s="133"/>
      <c r="Q3332" s="133"/>
      <c r="R3332" s="133"/>
      <c r="S3332" s="133"/>
      <c r="T3332" s="133"/>
      <c r="U3332" s="134"/>
      <c r="V3332" s="133"/>
      <c r="W3332" s="135" t="n">
        <f aca="false">I3332</f>
        <v>46110.263425769</v>
      </c>
      <c r="X3332" s="153" t="s">
        <v>473</v>
      </c>
      <c r="Y3332" s="137" t="n">
        <f aca="false">IF(AND($X3332=$X3333, $X3332&lt;&gt;""), $W3333-$W3332, 0)</f>
        <v>0.00218923609953704</v>
      </c>
      <c r="Z3332" s="141"/>
      <c r="AA3332" s="0"/>
    </row>
    <row r="3333" customFormat="false" ht="22.05" hidden="false" customHeight="false" outlineLevel="0" collapsed="false">
      <c r="A3333" s="118" t="n">
        <v>3329</v>
      </c>
      <c r="B3333" s="213" t="s">
        <v>166</v>
      </c>
      <c r="C3333" s="214" t="s">
        <v>8917</v>
      </c>
      <c r="D3333" s="215" t="s">
        <v>189</v>
      </c>
      <c r="E3333" s="217" t="s">
        <v>8922</v>
      </c>
      <c r="F3333" s="217"/>
      <c r="G3333" s="243" t="n">
        <v>1025</v>
      </c>
      <c r="H3333" s="219" t="n">
        <f aca="true">INDIRECT("I" &amp; ROW())</f>
        <v>46110.2656150051</v>
      </c>
      <c r="I3333" s="220" t="n">
        <f aca="true">INDIRECT("I" &amp; ROW()-1) + J3333 * ((G3332/1000) * $M$5)</f>
        <v>46110.2656150051</v>
      </c>
      <c r="J3333" s="221" t="n">
        <v>6.5</v>
      </c>
      <c r="K3333" s="222" t="n">
        <f aca="true">INDIRECT("H" &amp; ROW())</f>
        <v>46110.2656150051</v>
      </c>
      <c r="L3333" s="128" t="s">
        <v>8923</v>
      </c>
      <c r="M3333" s="133"/>
      <c r="N3333" s="133"/>
      <c r="O3333" s="133"/>
      <c r="P3333" s="133"/>
      <c r="Q3333" s="133"/>
      <c r="R3333" s="133"/>
      <c r="S3333" s="133"/>
      <c r="T3333" s="133"/>
      <c r="U3333" s="134"/>
      <c r="V3333" s="133"/>
      <c r="W3333" s="135" t="n">
        <f aca="false">I3333</f>
        <v>46110.2656150051</v>
      </c>
      <c r="X3333" s="153" t="s">
        <v>473</v>
      </c>
      <c r="Y3333" s="137" t="n">
        <f aca="false">IF(AND($X3333=$X3334, $X3333&lt;&gt;""), $W3334-$W3333, 0)</f>
        <v>0.00462673607638889</v>
      </c>
      <c r="Z3333" s="141"/>
      <c r="AA3333" s="0"/>
    </row>
    <row r="3334" customFormat="false" ht="22.05" hidden="false" customHeight="false" outlineLevel="0" collapsed="false">
      <c r="A3334" s="118" t="n">
        <v>3330</v>
      </c>
      <c r="B3334" s="213" t="s">
        <v>166</v>
      </c>
      <c r="C3334" s="214" t="s">
        <v>8917</v>
      </c>
      <c r="D3334" s="215" t="s">
        <v>189</v>
      </c>
      <c r="E3334" s="217" t="s">
        <v>8924</v>
      </c>
      <c r="F3334" s="217"/>
      <c r="G3334" s="243" t="n">
        <v>333</v>
      </c>
      <c r="H3334" s="219" t="n">
        <f aca="true">INDIRECT("I" &amp; ROW())</f>
        <v>46110.2702417412</v>
      </c>
      <c r="I3334" s="220" t="n">
        <f aca="true">INDIRECT("I" &amp; ROW()-1) + J3334 * ((G3333/1000) * $M$5)</f>
        <v>46110.2702417412</v>
      </c>
      <c r="J3334" s="221" t="n">
        <v>6.5</v>
      </c>
      <c r="K3334" s="222" t="n">
        <f aca="true">INDIRECT("H" &amp; ROW())</f>
        <v>46110.2702417412</v>
      </c>
      <c r="L3334" s="128" t="s">
        <v>8925</v>
      </c>
      <c r="M3334" s="133"/>
      <c r="N3334" s="133"/>
      <c r="O3334" s="133"/>
      <c r="P3334" s="133"/>
      <c r="Q3334" s="133"/>
      <c r="R3334" s="133"/>
      <c r="S3334" s="133"/>
      <c r="T3334" s="133"/>
      <c r="U3334" s="134"/>
      <c r="V3334" s="133"/>
      <c r="W3334" s="135" t="n">
        <f aca="false">I3334</f>
        <v>46110.2702417412</v>
      </c>
      <c r="X3334" s="153" t="s">
        <v>473</v>
      </c>
      <c r="Y3334" s="137" t="n">
        <f aca="false">IF(AND($X3334=$X3335, $X3334&lt;&gt;""), $W3335-$W3334, 0)</f>
        <v>0.00150312498842593</v>
      </c>
      <c r="Z3334" s="141"/>
      <c r="AA3334" s="0"/>
    </row>
    <row r="3335" customFormat="false" ht="22.05" hidden="false" customHeight="false" outlineLevel="0" collapsed="false">
      <c r="A3335" s="118" t="n">
        <v>3331</v>
      </c>
      <c r="B3335" s="213" t="s">
        <v>166</v>
      </c>
      <c r="C3335" s="214" t="s">
        <v>8917</v>
      </c>
      <c r="D3335" s="215" t="s">
        <v>189</v>
      </c>
      <c r="E3335" s="217" t="s">
        <v>8926</v>
      </c>
      <c r="F3335" s="217"/>
      <c r="G3335" s="243" t="n">
        <v>1017</v>
      </c>
      <c r="H3335" s="219" t="n">
        <f aca="true">INDIRECT("I" &amp; ROW())</f>
        <v>46110.2717448662</v>
      </c>
      <c r="I3335" s="220" t="n">
        <f aca="true">INDIRECT("I" &amp; ROW()-1) + J3335 * ((G3334/1000) * $M$5)</f>
        <v>46110.2717448662</v>
      </c>
      <c r="J3335" s="221" t="n">
        <v>6.5</v>
      </c>
      <c r="K3335" s="222" t="n">
        <f aca="true">INDIRECT("H" &amp; ROW())</f>
        <v>46110.2717448662</v>
      </c>
      <c r="L3335" s="128" t="s">
        <v>8927</v>
      </c>
      <c r="M3335" s="133"/>
      <c r="N3335" s="133"/>
      <c r="O3335" s="133"/>
      <c r="P3335" s="133"/>
      <c r="Q3335" s="133"/>
      <c r="R3335" s="133"/>
      <c r="S3335" s="133"/>
      <c r="T3335" s="133"/>
      <c r="U3335" s="134"/>
      <c r="V3335" s="133"/>
      <c r="W3335" s="135" t="n">
        <f aca="false">I3335</f>
        <v>46110.2717448662</v>
      </c>
      <c r="X3335" s="153" t="s">
        <v>473</v>
      </c>
      <c r="Y3335" s="137" t="n">
        <f aca="false">IF(AND($X3335=$X3336, $X3335&lt;&gt;""), $W3336-$W3335, 0)</f>
        <v>0.00459062496527778</v>
      </c>
      <c r="Z3335" s="141"/>
      <c r="AA3335" s="0"/>
    </row>
    <row r="3336" customFormat="false" ht="22.05" hidden="false" customHeight="false" outlineLevel="0" collapsed="false">
      <c r="A3336" s="118" t="n">
        <v>3332</v>
      </c>
      <c r="B3336" s="213" t="s">
        <v>166</v>
      </c>
      <c r="C3336" s="214" t="s">
        <v>8928</v>
      </c>
      <c r="D3336" s="215" t="s">
        <v>189</v>
      </c>
      <c r="E3336" s="217" t="s">
        <v>8929</v>
      </c>
      <c r="F3336" s="217"/>
      <c r="G3336" s="243" t="n">
        <v>469</v>
      </c>
      <c r="H3336" s="219" t="n">
        <f aca="true">INDIRECT("I" &amp; ROW())</f>
        <v>46110.2763354912</v>
      </c>
      <c r="I3336" s="220" t="n">
        <f aca="true">INDIRECT("I" &amp; ROW()-1) + J3336 * ((G3335/1000) * $M$5)</f>
        <v>46110.2763354912</v>
      </c>
      <c r="J3336" s="221" t="n">
        <v>6.5</v>
      </c>
      <c r="K3336" s="222" t="n">
        <f aca="true">INDIRECT("H" &amp; ROW())</f>
        <v>46110.2763354912</v>
      </c>
      <c r="L3336" s="128" t="s">
        <v>8930</v>
      </c>
      <c r="M3336" s="133"/>
      <c r="N3336" s="133"/>
      <c r="O3336" s="133"/>
      <c r="P3336" s="133"/>
      <c r="Q3336" s="133"/>
      <c r="R3336" s="133"/>
      <c r="S3336" s="133"/>
      <c r="T3336" s="133"/>
      <c r="U3336" s="134"/>
      <c r="V3336" s="133"/>
      <c r="W3336" s="135" t="n">
        <f aca="false">I3336</f>
        <v>46110.2763354912</v>
      </c>
      <c r="X3336" s="153" t="s">
        <v>473</v>
      </c>
      <c r="Y3336" s="137" t="n">
        <f aca="false">IF(AND($X3336=$X3337, $X3336&lt;&gt;""), $W3337-$W3336, 0)</f>
        <v>0.00211701387731481</v>
      </c>
      <c r="Z3336" s="141"/>
      <c r="AA3336" s="0"/>
    </row>
    <row r="3337" customFormat="false" ht="22.05" hidden="false" customHeight="false" outlineLevel="0" collapsed="false">
      <c r="A3337" s="118" t="n">
        <v>3333</v>
      </c>
      <c r="B3337" s="213" t="s">
        <v>166</v>
      </c>
      <c r="C3337" s="214" t="s">
        <v>8928</v>
      </c>
      <c r="D3337" s="215" t="s">
        <v>189</v>
      </c>
      <c r="E3337" s="217" t="s">
        <v>8931</v>
      </c>
      <c r="F3337" s="217"/>
      <c r="G3337" s="243" t="n">
        <v>908</v>
      </c>
      <c r="H3337" s="219" t="n">
        <f aca="true">INDIRECT("I" &amp; ROW())</f>
        <v>46110.278452505</v>
      </c>
      <c r="I3337" s="220" t="n">
        <f aca="true">INDIRECT("I" &amp; ROW()-1) + J3337 * ((G3336/1000) * $M$5)</f>
        <v>46110.278452505</v>
      </c>
      <c r="J3337" s="221" t="n">
        <v>6.5</v>
      </c>
      <c r="K3337" s="222" t="n">
        <f aca="true">INDIRECT("H" &amp; ROW())</f>
        <v>46110.278452505</v>
      </c>
      <c r="L3337" s="128" t="s">
        <v>8932</v>
      </c>
      <c r="M3337" s="133"/>
      <c r="N3337" s="133"/>
      <c r="O3337" s="133"/>
      <c r="P3337" s="133"/>
      <c r="Q3337" s="133"/>
      <c r="R3337" s="133"/>
      <c r="S3337" s="133"/>
      <c r="T3337" s="133"/>
      <c r="U3337" s="134"/>
      <c r="V3337" s="133"/>
      <c r="W3337" s="135" t="n">
        <f aca="false">I3337</f>
        <v>46110.278452505</v>
      </c>
      <c r="X3337" s="153" t="s">
        <v>473</v>
      </c>
      <c r="Y3337" s="137" t="n">
        <f aca="false">IF(AND($X3337=$X3338, $X3337&lt;&gt;""), $W3338-$W3337, 0)</f>
        <v>0.00409861108796296</v>
      </c>
      <c r="Z3337" s="141"/>
      <c r="AA3337" s="0"/>
    </row>
    <row r="3338" customFormat="false" ht="22.05" hidden="false" customHeight="false" outlineLevel="0" collapsed="false">
      <c r="A3338" s="118" t="n">
        <v>3334</v>
      </c>
      <c r="B3338" s="213" t="s">
        <v>166</v>
      </c>
      <c r="C3338" s="214" t="s">
        <v>8933</v>
      </c>
      <c r="D3338" s="215" t="s">
        <v>189</v>
      </c>
      <c r="E3338" s="217" t="s">
        <v>8934</v>
      </c>
      <c r="F3338" s="217"/>
      <c r="G3338" s="243" t="n">
        <v>754</v>
      </c>
      <c r="H3338" s="219" t="n">
        <f aca="true">INDIRECT("I" &amp; ROW())</f>
        <v>46110.2825511161</v>
      </c>
      <c r="I3338" s="220" t="n">
        <f aca="true">INDIRECT("I" &amp; ROW()-1) + J3338 * ((G3337/1000) * $M$5)</f>
        <v>46110.2825511161</v>
      </c>
      <c r="J3338" s="221" t="n">
        <v>6.5</v>
      </c>
      <c r="K3338" s="222" t="n">
        <f aca="true">INDIRECT("H" &amp; ROW())</f>
        <v>46110.2825511161</v>
      </c>
      <c r="L3338" s="128" t="s">
        <v>8935</v>
      </c>
      <c r="M3338" s="133"/>
      <c r="N3338" s="133"/>
      <c r="O3338" s="133"/>
      <c r="P3338" s="133"/>
      <c r="Q3338" s="133"/>
      <c r="R3338" s="133"/>
      <c r="S3338" s="133"/>
      <c r="T3338" s="133"/>
      <c r="U3338" s="134"/>
      <c r="V3338" s="133"/>
      <c r="W3338" s="135" t="n">
        <f aca="false">I3338</f>
        <v>46110.2825511161</v>
      </c>
      <c r="X3338" s="153" t="s">
        <v>473</v>
      </c>
      <c r="Y3338" s="137" t="n">
        <f aca="false">IF(AND($X3338=$X3339, $X3338&lt;&gt;""), $W3339-$W3338, 0)</f>
        <v>0.00340347219907407</v>
      </c>
      <c r="Z3338" s="141"/>
      <c r="AA3338" s="0"/>
    </row>
    <row r="3339" customFormat="false" ht="22.05" hidden="false" customHeight="false" outlineLevel="0" collapsed="false">
      <c r="A3339" s="118" t="n">
        <v>3335</v>
      </c>
      <c r="B3339" s="213" t="s">
        <v>166</v>
      </c>
      <c r="C3339" s="214" t="s">
        <v>8933</v>
      </c>
      <c r="D3339" s="215" t="s">
        <v>189</v>
      </c>
      <c r="E3339" s="217" t="s">
        <v>8936</v>
      </c>
      <c r="F3339" s="217"/>
      <c r="G3339" s="243" t="n">
        <v>429</v>
      </c>
      <c r="H3339" s="219" t="n">
        <f aca="true">INDIRECT("I" &amp; ROW())</f>
        <v>46110.2859545883</v>
      </c>
      <c r="I3339" s="220" t="n">
        <f aca="true">INDIRECT("I" &amp; ROW()-1) + J3339 * ((G3338/1000) * $M$5)</f>
        <v>46110.2859545883</v>
      </c>
      <c r="J3339" s="221" t="n">
        <v>6.5</v>
      </c>
      <c r="K3339" s="222" t="n">
        <f aca="true">INDIRECT("H" &amp; ROW())</f>
        <v>46110.2859545883</v>
      </c>
      <c r="L3339" s="128" t="s">
        <v>8937</v>
      </c>
      <c r="M3339" s="133"/>
      <c r="N3339" s="133"/>
      <c r="O3339" s="133"/>
      <c r="P3339" s="133"/>
      <c r="Q3339" s="133"/>
      <c r="R3339" s="133"/>
      <c r="S3339" s="133"/>
      <c r="T3339" s="133"/>
      <c r="U3339" s="134"/>
      <c r="V3339" s="133"/>
      <c r="W3339" s="135" t="n">
        <f aca="false">I3339</f>
        <v>46110.2859545883</v>
      </c>
      <c r="X3339" s="153" t="s">
        <v>473</v>
      </c>
      <c r="Y3339" s="137" t="n">
        <f aca="false">IF(AND($X3339=$X3340, $X3339&lt;&gt;""), $W3340-$W3339, 0)</f>
        <v>0.00193645832175926</v>
      </c>
      <c r="Z3339" s="141"/>
      <c r="AA3339" s="0"/>
    </row>
    <row r="3340" customFormat="false" ht="22.05" hidden="false" customHeight="false" outlineLevel="0" collapsed="false">
      <c r="A3340" s="118" t="n">
        <v>3336</v>
      </c>
      <c r="B3340" s="213" t="s">
        <v>166</v>
      </c>
      <c r="C3340" s="214" t="s">
        <v>8933</v>
      </c>
      <c r="D3340" s="215" t="s">
        <v>189</v>
      </c>
      <c r="E3340" s="217" t="s">
        <v>8938</v>
      </c>
      <c r="F3340" s="217"/>
      <c r="G3340" s="243" t="n">
        <v>345</v>
      </c>
      <c r="H3340" s="219" t="n">
        <f aca="true">INDIRECT("I" &amp; ROW())</f>
        <v>46110.2878910466</v>
      </c>
      <c r="I3340" s="220" t="n">
        <f aca="true">INDIRECT("I" &amp; ROW()-1) + J3340 * ((G3339/1000) * $M$5)</f>
        <v>46110.2878910466</v>
      </c>
      <c r="J3340" s="221" t="n">
        <v>6.5</v>
      </c>
      <c r="K3340" s="222" t="n">
        <f aca="true">INDIRECT("H" &amp; ROW())</f>
        <v>46110.2878910466</v>
      </c>
      <c r="L3340" s="128" t="s">
        <v>8939</v>
      </c>
      <c r="M3340" s="133"/>
      <c r="N3340" s="133"/>
      <c r="O3340" s="133"/>
      <c r="P3340" s="133"/>
      <c r="Q3340" s="133"/>
      <c r="R3340" s="133"/>
      <c r="S3340" s="133"/>
      <c r="T3340" s="133"/>
      <c r="U3340" s="134"/>
      <c r="V3340" s="133"/>
      <c r="W3340" s="135" t="n">
        <f aca="false">I3340</f>
        <v>46110.2878910466</v>
      </c>
      <c r="X3340" s="153" t="s">
        <v>473</v>
      </c>
      <c r="Y3340" s="137" t="n">
        <f aca="false">IF(AND($X3340=$X3341, $X3340&lt;&gt;""), $W3341-$W3340, 0)</f>
        <v>0.00155729165509259</v>
      </c>
      <c r="Z3340" s="141"/>
      <c r="AA3340" s="0"/>
    </row>
    <row r="3341" customFormat="false" ht="22.05" hidden="false" customHeight="false" outlineLevel="0" collapsed="false">
      <c r="A3341" s="118" t="n">
        <v>3337</v>
      </c>
      <c r="B3341" s="213" t="s">
        <v>166</v>
      </c>
      <c r="C3341" s="214" t="s">
        <v>8933</v>
      </c>
      <c r="D3341" s="215" t="s">
        <v>189</v>
      </c>
      <c r="E3341" s="217" t="s">
        <v>8940</v>
      </c>
      <c r="F3341" s="217"/>
      <c r="G3341" s="243" t="n">
        <v>451</v>
      </c>
      <c r="H3341" s="219" t="n">
        <f aca="true">INDIRECT("I" &amp; ROW())</f>
        <v>46110.2894483383</v>
      </c>
      <c r="I3341" s="220" t="n">
        <f aca="true">INDIRECT("I" &amp; ROW()-1) + J3341 * ((G3340/1000) * $M$5)</f>
        <v>46110.2894483383</v>
      </c>
      <c r="J3341" s="221" t="n">
        <v>6.5</v>
      </c>
      <c r="K3341" s="222" t="n">
        <f aca="true">INDIRECT("H" &amp; ROW())</f>
        <v>46110.2894483383</v>
      </c>
      <c r="L3341" s="128" t="s">
        <v>8941</v>
      </c>
      <c r="M3341" s="133"/>
      <c r="N3341" s="133"/>
      <c r="O3341" s="133"/>
      <c r="P3341" s="133"/>
      <c r="Q3341" s="133"/>
      <c r="R3341" s="133"/>
      <c r="S3341" s="133"/>
      <c r="T3341" s="133"/>
      <c r="U3341" s="134"/>
      <c r="V3341" s="133"/>
      <c r="W3341" s="135" t="n">
        <f aca="false">I3341</f>
        <v>46110.2894483383</v>
      </c>
      <c r="X3341" s="153" t="s">
        <v>473</v>
      </c>
      <c r="Y3341" s="137" t="n">
        <f aca="false">IF(AND($X3341=$X3342, $X3341&lt;&gt;""), $W3342-$W3341, 0)</f>
        <v>0.00203576386574074</v>
      </c>
      <c r="Z3341" s="141"/>
      <c r="AA3341" s="0"/>
    </row>
    <row r="3342" customFormat="false" ht="22.05" hidden="false" customHeight="false" outlineLevel="0" collapsed="false">
      <c r="A3342" s="118" t="n">
        <v>3338</v>
      </c>
      <c r="B3342" s="213" t="s">
        <v>166</v>
      </c>
      <c r="C3342" s="214" t="s">
        <v>8933</v>
      </c>
      <c r="D3342" s="215" t="s">
        <v>189</v>
      </c>
      <c r="E3342" s="217" t="s">
        <v>8942</v>
      </c>
      <c r="F3342" s="217"/>
      <c r="G3342" s="243" t="n">
        <v>1000</v>
      </c>
      <c r="H3342" s="219" t="n">
        <f aca="true">INDIRECT("I" &amp; ROW())</f>
        <v>46110.2914841022</v>
      </c>
      <c r="I3342" s="220" t="n">
        <f aca="true">INDIRECT("I" &amp; ROW()-1) + J3342 * ((G3341/1000) * $M$5)</f>
        <v>46110.2914841022</v>
      </c>
      <c r="J3342" s="221" t="n">
        <v>6.5</v>
      </c>
      <c r="K3342" s="222" t="n">
        <f aca="true">INDIRECT("H" &amp; ROW())</f>
        <v>46110.2914841022</v>
      </c>
      <c r="L3342" s="128" t="s">
        <v>8943</v>
      </c>
      <c r="M3342" s="133"/>
      <c r="N3342" s="133"/>
      <c r="O3342" s="133"/>
      <c r="P3342" s="133"/>
      <c r="Q3342" s="133"/>
      <c r="R3342" s="133"/>
      <c r="S3342" s="133"/>
      <c r="T3342" s="133"/>
      <c r="U3342" s="134"/>
      <c r="V3342" s="133"/>
      <c r="W3342" s="135" t="n">
        <f aca="false">I3342</f>
        <v>46110.2914841022</v>
      </c>
      <c r="X3342" s="153" t="s">
        <v>473</v>
      </c>
      <c r="Y3342" s="137" t="n">
        <f aca="false">IF(AND($X3342=$X3343, $X3342&lt;&gt;""), $W3343-$W3342, 0)</f>
        <v>0.00451388885416667</v>
      </c>
      <c r="Z3342" s="141"/>
      <c r="AA3342" s="0"/>
    </row>
    <row r="3343" customFormat="false" ht="22.05" hidden="false" customHeight="false" outlineLevel="0" collapsed="false">
      <c r="A3343" s="118" t="n">
        <v>3339</v>
      </c>
      <c r="B3343" s="213" t="s">
        <v>166</v>
      </c>
      <c r="C3343" s="214" t="s">
        <v>6021</v>
      </c>
      <c r="D3343" s="215" t="s">
        <v>189</v>
      </c>
      <c r="E3343" s="217" t="s">
        <v>8944</v>
      </c>
      <c r="F3343" s="217"/>
      <c r="G3343" s="243" t="n">
        <v>600</v>
      </c>
      <c r="H3343" s="219" t="n">
        <f aca="true">INDIRECT("I" &amp; ROW())</f>
        <v>46110.295997991</v>
      </c>
      <c r="I3343" s="220" t="n">
        <f aca="true">INDIRECT("I" &amp; ROW()-1) + J3343 * ((G3342/1000) * $M$5)</f>
        <v>46110.295997991</v>
      </c>
      <c r="J3343" s="221" t="n">
        <v>6.5</v>
      </c>
      <c r="K3343" s="222" t="n">
        <f aca="true">INDIRECT("H" &amp; ROW())</f>
        <v>46110.295997991</v>
      </c>
      <c r="L3343" s="128" t="s">
        <v>8945</v>
      </c>
      <c r="M3343" s="133"/>
      <c r="N3343" s="133"/>
      <c r="O3343" s="133"/>
      <c r="P3343" s="133"/>
      <c r="Q3343" s="133"/>
      <c r="R3343" s="133"/>
      <c r="S3343" s="133"/>
      <c r="T3343" s="133"/>
      <c r="U3343" s="134"/>
      <c r="V3343" s="133"/>
      <c r="W3343" s="135" t="n">
        <f aca="false">I3343</f>
        <v>46110.295997991</v>
      </c>
      <c r="X3343" s="153" t="s">
        <v>473</v>
      </c>
      <c r="Y3343" s="137" t="n">
        <f aca="false">IF(AND($X3343=$X3344, $X3343&lt;&gt;""), $W3344-$W3343, 0)</f>
        <v>0.00270833331018519</v>
      </c>
      <c r="Z3343" s="141"/>
      <c r="AA3343" s="0"/>
    </row>
    <row r="3344" customFormat="false" ht="22.05" hidden="false" customHeight="false" outlineLevel="0" collapsed="false">
      <c r="A3344" s="118" t="n">
        <v>3340</v>
      </c>
      <c r="B3344" s="213" t="s">
        <v>166</v>
      </c>
      <c r="C3344" s="214" t="s">
        <v>6021</v>
      </c>
      <c r="D3344" s="215" t="s">
        <v>189</v>
      </c>
      <c r="E3344" s="217" t="s">
        <v>8946</v>
      </c>
      <c r="F3344" s="217"/>
      <c r="G3344" s="243" t="n">
        <v>500</v>
      </c>
      <c r="H3344" s="219" t="n">
        <f aca="true">INDIRECT("I" &amp; ROW())</f>
        <v>46110.2987063243</v>
      </c>
      <c r="I3344" s="220" t="n">
        <f aca="true">INDIRECT("I" &amp; ROW()-1) + J3344 * ((G3343/1000) * $M$5)</f>
        <v>46110.2987063243</v>
      </c>
      <c r="J3344" s="221" t="n">
        <v>6.5</v>
      </c>
      <c r="K3344" s="222" t="n">
        <f aca="true">INDIRECT("H" &amp; ROW())</f>
        <v>46110.2987063243</v>
      </c>
      <c r="L3344" s="128" t="s">
        <v>8947</v>
      </c>
      <c r="M3344" s="133"/>
      <c r="N3344" s="133"/>
      <c r="O3344" s="133"/>
      <c r="P3344" s="133"/>
      <c r="Q3344" s="133"/>
      <c r="R3344" s="133"/>
      <c r="S3344" s="133"/>
      <c r="T3344" s="133"/>
      <c r="U3344" s="134"/>
      <c r="V3344" s="133"/>
      <c r="W3344" s="135" t="n">
        <f aca="false">I3344</f>
        <v>46110.2987063243</v>
      </c>
      <c r="X3344" s="153" t="s">
        <v>473</v>
      </c>
      <c r="Y3344" s="137" t="n">
        <f aca="false">IF(AND($X3344=$X3345, $X3344&lt;&gt;""), $W3345-$W3344, 0)</f>
        <v>0.0022569444212963</v>
      </c>
      <c r="Z3344" s="141"/>
      <c r="AA3344" s="0"/>
    </row>
    <row r="3345" customFormat="false" ht="22.05" hidden="false" customHeight="false" outlineLevel="0" collapsed="false">
      <c r="A3345" s="118" t="n">
        <v>3341</v>
      </c>
      <c r="B3345" s="213" t="s">
        <v>166</v>
      </c>
      <c r="C3345" s="214" t="s">
        <v>6021</v>
      </c>
      <c r="D3345" s="215" t="s">
        <v>189</v>
      </c>
      <c r="E3345" s="217" t="s">
        <v>8948</v>
      </c>
      <c r="F3345" s="217"/>
      <c r="G3345" s="243" t="n">
        <v>500</v>
      </c>
      <c r="H3345" s="219" t="n">
        <f aca="true">INDIRECT("I" &amp; ROW())</f>
        <v>46110.3009632688</v>
      </c>
      <c r="I3345" s="220" t="n">
        <f aca="true">INDIRECT("I" &amp; ROW()-1) + J3345 * ((G3344/1000) * $M$5)</f>
        <v>46110.3009632688</v>
      </c>
      <c r="J3345" s="221" t="n">
        <v>6.5</v>
      </c>
      <c r="K3345" s="222" t="n">
        <f aca="true">INDIRECT("H" &amp; ROW())</f>
        <v>46110.3009632688</v>
      </c>
      <c r="L3345" s="128" t="s">
        <v>8949</v>
      </c>
      <c r="M3345" s="133"/>
      <c r="N3345" s="133"/>
      <c r="O3345" s="133"/>
      <c r="P3345" s="133"/>
      <c r="Q3345" s="133"/>
      <c r="R3345" s="133"/>
      <c r="S3345" s="133"/>
      <c r="T3345" s="133"/>
      <c r="U3345" s="134"/>
      <c r="V3345" s="133"/>
      <c r="W3345" s="135" t="n">
        <f aca="false">I3345</f>
        <v>46110.3009632688</v>
      </c>
      <c r="X3345" s="153" t="s">
        <v>473</v>
      </c>
      <c r="Y3345" s="137" t="n">
        <f aca="false">IF(AND($X3345=$X3346, $X3345&lt;&gt;""), $W3346-$W3345, 0)</f>
        <v>0.0022569444212963</v>
      </c>
      <c r="Z3345" s="141"/>
      <c r="AA3345" s="0"/>
    </row>
    <row r="3346" customFormat="false" ht="22.05" hidden="false" customHeight="false" outlineLevel="0" collapsed="false">
      <c r="A3346" s="118" t="n">
        <v>3342</v>
      </c>
      <c r="B3346" s="213" t="s">
        <v>166</v>
      </c>
      <c r="C3346" s="214" t="s">
        <v>6021</v>
      </c>
      <c r="D3346" s="215" t="s">
        <v>189</v>
      </c>
      <c r="E3346" s="217" t="s">
        <v>8950</v>
      </c>
      <c r="F3346" s="217"/>
      <c r="G3346" s="243" t="n">
        <v>925</v>
      </c>
      <c r="H3346" s="219" t="n">
        <f aca="true">INDIRECT("I" &amp; ROW())</f>
        <v>46110.3032202132</v>
      </c>
      <c r="I3346" s="220" t="n">
        <f aca="true">INDIRECT("I" &amp; ROW()-1) + J3346 * ((G3345/1000) * $M$5)</f>
        <v>46110.3032202132</v>
      </c>
      <c r="J3346" s="221" t="n">
        <v>6.5</v>
      </c>
      <c r="K3346" s="222" t="n">
        <f aca="true">INDIRECT("H" &amp; ROW())</f>
        <v>46110.3032202132</v>
      </c>
      <c r="L3346" s="128" t="s">
        <v>8951</v>
      </c>
      <c r="M3346" s="133"/>
      <c r="N3346" s="133"/>
      <c r="O3346" s="133"/>
      <c r="P3346" s="133"/>
      <c r="Q3346" s="133"/>
      <c r="R3346" s="133"/>
      <c r="S3346" s="133"/>
      <c r="T3346" s="133"/>
      <c r="U3346" s="134"/>
      <c r="V3346" s="133"/>
      <c r="W3346" s="135" t="n">
        <f aca="false">I3346</f>
        <v>46110.3032202132</v>
      </c>
      <c r="X3346" s="153" t="s">
        <v>473</v>
      </c>
      <c r="Y3346" s="137" t="n">
        <f aca="false">IF(AND($X3346=$X3347, $X3346&lt;&gt;""), $W3347-$W3346, 0)</f>
        <v>0.0041753471875</v>
      </c>
      <c r="Z3346" s="141"/>
      <c r="AA3346" s="0"/>
    </row>
    <row r="3347" customFormat="false" ht="22.05" hidden="false" customHeight="false" outlineLevel="0" collapsed="false">
      <c r="A3347" s="118" t="n">
        <v>3343</v>
      </c>
      <c r="B3347" s="213" t="s">
        <v>8952</v>
      </c>
      <c r="C3347" s="214" t="s">
        <v>8953</v>
      </c>
      <c r="D3347" s="215" t="s">
        <v>189</v>
      </c>
      <c r="E3347" s="268" t="s">
        <v>8954</v>
      </c>
      <c r="F3347" s="268"/>
      <c r="G3347" s="269" t="n">
        <v>1000</v>
      </c>
      <c r="H3347" s="219" t="n">
        <f aca="true">INDIRECT("I" &amp; ROW())</f>
        <v>46110.3073955604</v>
      </c>
      <c r="I3347" s="220" t="n">
        <f aca="true">INDIRECT("I" &amp; ROW()-1) + J3347 * ((G3346/1000) * $M$5)</f>
        <v>46110.3073955604</v>
      </c>
      <c r="J3347" s="221" t="n">
        <v>6.5</v>
      </c>
      <c r="K3347" s="222" t="n">
        <f aca="true">INDIRECT("H" &amp; ROW())</f>
        <v>46110.3073955604</v>
      </c>
      <c r="L3347" s="128" t="s">
        <v>8955</v>
      </c>
      <c r="M3347" s="133"/>
      <c r="N3347" s="133"/>
      <c r="O3347" s="133"/>
      <c r="P3347" s="133"/>
      <c r="Q3347" s="133"/>
      <c r="R3347" s="133"/>
      <c r="S3347" s="133"/>
      <c r="T3347" s="133"/>
      <c r="U3347" s="134"/>
      <c r="V3347" s="133"/>
      <c r="W3347" s="135" t="n">
        <f aca="false">I3347</f>
        <v>46110.3073955604</v>
      </c>
      <c r="X3347" s="153" t="s">
        <v>473</v>
      </c>
      <c r="Y3347" s="137" t="n">
        <f aca="false">IF(AND($X3347=$X3348, $X3347&lt;&gt;""), $W3348-$W3347, 0)</f>
        <v>0.00451388885416667</v>
      </c>
      <c r="Z3347" s="141"/>
      <c r="AA3347" s="0"/>
    </row>
    <row r="3348" customFormat="false" ht="22.05" hidden="false" customHeight="false" outlineLevel="0" collapsed="false">
      <c r="A3348" s="118" t="n">
        <v>3344</v>
      </c>
      <c r="B3348" s="213" t="s">
        <v>8952</v>
      </c>
      <c r="C3348" s="214" t="s">
        <v>8953</v>
      </c>
      <c r="D3348" s="215" t="s">
        <v>189</v>
      </c>
      <c r="E3348" s="268" t="s">
        <v>8956</v>
      </c>
      <c r="F3348" s="268"/>
      <c r="G3348" s="269" t="n">
        <v>860</v>
      </c>
      <c r="H3348" s="219" t="n">
        <f aca="true">INDIRECT("I" &amp; ROW())</f>
        <v>46110.3119094492</v>
      </c>
      <c r="I3348" s="220" t="n">
        <f aca="true">INDIRECT("I" &amp; ROW()-1) + J3348 * ((G3347/1000) * $M$5)</f>
        <v>46110.3119094492</v>
      </c>
      <c r="J3348" s="221" t="n">
        <v>6.5</v>
      </c>
      <c r="K3348" s="222" t="n">
        <f aca="true">INDIRECT("H" &amp; ROW())</f>
        <v>46110.3119094492</v>
      </c>
      <c r="L3348" s="128" t="s">
        <v>8957</v>
      </c>
      <c r="M3348" s="133"/>
      <c r="N3348" s="133"/>
      <c r="O3348" s="133"/>
      <c r="P3348" s="133"/>
      <c r="Q3348" s="133"/>
      <c r="R3348" s="133"/>
      <c r="S3348" s="133"/>
      <c r="T3348" s="133"/>
      <c r="U3348" s="134"/>
      <c r="V3348" s="133"/>
      <c r="W3348" s="135" t="n">
        <f aca="false">I3348</f>
        <v>46110.3119094492</v>
      </c>
      <c r="X3348" s="153" t="s">
        <v>473</v>
      </c>
      <c r="Y3348" s="137" t="n">
        <f aca="false">IF(AND($X3348=$X3349, $X3348&lt;&gt;""), $W3349-$W3348, 0)</f>
        <v>0.0038819444212963</v>
      </c>
      <c r="Z3348" s="141"/>
      <c r="AA3348" s="0"/>
    </row>
    <row r="3349" customFormat="false" ht="22.05" hidden="false" customHeight="false" outlineLevel="0" collapsed="false">
      <c r="A3349" s="118" t="n">
        <v>3345</v>
      </c>
      <c r="B3349" s="213" t="s">
        <v>8952</v>
      </c>
      <c r="C3349" s="214" t="s">
        <v>8958</v>
      </c>
      <c r="D3349" s="215" t="s">
        <v>189</v>
      </c>
      <c r="E3349" s="268" t="s">
        <v>8959</v>
      </c>
      <c r="F3349" s="268"/>
      <c r="G3349" s="269" t="n">
        <v>415</v>
      </c>
      <c r="H3349" s="219" t="n">
        <f aca="true">INDIRECT("I" &amp; ROW())</f>
        <v>46110.3157913936</v>
      </c>
      <c r="I3349" s="220" t="n">
        <f aca="true">INDIRECT("I" &amp; ROW()-1) + J3349 * ((G3348/1000) * $M$5)</f>
        <v>46110.3157913936</v>
      </c>
      <c r="J3349" s="221" t="n">
        <v>6.5</v>
      </c>
      <c r="K3349" s="222" t="n">
        <f aca="true">INDIRECT("H" &amp; ROW())</f>
        <v>46110.3157913936</v>
      </c>
      <c r="L3349" s="128" t="s">
        <v>8960</v>
      </c>
      <c r="M3349" s="133"/>
      <c r="N3349" s="133"/>
      <c r="O3349" s="133"/>
      <c r="P3349" s="133"/>
      <c r="Q3349" s="133"/>
      <c r="R3349" s="133"/>
      <c r="S3349" s="133"/>
      <c r="T3349" s="133"/>
      <c r="U3349" s="134"/>
      <c r="V3349" s="133"/>
      <c r="W3349" s="135" t="n">
        <f aca="false">I3349</f>
        <v>46110.3157913936</v>
      </c>
      <c r="X3349" s="153" t="s">
        <v>473</v>
      </c>
      <c r="Y3349" s="137" t="n">
        <f aca="false">IF(AND($X3349=$X3350, $X3349&lt;&gt;""), $W3350-$W3349, 0)</f>
        <v>0.00187326387731481</v>
      </c>
      <c r="Z3349" s="141"/>
      <c r="AA3349" s="0"/>
    </row>
    <row r="3350" customFormat="false" ht="22.05" hidden="false" customHeight="false" outlineLevel="0" collapsed="false">
      <c r="A3350" s="118" t="n">
        <v>3346</v>
      </c>
      <c r="B3350" s="213" t="s">
        <v>8952</v>
      </c>
      <c r="C3350" s="214" t="s">
        <v>8961</v>
      </c>
      <c r="D3350" s="215" t="s">
        <v>189</v>
      </c>
      <c r="E3350" s="268" t="s">
        <v>8962</v>
      </c>
      <c r="F3350" s="268" t="s">
        <v>8963</v>
      </c>
      <c r="G3350" s="269" t="n">
        <v>435</v>
      </c>
      <c r="H3350" s="219" t="n">
        <f aca="true">INDIRECT("I" &amp; ROW())</f>
        <v>46110.3176646575</v>
      </c>
      <c r="I3350" s="220" t="n">
        <f aca="true">INDIRECT("I" &amp; ROW()-1) + J3350 * ((G3349/1000) * $M$5)</f>
        <v>46110.3176646575</v>
      </c>
      <c r="J3350" s="221" t="n">
        <v>6.5</v>
      </c>
      <c r="K3350" s="222" t="n">
        <f aca="true">INDIRECT("H" &amp; ROW())</f>
        <v>46110.3176646575</v>
      </c>
      <c r="L3350" s="128" t="s">
        <v>8964</v>
      </c>
      <c r="M3350" s="133"/>
      <c r="N3350" s="133"/>
      <c r="O3350" s="133"/>
      <c r="P3350" s="133"/>
      <c r="Q3350" s="133"/>
      <c r="R3350" s="133"/>
      <c r="S3350" s="133"/>
      <c r="T3350" s="133"/>
      <c r="U3350" s="134"/>
      <c r="V3350" s="133"/>
      <c r="W3350" s="135" t="n">
        <f aca="false">I3350</f>
        <v>46110.3176646575</v>
      </c>
      <c r="X3350" s="153" t="s">
        <v>473</v>
      </c>
      <c r="Y3350" s="137" t="n">
        <f aca="false">IF(AND($X3350=$X3351, $X3350&lt;&gt;""), $W3351-$W3350, 0)</f>
        <v>0.00196354165509259</v>
      </c>
      <c r="Z3350" s="141"/>
      <c r="AA3350" s="0"/>
    </row>
    <row r="3351" customFormat="false" ht="22.05" hidden="false" customHeight="false" outlineLevel="0" collapsed="false">
      <c r="A3351" s="118" t="n">
        <v>3347</v>
      </c>
      <c r="B3351" s="213" t="s">
        <v>8952</v>
      </c>
      <c r="C3351" s="214" t="s">
        <v>8961</v>
      </c>
      <c r="D3351" s="215" t="s">
        <v>189</v>
      </c>
      <c r="E3351" s="268" t="s">
        <v>8962</v>
      </c>
      <c r="F3351" s="268" t="s">
        <v>8965</v>
      </c>
      <c r="G3351" s="269" t="n">
        <v>330</v>
      </c>
      <c r="H3351" s="219" t="n">
        <f aca="true">INDIRECT("I" &amp; ROW())</f>
        <v>46110.3196281992</v>
      </c>
      <c r="I3351" s="220" t="n">
        <f aca="true">INDIRECT("I" &amp; ROW()-1) + J3351 * ((G3350/1000) * $M$5)</f>
        <v>46110.3196281992</v>
      </c>
      <c r="J3351" s="221" t="n">
        <v>6.5</v>
      </c>
      <c r="K3351" s="222" t="n">
        <f aca="true">INDIRECT("H" &amp; ROW())</f>
        <v>46110.3196281992</v>
      </c>
      <c r="L3351" s="128" t="s">
        <v>8966</v>
      </c>
      <c r="M3351" s="133"/>
      <c r="N3351" s="133"/>
      <c r="O3351" s="133"/>
      <c r="P3351" s="133"/>
      <c r="Q3351" s="133"/>
      <c r="R3351" s="133"/>
      <c r="S3351" s="133"/>
      <c r="T3351" s="133"/>
      <c r="U3351" s="134"/>
      <c r="V3351" s="133"/>
      <c r="W3351" s="135" t="n">
        <f aca="false">I3351</f>
        <v>46110.3196281992</v>
      </c>
      <c r="X3351" s="153" t="s">
        <v>473</v>
      </c>
      <c r="Y3351" s="137" t="n">
        <f aca="false">IF(AND($X3351=$X3352, $X3351&lt;&gt;""), $W3352-$W3351, 0)</f>
        <v>0.00148958332175926</v>
      </c>
      <c r="Z3351" s="141"/>
      <c r="AA3351" s="0"/>
    </row>
    <row r="3352" customFormat="false" ht="22.05" hidden="false" customHeight="false" outlineLevel="0" collapsed="false">
      <c r="A3352" s="118" t="n">
        <v>3348</v>
      </c>
      <c r="B3352" s="213" t="s">
        <v>8952</v>
      </c>
      <c r="C3352" s="214" t="s">
        <v>8961</v>
      </c>
      <c r="D3352" s="215" t="s">
        <v>189</v>
      </c>
      <c r="E3352" s="268" t="s">
        <v>8967</v>
      </c>
      <c r="F3352" s="268" t="s">
        <v>8968</v>
      </c>
      <c r="G3352" s="269" t="n">
        <v>525</v>
      </c>
      <c r="H3352" s="219" t="n">
        <f aca="true">INDIRECT("I" &amp; ROW())</f>
        <v>46110.3211177825</v>
      </c>
      <c r="I3352" s="220" t="n">
        <f aca="true">INDIRECT("I" &amp; ROW()-1) + J3352 * ((G3351/1000) * $M$5)</f>
        <v>46110.3211177825</v>
      </c>
      <c r="J3352" s="221" t="n">
        <v>6.5</v>
      </c>
      <c r="K3352" s="222" t="n">
        <f aca="true">INDIRECT("H" &amp; ROW())</f>
        <v>46110.3211177825</v>
      </c>
      <c r="L3352" s="128" t="s">
        <v>8969</v>
      </c>
      <c r="M3352" s="133"/>
      <c r="N3352" s="133"/>
      <c r="O3352" s="133"/>
      <c r="P3352" s="133"/>
      <c r="Q3352" s="133"/>
      <c r="R3352" s="133"/>
      <c r="S3352" s="133"/>
      <c r="T3352" s="133"/>
      <c r="U3352" s="134"/>
      <c r="V3352" s="133"/>
      <c r="W3352" s="135" t="n">
        <f aca="false">I3352</f>
        <v>46110.3211177825</v>
      </c>
      <c r="X3352" s="153" t="s">
        <v>473</v>
      </c>
      <c r="Y3352" s="137" t="n">
        <f aca="false">IF(AND($X3352=$X3353, $X3352&lt;&gt;""), $W3353-$W3352, 0)</f>
        <v>0.00236979164351852</v>
      </c>
      <c r="Z3352" s="141"/>
      <c r="AA3352" s="0"/>
    </row>
    <row r="3353" customFormat="false" ht="22.05" hidden="false" customHeight="false" outlineLevel="0" collapsed="false">
      <c r="A3353" s="118" t="n">
        <v>3349</v>
      </c>
      <c r="B3353" s="213" t="s">
        <v>8952</v>
      </c>
      <c r="C3353" s="214" t="s">
        <v>8961</v>
      </c>
      <c r="D3353" s="215" t="s">
        <v>189</v>
      </c>
      <c r="E3353" s="268" t="s">
        <v>8967</v>
      </c>
      <c r="F3353" s="268" t="s">
        <v>8970</v>
      </c>
      <c r="G3353" s="269" t="n">
        <v>400</v>
      </c>
      <c r="H3353" s="219" t="n">
        <f aca="true">INDIRECT("I" &amp; ROW())</f>
        <v>46110.3234875742</v>
      </c>
      <c r="I3353" s="220" t="n">
        <f aca="true">INDIRECT("I" &amp; ROW()-1) + J3353 * ((G3352/1000) * $M$5)</f>
        <v>46110.3234875742</v>
      </c>
      <c r="J3353" s="221" t="n">
        <v>6.5</v>
      </c>
      <c r="K3353" s="222" t="n">
        <f aca="true">INDIRECT("H" &amp; ROW())</f>
        <v>46110.3234875742</v>
      </c>
      <c r="L3353" s="128" t="s">
        <v>8971</v>
      </c>
      <c r="M3353" s="133"/>
      <c r="N3353" s="133"/>
      <c r="O3353" s="133"/>
      <c r="P3353" s="133"/>
      <c r="Q3353" s="133"/>
      <c r="R3353" s="133"/>
      <c r="S3353" s="133"/>
      <c r="T3353" s="133"/>
      <c r="U3353" s="134"/>
      <c r="V3353" s="133"/>
      <c r="W3353" s="135" t="n">
        <f aca="false">I3353</f>
        <v>46110.3234875742</v>
      </c>
      <c r="X3353" s="153" t="s">
        <v>473</v>
      </c>
      <c r="Y3353" s="137" t="n">
        <f aca="false">IF(AND($X3353=$X3354, $X3353&lt;&gt;""), $W3354-$W3353, 0)</f>
        <v>0.00180555554398148</v>
      </c>
      <c r="Z3353" s="141"/>
      <c r="AA3353" s="0"/>
    </row>
    <row r="3354" customFormat="false" ht="22.05" hidden="false" customHeight="false" outlineLevel="0" collapsed="false">
      <c r="A3354" s="118" t="n">
        <v>3350</v>
      </c>
      <c r="B3354" s="213" t="s">
        <v>8952</v>
      </c>
      <c r="C3354" s="214" t="s">
        <v>8958</v>
      </c>
      <c r="D3354" s="215" t="s">
        <v>189</v>
      </c>
      <c r="E3354" s="268" t="s">
        <v>8967</v>
      </c>
      <c r="F3354" s="268" t="s">
        <v>8972</v>
      </c>
      <c r="G3354" s="269" t="n">
        <v>560</v>
      </c>
      <c r="H3354" s="219" t="n">
        <f aca="true">INDIRECT("I" &amp; ROW())</f>
        <v>46110.3252931297</v>
      </c>
      <c r="I3354" s="220" t="n">
        <f aca="true">INDIRECT("I" &amp; ROW()-1) + J3354 * ((G3353/1000) * $M$5)</f>
        <v>46110.3252931297</v>
      </c>
      <c r="J3354" s="221" t="n">
        <v>6.5</v>
      </c>
      <c r="K3354" s="222" t="n">
        <f aca="true">INDIRECT("H" &amp; ROW())</f>
        <v>46110.3252931297</v>
      </c>
      <c r="L3354" s="128" t="s">
        <v>8973</v>
      </c>
      <c r="M3354" s="133"/>
      <c r="N3354" s="133"/>
      <c r="O3354" s="133"/>
      <c r="P3354" s="133"/>
      <c r="Q3354" s="133"/>
      <c r="R3354" s="133"/>
      <c r="S3354" s="133"/>
      <c r="T3354" s="133"/>
      <c r="U3354" s="134"/>
      <c r="V3354" s="133"/>
      <c r="W3354" s="135" t="n">
        <f aca="false">I3354</f>
        <v>46110.3252931297</v>
      </c>
      <c r="X3354" s="153" t="s">
        <v>473</v>
      </c>
      <c r="Y3354" s="137" t="n">
        <f aca="false">IF(AND($X3354=$X3355, $X3354&lt;&gt;""), $W3355-$W3354, 0)</f>
        <v>0.00252777775462963</v>
      </c>
      <c r="Z3354" s="141"/>
      <c r="AA3354" s="0"/>
    </row>
    <row r="3355" customFormat="false" ht="22.05" hidden="false" customHeight="false" outlineLevel="0" collapsed="false">
      <c r="A3355" s="118" t="n">
        <v>3351</v>
      </c>
      <c r="B3355" s="213" t="s">
        <v>8952</v>
      </c>
      <c r="C3355" s="214" t="s">
        <v>8974</v>
      </c>
      <c r="D3355" s="215" t="s">
        <v>189</v>
      </c>
      <c r="E3355" s="268" t="s">
        <v>8967</v>
      </c>
      <c r="F3355" s="268" t="s">
        <v>8975</v>
      </c>
      <c r="G3355" s="269" t="n">
        <v>310</v>
      </c>
      <c r="H3355" s="219" t="n">
        <f aca="true">INDIRECT("I" &amp; ROW())</f>
        <v>46110.3278209075</v>
      </c>
      <c r="I3355" s="220" t="n">
        <f aca="true">INDIRECT("I" &amp; ROW()-1) + J3355 * ((G3354/1000) * $M$5)</f>
        <v>46110.3278209075</v>
      </c>
      <c r="J3355" s="221" t="n">
        <v>6.5</v>
      </c>
      <c r="K3355" s="222" t="n">
        <f aca="true">INDIRECT("H" &amp; ROW())</f>
        <v>46110.3278209075</v>
      </c>
      <c r="L3355" s="128" t="s">
        <v>8976</v>
      </c>
      <c r="M3355" s="133"/>
      <c r="N3355" s="133"/>
      <c r="O3355" s="133"/>
      <c r="P3355" s="133"/>
      <c r="Q3355" s="133"/>
      <c r="R3355" s="133"/>
      <c r="S3355" s="133"/>
      <c r="T3355" s="133"/>
      <c r="U3355" s="134"/>
      <c r="V3355" s="133"/>
      <c r="W3355" s="135" t="n">
        <f aca="false">I3355</f>
        <v>46110.3278209075</v>
      </c>
      <c r="X3355" s="153" t="s">
        <v>473</v>
      </c>
      <c r="Y3355" s="137" t="n">
        <f aca="false">IF(AND($X3355=$X3356, $X3355&lt;&gt;""), $W3356-$W3355, 0)</f>
        <v>0.00139930554398148</v>
      </c>
      <c r="Z3355" s="141"/>
      <c r="AA3355" s="0"/>
    </row>
    <row r="3356" customFormat="false" ht="22.05" hidden="false" customHeight="false" outlineLevel="0" collapsed="false">
      <c r="A3356" s="118" t="n">
        <v>3352</v>
      </c>
      <c r="B3356" s="213" t="s">
        <v>8952</v>
      </c>
      <c r="C3356" s="214" t="s">
        <v>8974</v>
      </c>
      <c r="D3356" s="215" t="s">
        <v>189</v>
      </c>
      <c r="E3356" s="268" t="s">
        <v>8967</v>
      </c>
      <c r="F3356" s="268" t="s">
        <v>8977</v>
      </c>
      <c r="G3356" s="269" t="n">
        <v>510</v>
      </c>
      <c r="H3356" s="219" t="n">
        <f aca="true">INDIRECT("I" &amp; ROW())</f>
        <v>46110.329220213</v>
      </c>
      <c r="I3356" s="220" t="n">
        <f aca="true">INDIRECT("I" &amp; ROW()-1) + J3356 * ((G3355/1000) * $M$5)</f>
        <v>46110.329220213</v>
      </c>
      <c r="J3356" s="221" t="n">
        <v>6.5</v>
      </c>
      <c r="K3356" s="222" t="n">
        <f aca="true">INDIRECT("H" &amp; ROW())</f>
        <v>46110.329220213</v>
      </c>
      <c r="L3356" s="128" t="s">
        <v>8978</v>
      </c>
      <c r="M3356" s="133"/>
      <c r="N3356" s="133"/>
      <c r="O3356" s="133"/>
      <c r="P3356" s="133"/>
      <c r="Q3356" s="133"/>
      <c r="R3356" s="133"/>
      <c r="S3356" s="133"/>
      <c r="T3356" s="133"/>
      <c r="U3356" s="134"/>
      <c r="V3356" s="133"/>
      <c r="W3356" s="135" t="n">
        <f aca="false">I3356</f>
        <v>46110.329220213</v>
      </c>
      <c r="X3356" s="153" t="s">
        <v>473</v>
      </c>
      <c r="Y3356" s="137" t="n">
        <f aca="false">IF(AND($X3356=$X3357, $X3356&lt;&gt;""), $W3357-$W3356, 0)</f>
        <v>0.00230208332175926</v>
      </c>
      <c r="Z3356" s="141"/>
      <c r="AA3356" s="0"/>
    </row>
    <row r="3357" customFormat="false" ht="22.05" hidden="false" customHeight="false" outlineLevel="0" collapsed="false">
      <c r="A3357" s="118" t="n">
        <v>3353</v>
      </c>
      <c r="B3357" s="213" t="s">
        <v>8952</v>
      </c>
      <c r="C3357" s="214" t="s">
        <v>8974</v>
      </c>
      <c r="D3357" s="215" t="s">
        <v>189</v>
      </c>
      <c r="E3357" s="268" t="s">
        <v>8979</v>
      </c>
      <c r="F3357" s="268" t="s">
        <v>8980</v>
      </c>
      <c r="G3357" s="269" t="n">
        <v>375</v>
      </c>
      <c r="H3357" s="219" t="n">
        <f aca="true">INDIRECT("I" &amp; ROW())</f>
        <v>46110.3315222963</v>
      </c>
      <c r="I3357" s="220" t="n">
        <f aca="true">INDIRECT("I" &amp; ROW()-1) + J3357 * ((G3356/1000) * $M$5)</f>
        <v>46110.3315222963</v>
      </c>
      <c r="J3357" s="221" t="n">
        <v>6.5</v>
      </c>
      <c r="K3357" s="222" t="n">
        <f aca="true">INDIRECT("H" &amp; ROW())</f>
        <v>46110.3315222963</v>
      </c>
      <c r="L3357" s="128" t="s">
        <v>8981</v>
      </c>
      <c r="M3357" s="133"/>
      <c r="N3357" s="133"/>
      <c r="O3357" s="133"/>
      <c r="P3357" s="133"/>
      <c r="Q3357" s="133"/>
      <c r="R3357" s="133"/>
      <c r="S3357" s="133"/>
      <c r="T3357" s="133"/>
      <c r="U3357" s="134"/>
      <c r="V3357" s="133"/>
      <c r="W3357" s="135" t="n">
        <f aca="false">I3357</f>
        <v>46110.3315222963</v>
      </c>
      <c r="X3357" s="153" t="s">
        <v>473</v>
      </c>
      <c r="Y3357" s="137" t="n">
        <f aca="false">IF(AND($X3357=$X3358, $X3357&lt;&gt;""), $W3358-$W3357, 0)</f>
        <v>0.00169270832175926</v>
      </c>
      <c r="Z3357" s="141"/>
      <c r="AA3357" s="0"/>
    </row>
    <row r="3358" customFormat="false" ht="22.05" hidden="false" customHeight="false" outlineLevel="0" collapsed="false">
      <c r="A3358" s="118" t="n">
        <v>3354</v>
      </c>
      <c r="B3358" s="213" t="s">
        <v>8952</v>
      </c>
      <c r="C3358" s="214" t="s">
        <v>8974</v>
      </c>
      <c r="D3358" s="215" t="s">
        <v>189</v>
      </c>
      <c r="E3358" s="268" t="s">
        <v>8982</v>
      </c>
      <c r="F3358" s="268" t="s">
        <v>8983</v>
      </c>
      <c r="G3358" s="269" t="n">
        <v>400</v>
      </c>
      <c r="H3358" s="219" t="n">
        <f aca="true">INDIRECT("I" &amp; ROW())</f>
        <v>46110.3332150046</v>
      </c>
      <c r="I3358" s="220" t="n">
        <f aca="true">INDIRECT("I" &amp; ROW()-1) + J3358 * ((G3357/1000) * $M$5)</f>
        <v>46110.3332150046</v>
      </c>
      <c r="J3358" s="221" t="n">
        <v>6.5</v>
      </c>
      <c r="K3358" s="222" t="n">
        <f aca="true">INDIRECT("H" &amp; ROW())</f>
        <v>46110.3332150046</v>
      </c>
      <c r="L3358" s="128" t="s">
        <v>8984</v>
      </c>
      <c r="M3358" s="133"/>
      <c r="N3358" s="133"/>
      <c r="O3358" s="133"/>
      <c r="P3358" s="133"/>
      <c r="Q3358" s="133"/>
      <c r="R3358" s="133"/>
      <c r="S3358" s="133"/>
      <c r="T3358" s="133"/>
      <c r="U3358" s="134"/>
      <c r="V3358" s="133"/>
      <c r="W3358" s="135" t="n">
        <f aca="false">I3358</f>
        <v>46110.3332150046</v>
      </c>
      <c r="X3358" s="153" t="s">
        <v>473</v>
      </c>
      <c r="Y3358" s="137" t="n">
        <f aca="false">IF(AND($X3358=$X3359, $X3358&lt;&gt;""), $W3359-$W3358, 0)</f>
        <v>0.00180555554398148</v>
      </c>
      <c r="Z3358" s="141"/>
      <c r="AA3358" s="0"/>
    </row>
    <row r="3359" customFormat="false" ht="22.05" hidden="false" customHeight="false" outlineLevel="0" collapsed="false">
      <c r="A3359" s="118" t="n">
        <v>3355</v>
      </c>
      <c r="B3359" s="213" t="s">
        <v>8952</v>
      </c>
      <c r="C3359" s="214" t="s">
        <v>8974</v>
      </c>
      <c r="D3359" s="215" t="s">
        <v>189</v>
      </c>
      <c r="E3359" s="268" t="s">
        <v>8985</v>
      </c>
      <c r="F3359" s="268" t="s">
        <v>8986</v>
      </c>
      <c r="G3359" s="269" t="n">
        <v>620</v>
      </c>
      <c r="H3359" s="219" t="n">
        <f aca="true">INDIRECT("I" &amp; ROW())</f>
        <v>46110.3350205602</v>
      </c>
      <c r="I3359" s="220" t="n">
        <f aca="true">INDIRECT("I" &amp; ROW()-1) + J3359 * ((G3358/1000) * $M$5)</f>
        <v>46110.3350205602</v>
      </c>
      <c r="J3359" s="221" t="n">
        <v>6.5</v>
      </c>
      <c r="K3359" s="222" t="n">
        <f aca="true">INDIRECT("H" &amp; ROW())</f>
        <v>46110.3350205602</v>
      </c>
      <c r="L3359" s="128" t="s">
        <v>8987</v>
      </c>
      <c r="M3359" s="133"/>
      <c r="N3359" s="133"/>
      <c r="O3359" s="133"/>
      <c r="P3359" s="133"/>
      <c r="Q3359" s="133"/>
      <c r="R3359" s="133"/>
      <c r="S3359" s="133"/>
      <c r="T3359" s="133"/>
      <c r="U3359" s="134"/>
      <c r="V3359" s="133"/>
      <c r="W3359" s="135" t="n">
        <f aca="false">I3359</f>
        <v>46110.3350205602</v>
      </c>
      <c r="X3359" s="153" t="s">
        <v>473</v>
      </c>
      <c r="Y3359" s="137" t="n">
        <f aca="false">IF(AND($X3359=$X3360, $X3359&lt;&gt;""), $W3360-$W3359, 0)</f>
        <v>0.00279861109953704</v>
      </c>
      <c r="Z3359" s="141"/>
      <c r="AA3359" s="0"/>
    </row>
    <row r="3360" customFormat="false" ht="22.05" hidden="false" customHeight="false" outlineLevel="0" collapsed="false">
      <c r="A3360" s="118" t="n">
        <v>3356</v>
      </c>
      <c r="B3360" s="213" t="s">
        <v>8952</v>
      </c>
      <c r="C3360" s="214" t="s">
        <v>8974</v>
      </c>
      <c r="D3360" s="215" t="s">
        <v>189</v>
      </c>
      <c r="E3360" s="268" t="s">
        <v>8988</v>
      </c>
      <c r="F3360" s="270" t="s">
        <v>8989</v>
      </c>
      <c r="G3360" s="269" t="n">
        <v>780</v>
      </c>
      <c r="H3360" s="219" t="n">
        <f aca="true">INDIRECT("I" &amp; ROW())</f>
        <v>46110.3378191713</v>
      </c>
      <c r="I3360" s="220" t="n">
        <f aca="true">INDIRECT("I" &amp; ROW()-1) + J3360 * ((G3359/1000) * $M$5)</f>
        <v>46110.3378191713</v>
      </c>
      <c r="J3360" s="221" t="n">
        <v>6.5</v>
      </c>
      <c r="K3360" s="222" t="n">
        <f aca="true">INDIRECT("H" &amp; ROW())</f>
        <v>46110.3378191713</v>
      </c>
      <c r="L3360" s="128" t="s">
        <v>8990</v>
      </c>
      <c r="M3360" s="133"/>
      <c r="N3360" s="133"/>
      <c r="O3360" s="133"/>
      <c r="P3360" s="133"/>
      <c r="Q3360" s="133"/>
      <c r="R3360" s="133"/>
      <c r="S3360" s="133"/>
      <c r="T3360" s="133"/>
      <c r="U3360" s="134"/>
      <c r="V3360" s="133"/>
      <c r="W3360" s="135" t="n">
        <f aca="false">I3360</f>
        <v>46110.3378191713</v>
      </c>
      <c r="X3360" s="153" t="s">
        <v>473</v>
      </c>
      <c r="Y3360" s="137" t="n">
        <f aca="false">IF(AND($X3360=$X3361, $X3360&lt;&gt;""), $W3361-$W3360, 0)</f>
        <v>0.00352083331018519</v>
      </c>
      <c r="Z3360" s="141"/>
      <c r="AA3360" s="0"/>
    </row>
    <row r="3361" customFormat="false" ht="22.05" hidden="false" customHeight="false" outlineLevel="0" collapsed="false">
      <c r="A3361" s="118" t="n">
        <v>3357</v>
      </c>
      <c r="B3361" s="213" t="s">
        <v>8952</v>
      </c>
      <c r="C3361" s="214" t="s">
        <v>8991</v>
      </c>
      <c r="D3361" s="215" t="s">
        <v>189</v>
      </c>
      <c r="E3361" s="268" t="s">
        <v>8992</v>
      </c>
      <c r="F3361" s="268" t="s">
        <v>8993</v>
      </c>
      <c r="G3361" s="269" t="n">
        <v>380</v>
      </c>
      <c r="H3361" s="219" t="n">
        <f aca="true">INDIRECT("I" &amp; ROW())</f>
        <v>46110.3413400046</v>
      </c>
      <c r="I3361" s="220" t="n">
        <f aca="true">INDIRECT("I" &amp; ROW()-1) + J3361 * ((G3360/1000) * $M$5)</f>
        <v>46110.3413400046</v>
      </c>
      <c r="J3361" s="221" t="n">
        <v>6.5</v>
      </c>
      <c r="K3361" s="222" t="n">
        <f aca="true">INDIRECT("H" &amp; ROW())</f>
        <v>46110.3413400046</v>
      </c>
      <c r="L3361" s="128" t="s">
        <v>8994</v>
      </c>
      <c r="M3361" s="133"/>
      <c r="N3361" s="133"/>
      <c r="O3361" s="133"/>
      <c r="P3361" s="133"/>
      <c r="Q3361" s="133"/>
      <c r="R3361" s="133"/>
      <c r="S3361" s="133"/>
      <c r="T3361" s="133"/>
      <c r="U3361" s="134"/>
      <c r="V3361" s="133"/>
      <c r="W3361" s="135" t="n">
        <f aca="false">I3361</f>
        <v>46110.3413400046</v>
      </c>
      <c r="X3361" s="153" t="s">
        <v>473</v>
      </c>
      <c r="Y3361" s="137" t="n">
        <f aca="false">IF(AND($X3361=$X3362, $X3361&lt;&gt;""), $W3362-$W3361, 0)</f>
        <v>0.0017152777662037</v>
      </c>
      <c r="Z3361" s="141"/>
      <c r="AA3361" s="0"/>
    </row>
    <row r="3362" customFormat="false" ht="22.05" hidden="false" customHeight="false" outlineLevel="0" collapsed="false">
      <c r="A3362" s="118" t="n">
        <v>3358</v>
      </c>
      <c r="B3362" s="213" t="s">
        <v>8952</v>
      </c>
      <c r="C3362" s="214" t="s">
        <v>8991</v>
      </c>
      <c r="D3362" s="215" t="s">
        <v>189</v>
      </c>
      <c r="E3362" s="268" t="s">
        <v>8995</v>
      </c>
      <c r="F3362" s="268" t="s">
        <v>8996</v>
      </c>
      <c r="G3362" s="269" t="n">
        <v>350</v>
      </c>
      <c r="H3362" s="219" t="n">
        <f aca="true">INDIRECT("I" &amp; ROW())</f>
        <v>46110.3430552823</v>
      </c>
      <c r="I3362" s="220" t="n">
        <f aca="true">INDIRECT("I" &amp; ROW()-1) + J3362 * ((G3361/1000) * $M$5)</f>
        <v>46110.3430552823</v>
      </c>
      <c r="J3362" s="221" t="n">
        <v>6.5</v>
      </c>
      <c r="K3362" s="222" t="n">
        <f aca="true">INDIRECT("H" &amp; ROW())</f>
        <v>46110.3430552823</v>
      </c>
      <c r="L3362" s="128" t="s">
        <v>8997</v>
      </c>
      <c r="M3362" s="133"/>
      <c r="N3362" s="133"/>
      <c r="O3362" s="133"/>
      <c r="P3362" s="133"/>
      <c r="Q3362" s="133"/>
      <c r="R3362" s="133"/>
      <c r="S3362" s="133"/>
      <c r="T3362" s="133"/>
      <c r="U3362" s="134"/>
      <c r="V3362" s="133"/>
      <c r="W3362" s="135" t="n">
        <f aca="false">I3362</f>
        <v>46110.3430552823</v>
      </c>
      <c r="X3362" s="153" t="s">
        <v>473</v>
      </c>
      <c r="Y3362" s="137" t="n">
        <f aca="false">IF(AND($X3362=$X3363, $X3362&lt;&gt;""), $W3363-$W3362, 0)</f>
        <v>0.00157986109953704</v>
      </c>
      <c r="Z3362" s="141"/>
      <c r="AA3362" s="0"/>
    </row>
    <row r="3363" customFormat="false" ht="22.05" hidden="false" customHeight="false" outlineLevel="0" collapsed="false">
      <c r="A3363" s="118" t="n">
        <v>3359</v>
      </c>
      <c r="B3363" s="213" t="s">
        <v>8952</v>
      </c>
      <c r="C3363" s="214" t="s">
        <v>8991</v>
      </c>
      <c r="D3363" s="215" t="s">
        <v>189</v>
      </c>
      <c r="E3363" s="268" t="s">
        <v>8998</v>
      </c>
      <c r="F3363" s="268" t="s">
        <v>8996</v>
      </c>
      <c r="G3363" s="269" t="n">
        <v>370</v>
      </c>
      <c r="H3363" s="219" t="n">
        <f aca="true">INDIRECT("I" &amp; ROW())</f>
        <v>46110.3446351434</v>
      </c>
      <c r="I3363" s="220" t="n">
        <f aca="true">INDIRECT("I" &amp; ROW()-1) + J3363 * ((G3362/1000) * $M$5)</f>
        <v>46110.3446351434</v>
      </c>
      <c r="J3363" s="221" t="n">
        <v>6.5</v>
      </c>
      <c r="K3363" s="222" t="n">
        <f aca="true">INDIRECT("H" &amp; ROW())</f>
        <v>46110.3446351434</v>
      </c>
      <c r="L3363" s="128" t="s">
        <v>8999</v>
      </c>
      <c r="M3363" s="133"/>
      <c r="N3363" s="133"/>
      <c r="O3363" s="133"/>
      <c r="P3363" s="133"/>
      <c r="Q3363" s="133"/>
      <c r="R3363" s="133"/>
      <c r="S3363" s="133"/>
      <c r="T3363" s="133"/>
      <c r="U3363" s="134"/>
      <c r="V3363" s="133"/>
      <c r="W3363" s="135" t="n">
        <f aca="false">I3363</f>
        <v>46110.3446351434</v>
      </c>
      <c r="X3363" s="153" t="s">
        <v>473</v>
      </c>
      <c r="Y3363" s="137" t="n">
        <f aca="false">IF(AND($X3363=$X3364, $X3363&lt;&gt;""), $W3364-$W3363, 0)</f>
        <v>0</v>
      </c>
      <c r="Z3363" s="141"/>
      <c r="AA3363" s="0"/>
    </row>
    <row r="3364" customFormat="false" ht="22.05" hidden="false" customHeight="false" outlineLevel="0" collapsed="false">
      <c r="A3364" s="118" t="n">
        <v>3360</v>
      </c>
      <c r="B3364" s="213" t="s">
        <v>8952</v>
      </c>
      <c r="C3364" s="214" t="s">
        <v>9000</v>
      </c>
      <c r="D3364" s="215" t="s">
        <v>189</v>
      </c>
      <c r="E3364" s="268" t="s">
        <v>9001</v>
      </c>
      <c r="F3364" s="268" t="s">
        <v>9002</v>
      </c>
      <c r="G3364" s="269" t="n">
        <v>450</v>
      </c>
      <c r="H3364" s="219" t="n">
        <f aca="true">INDIRECT("I" &amp; ROW())</f>
        <v>46110.3463052823</v>
      </c>
      <c r="I3364" s="220" t="n">
        <f aca="true">INDIRECT("I" &amp; ROW()-1) + J3364 * ((G3363/1000) * $M$5)</f>
        <v>46110.3463052823</v>
      </c>
      <c r="J3364" s="221" t="n">
        <v>6.5</v>
      </c>
      <c r="K3364" s="222" t="n">
        <f aca="true">INDIRECT("H" &amp; ROW())</f>
        <v>46110.3463052823</v>
      </c>
      <c r="L3364" s="128" t="s">
        <v>9003</v>
      </c>
      <c r="M3364" s="133"/>
      <c r="N3364" s="133"/>
      <c r="O3364" s="133"/>
      <c r="P3364" s="133"/>
      <c r="Q3364" s="133"/>
      <c r="R3364" s="133"/>
      <c r="S3364" s="133"/>
      <c r="T3364" s="133"/>
      <c r="U3364" s="134"/>
      <c r="V3364" s="133"/>
      <c r="W3364" s="135" t="n">
        <f aca="false">I3364</f>
        <v>46110.3463052823</v>
      </c>
      <c r="X3364" s="136" t="s">
        <v>9004</v>
      </c>
      <c r="Y3364" s="137" t="n">
        <f aca="false">IF(AND($X3364=$X3365, $X3364&lt;&gt;""), $W3365-$W3364, 0)</f>
        <v>0.00203124998842593</v>
      </c>
      <c r="Z3364" s="141"/>
      <c r="AA3364" s="0"/>
    </row>
    <row r="3365" customFormat="false" ht="22.05" hidden="false" customHeight="false" outlineLevel="0" collapsed="false">
      <c r="A3365" s="118" t="n">
        <v>3361</v>
      </c>
      <c r="B3365" s="213" t="s">
        <v>8952</v>
      </c>
      <c r="C3365" s="214" t="s">
        <v>9000</v>
      </c>
      <c r="D3365" s="215" t="s">
        <v>189</v>
      </c>
      <c r="E3365" s="268" t="s">
        <v>9005</v>
      </c>
      <c r="F3365" s="268" t="s">
        <v>9006</v>
      </c>
      <c r="G3365" s="269" t="n">
        <v>260</v>
      </c>
      <c r="H3365" s="219" t="n">
        <f aca="true">INDIRECT("I" &amp; ROW())</f>
        <v>46110.3483365323</v>
      </c>
      <c r="I3365" s="220" t="n">
        <f aca="true">INDIRECT("I" &amp; ROW()-1) + J3365 * ((G3364/1000) * $M$5)</f>
        <v>46110.3483365323</v>
      </c>
      <c r="J3365" s="221" t="n">
        <v>6.5</v>
      </c>
      <c r="K3365" s="222" t="n">
        <f aca="true">INDIRECT("H" &amp; ROW())</f>
        <v>46110.3483365323</v>
      </c>
      <c r="L3365" s="128" t="s">
        <v>9007</v>
      </c>
      <c r="M3365" s="133"/>
      <c r="N3365" s="133"/>
      <c r="O3365" s="133"/>
      <c r="P3365" s="133"/>
      <c r="Q3365" s="133"/>
      <c r="R3365" s="133"/>
      <c r="S3365" s="133"/>
      <c r="T3365" s="133"/>
      <c r="U3365" s="134"/>
      <c r="V3365" s="133"/>
      <c r="W3365" s="135" t="n">
        <f aca="false">I3365</f>
        <v>46110.3483365323</v>
      </c>
      <c r="X3365" s="136" t="s">
        <v>9004</v>
      </c>
      <c r="Y3365" s="137" t="n">
        <f aca="false">IF(AND($X3365=$X3366, $X3365&lt;&gt;""), $W3366-$W3365, 0)</f>
        <v>0.00117361109953704</v>
      </c>
      <c r="Z3365" s="141"/>
      <c r="AA3365" s="0"/>
    </row>
    <row r="3366" customFormat="false" ht="22.05" hidden="false" customHeight="false" outlineLevel="0" collapsed="false">
      <c r="A3366" s="118" t="n">
        <v>3362</v>
      </c>
      <c r="B3366" s="213" t="s">
        <v>8952</v>
      </c>
      <c r="C3366" s="214" t="s">
        <v>9000</v>
      </c>
      <c r="D3366" s="215" t="s">
        <v>189</v>
      </c>
      <c r="E3366" s="268" t="s">
        <v>9008</v>
      </c>
      <c r="F3366" s="268" t="s">
        <v>9009</v>
      </c>
      <c r="G3366" s="269" t="n">
        <v>400</v>
      </c>
      <c r="H3366" s="219" t="n">
        <f aca="true">INDIRECT("I" &amp; ROW())</f>
        <v>46110.3495101434</v>
      </c>
      <c r="I3366" s="220" t="n">
        <f aca="true">INDIRECT("I" &amp; ROW()-1) + J3366 * ((G3365/1000) * $M$5)</f>
        <v>46110.3495101434</v>
      </c>
      <c r="J3366" s="221" t="n">
        <v>6.5</v>
      </c>
      <c r="K3366" s="222" t="n">
        <f aca="true">INDIRECT("H" &amp; ROW())</f>
        <v>46110.3495101434</v>
      </c>
      <c r="L3366" s="128" t="s">
        <v>9010</v>
      </c>
      <c r="M3366" s="133"/>
      <c r="N3366" s="133"/>
      <c r="O3366" s="133"/>
      <c r="P3366" s="133"/>
      <c r="Q3366" s="133"/>
      <c r="R3366" s="133"/>
      <c r="S3366" s="133"/>
      <c r="T3366" s="133"/>
      <c r="U3366" s="134"/>
      <c r="V3366" s="133"/>
      <c r="W3366" s="135" t="n">
        <f aca="false">I3366</f>
        <v>46110.3495101434</v>
      </c>
      <c r="X3366" s="136" t="s">
        <v>9004</v>
      </c>
      <c r="Y3366" s="137" t="n">
        <f aca="false">IF(AND($X3366=$X3367, $X3366&lt;&gt;""), $W3367-$W3366, 0)</f>
        <v>0.00180555554398148</v>
      </c>
      <c r="Z3366" s="141"/>
      <c r="AA3366" s="0"/>
    </row>
    <row r="3367" customFormat="false" ht="22.05" hidden="false" customHeight="false" outlineLevel="0" collapsed="false">
      <c r="A3367" s="118" t="n">
        <v>3363</v>
      </c>
      <c r="B3367" s="213" t="s">
        <v>8952</v>
      </c>
      <c r="C3367" s="214" t="s">
        <v>9011</v>
      </c>
      <c r="D3367" s="215" t="s">
        <v>189</v>
      </c>
      <c r="E3367" s="268" t="s">
        <v>9008</v>
      </c>
      <c r="F3367" s="268" t="s">
        <v>9012</v>
      </c>
      <c r="G3367" s="269" t="n">
        <v>1000</v>
      </c>
      <c r="H3367" s="219" t="n">
        <f aca="true">INDIRECT("I" &amp; ROW())</f>
        <v>46110.3513156989</v>
      </c>
      <c r="I3367" s="220" t="n">
        <f aca="true">INDIRECT("I" &amp; ROW()-1) + J3367 * ((G3366/1000) * $M$5)</f>
        <v>46110.3513156989</v>
      </c>
      <c r="J3367" s="221" t="n">
        <v>6.5</v>
      </c>
      <c r="K3367" s="222" t="n">
        <f aca="true">INDIRECT("H" &amp; ROW())</f>
        <v>46110.3513156989</v>
      </c>
      <c r="L3367" s="128" t="s">
        <v>9013</v>
      </c>
      <c r="M3367" s="133"/>
      <c r="N3367" s="133"/>
      <c r="O3367" s="133"/>
      <c r="P3367" s="133"/>
      <c r="Q3367" s="133"/>
      <c r="R3367" s="133"/>
      <c r="S3367" s="133"/>
      <c r="T3367" s="133"/>
      <c r="U3367" s="134"/>
      <c r="V3367" s="133"/>
      <c r="W3367" s="135" t="n">
        <f aca="false">I3367</f>
        <v>46110.3513156989</v>
      </c>
      <c r="X3367" s="136" t="s">
        <v>9004</v>
      </c>
      <c r="Y3367" s="137" t="n">
        <f aca="false">IF(AND($X3367=$X3368, $X3367&lt;&gt;""), $W3368-$W3367, 0)</f>
        <v>0.00451388885416667</v>
      </c>
      <c r="Z3367" s="141"/>
      <c r="AA3367" s="0"/>
    </row>
    <row r="3368" customFormat="false" ht="22.05" hidden="false" customHeight="false" outlineLevel="0" collapsed="false">
      <c r="A3368" s="118" t="n">
        <v>3364</v>
      </c>
      <c r="B3368" s="213" t="s">
        <v>8952</v>
      </c>
      <c r="C3368" s="214" t="s">
        <v>9011</v>
      </c>
      <c r="D3368" s="215" t="s">
        <v>189</v>
      </c>
      <c r="E3368" s="268" t="s">
        <v>9008</v>
      </c>
      <c r="F3368" s="268" t="s">
        <v>9014</v>
      </c>
      <c r="G3368" s="269" t="n">
        <v>650</v>
      </c>
      <c r="H3368" s="219" t="n">
        <f aca="true">INDIRECT("I" &amp; ROW())</f>
        <v>46110.3558295878</v>
      </c>
      <c r="I3368" s="220" t="n">
        <f aca="true">INDIRECT("I" &amp; ROW()-1) + J3368 * ((G3367/1000) * $M$5)</f>
        <v>46110.3558295878</v>
      </c>
      <c r="J3368" s="221" t="n">
        <v>6.5</v>
      </c>
      <c r="K3368" s="222" t="n">
        <f aca="true">INDIRECT("H" &amp; ROW())</f>
        <v>46110.3558295878</v>
      </c>
      <c r="L3368" s="128" t="s">
        <v>9015</v>
      </c>
      <c r="M3368" s="133"/>
      <c r="N3368" s="133"/>
      <c r="O3368" s="133"/>
      <c r="P3368" s="133"/>
      <c r="Q3368" s="133"/>
      <c r="R3368" s="133"/>
      <c r="S3368" s="133"/>
      <c r="T3368" s="133"/>
      <c r="U3368" s="134"/>
      <c r="V3368" s="133"/>
      <c r="W3368" s="135" t="n">
        <f aca="false">I3368</f>
        <v>46110.3558295878</v>
      </c>
      <c r="X3368" s="136" t="s">
        <v>9004</v>
      </c>
      <c r="Y3368" s="137" t="n">
        <f aca="false">IF(AND($X3368=$X3369, $X3368&lt;&gt;""), $W3369-$W3368, 0)</f>
        <v>0.00293402775462963</v>
      </c>
      <c r="Z3368" s="141"/>
      <c r="AA3368" s="0"/>
    </row>
    <row r="3369" customFormat="false" ht="22.05" hidden="false" customHeight="false" outlineLevel="0" collapsed="false">
      <c r="A3369" s="118" t="n">
        <v>3365</v>
      </c>
      <c r="B3369" s="213" t="s">
        <v>8952</v>
      </c>
      <c r="C3369" s="214" t="s">
        <v>9016</v>
      </c>
      <c r="D3369" s="215" t="s">
        <v>189</v>
      </c>
      <c r="E3369" s="268" t="s">
        <v>9008</v>
      </c>
      <c r="F3369" s="268" t="s">
        <v>9017</v>
      </c>
      <c r="G3369" s="269" t="n">
        <v>710</v>
      </c>
      <c r="H3369" s="219" t="n">
        <f aca="true">INDIRECT("I" &amp; ROW())</f>
        <v>46110.3587636156</v>
      </c>
      <c r="I3369" s="220" t="n">
        <f aca="true">INDIRECT("I" &amp; ROW()-1) + J3369 * ((G3368/1000) * $M$5)</f>
        <v>46110.3587636156</v>
      </c>
      <c r="J3369" s="221" t="n">
        <v>6.5</v>
      </c>
      <c r="K3369" s="222" t="n">
        <f aca="true">INDIRECT("H" &amp; ROW())</f>
        <v>46110.3587636156</v>
      </c>
      <c r="L3369" s="128" t="s">
        <v>9018</v>
      </c>
      <c r="M3369" s="133"/>
      <c r="N3369" s="133"/>
      <c r="O3369" s="133"/>
      <c r="P3369" s="133"/>
      <c r="Q3369" s="133"/>
      <c r="R3369" s="133"/>
      <c r="S3369" s="133"/>
      <c r="T3369" s="133"/>
      <c r="U3369" s="134"/>
      <c r="V3369" s="133"/>
      <c r="W3369" s="135" t="n">
        <f aca="false">I3369</f>
        <v>46110.3587636156</v>
      </c>
      <c r="X3369" s="136" t="s">
        <v>9004</v>
      </c>
      <c r="Y3369" s="137" t="n">
        <f aca="false">IF(AND($X3369=$X3370, $X3369&lt;&gt;""), $W3370-$W3369, 0)</f>
        <v>0.00320486108796296</v>
      </c>
      <c r="Z3369" s="141"/>
      <c r="AA3369" s="0"/>
    </row>
    <row r="3370" customFormat="false" ht="22.05" hidden="false" customHeight="false" outlineLevel="0" collapsed="false">
      <c r="A3370" s="118" t="n">
        <v>3366</v>
      </c>
      <c r="B3370" s="213" t="s">
        <v>8952</v>
      </c>
      <c r="C3370" s="214" t="s">
        <v>9016</v>
      </c>
      <c r="D3370" s="215" t="s">
        <v>189</v>
      </c>
      <c r="E3370" s="268" t="s">
        <v>9019</v>
      </c>
      <c r="F3370" s="268" t="s">
        <v>9020</v>
      </c>
      <c r="G3370" s="269" t="n">
        <v>430</v>
      </c>
      <c r="H3370" s="219" t="n">
        <f aca="true">INDIRECT("I" &amp; ROW())</f>
        <v>46110.3619684766</v>
      </c>
      <c r="I3370" s="220" t="n">
        <f aca="true">INDIRECT("I" &amp; ROW()-1) + J3370 * ((G3369/1000) * $M$5)</f>
        <v>46110.3619684766</v>
      </c>
      <c r="J3370" s="221" t="n">
        <v>6.5</v>
      </c>
      <c r="K3370" s="222" t="n">
        <f aca="true">INDIRECT("H" &amp; ROW())</f>
        <v>46110.3619684766</v>
      </c>
      <c r="L3370" s="128" t="s">
        <v>9021</v>
      </c>
      <c r="M3370" s="133"/>
      <c r="N3370" s="133"/>
      <c r="O3370" s="133"/>
      <c r="P3370" s="133"/>
      <c r="Q3370" s="133"/>
      <c r="R3370" s="133"/>
      <c r="S3370" s="133"/>
      <c r="T3370" s="133"/>
      <c r="U3370" s="134"/>
      <c r="V3370" s="133"/>
      <c r="W3370" s="135" t="n">
        <f aca="false">I3370</f>
        <v>46110.3619684766</v>
      </c>
      <c r="X3370" s="136" t="s">
        <v>9004</v>
      </c>
      <c r="Y3370" s="137" t="n">
        <f aca="false">IF(AND($X3370=$X3371, $X3370&lt;&gt;""), $W3371-$W3370, 0)</f>
        <v>0.00194097221064815</v>
      </c>
      <c r="Z3370" s="141"/>
      <c r="AA3370" s="0"/>
    </row>
    <row r="3371" customFormat="false" ht="22.05" hidden="false" customHeight="false" outlineLevel="0" collapsed="false">
      <c r="A3371" s="118" t="n">
        <v>3367</v>
      </c>
      <c r="B3371" s="213" t="s">
        <v>8952</v>
      </c>
      <c r="C3371" s="214" t="s">
        <v>9016</v>
      </c>
      <c r="D3371" s="215" t="s">
        <v>189</v>
      </c>
      <c r="E3371" s="268" t="s">
        <v>9008</v>
      </c>
      <c r="F3371" s="268" t="s">
        <v>9022</v>
      </c>
      <c r="G3371" s="269" t="n">
        <v>1000</v>
      </c>
      <c r="H3371" s="219" t="n">
        <f aca="true">INDIRECT("I" &amp; ROW())</f>
        <v>46110.3639094488</v>
      </c>
      <c r="I3371" s="220" t="n">
        <f aca="true">INDIRECT("I" &amp; ROW()-1) + J3371 * ((G3370/1000) * $M$5)</f>
        <v>46110.3639094488</v>
      </c>
      <c r="J3371" s="221" t="n">
        <v>6.5</v>
      </c>
      <c r="K3371" s="222" t="n">
        <f aca="true">INDIRECT("H" &amp; ROW())</f>
        <v>46110.3639094488</v>
      </c>
      <c r="L3371" s="128" t="s">
        <v>9023</v>
      </c>
      <c r="M3371" s="133"/>
      <c r="N3371" s="133"/>
      <c r="O3371" s="133"/>
      <c r="P3371" s="133"/>
      <c r="Q3371" s="133"/>
      <c r="R3371" s="133"/>
      <c r="S3371" s="133"/>
      <c r="T3371" s="133"/>
      <c r="U3371" s="134"/>
      <c r="V3371" s="133"/>
      <c r="W3371" s="135" t="n">
        <f aca="false">I3371</f>
        <v>46110.3639094488</v>
      </c>
      <c r="X3371" s="136" t="s">
        <v>9004</v>
      </c>
      <c r="Y3371" s="137" t="n">
        <f aca="false">IF(AND($X3371=$X3372, $X3371&lt;&gt;""), $W3372-$W3371, 0)</f>
        <v>0.00451388885416667</v>
      </c>
      <c r="Z3371" s="141"/>
      <c r="AA3371" s="0"/>
    </row>
    <row r="3372" customFormat="false" ht="22.05" hidden="false" customHeight="false" outlineLevel="0" collapsed="false">
      <c r="A3372" s="118" t="n">
        <v>3368</v>
      </c>
      <c r="B3372" s="213" t="s">
        <v>8952</v>
      </c>
      <c r="C3372" s="214" t="s">
        <v>9016</v>
      </c>
      <c r="D3372" s="215" t="s">
        <v>189</v>
      </c>
      <c r="E3372" s="268" t="s">
        <v>9005</v>
      </c>
      <c r="F3372" s="268"/>
      <c r="G3372" s="269" t="n">
        <v>580</v>
      </c>
      <c r="H3372" s="219" t="n">
        <f aca="true">INDIRECT("I" &amp; ROW())</f>
        <v>46110.3684233377</v>
      </c>
      <c r="I3372" s="220" t="n">
        <f aca="true">INDIRECT("I" &amp; ROW()-1) + J3372 * ((G3371/1000) * $M$5)</f>
        <v>46110.3684233377</v>
      </c>
      <c r="J3372" s="221" t="n">
        <v>6.5</v>
      </c>
      <c r="K3372" s="222" t="n">
        <f aca="true">INDIRECT("H" &amp; ROW())</f>
        <v>46110.3684233377</v>
      </c>
      <c r="L3372" s="128" t="s">
        <v>9024</v>
      </c>
      <c r="M3372" s="133"/>
      <c r="N3372" s="133"/>
      <c r="O3372" s="133"/>
      <c r="P3372" s="133"/>
      <c r="Q3372" s="133"/>
      <c r="R3372" s="133"/>
      <c r="S3372" s="133"/>
      <c r="T3372" s="133"/>
      <c r="U3372" s="134"/>
      <c r="V3372" s="133"/>
      <c r="W3372" s="135" t="n">
        <f aca="false">I3372</f>
        <v>46110.3684233377</v>
      </c>
      <c r="X3372" s="136" t="s">
        <v>9004</v>
      </c>
      <c r="Y3372" s="137" t="n">
        <f aca="false">IF(AND($X3372=$X3373, $X3372&lt;&gt;""), $W3373-$W3372, 0)</f>
        <v>0.00261805553240741</v>
      </c>
      <c r="Z3372" s="141"/>
      <c r="AA3372" s="0"/>
    </row>
    <row r="3373" customFormat="false" ht="22.05" hidden="false" customHeight="false" outlineLevel="0" collapsed="false">
      <c r="A3373" s="118" t="n">
        <v>3369</v>
      </c>
      <c r="B3373" s="213" t="s">
        <v>8952</v>
      </c>
      <c r="C3373" s="214" t="s">
        <v>9000</v>
      </c>
      <c r="D3373" s="215" t="s">
        <v>189</v>
      </c>
      <c r="E3373" s="268" t="s">
        <v>9005</v>
      </c>
      <c r="F3373" s="268" t="s">
        <v>9025</v>
      </c>
      <c r="G3373" s="269" t="n">
        <v>800</v>
      </c>
      <c r="H3373" s="219" t="n">
        <f aca="true">INDIRECT("I" &amp; ROW())</f>
        <v>46110.3710413932</v>
      </c>
      <c r="I3373" s="220" t="n">
        <f aca="true">INDIRECT("I" &amp; ROW()-1) + J3373 * ((G3372/1000) * $M$5)</f>
        <v>46110.3710413932</v>
      </c>
      <c r="J3373" s="221" t="n">
        <v>6.5</v>
      </c>
      <c r="K3373" s="222" t="n">
        <f aca="true">INDIRECT("H" &amp; ROW())</f>
        <v>46110.3710413932</v>
      </c>
      <c r="L3373" s="128" t="s">
        <v>9026</v>
      </c>
      <c r="M3373" s="133"/>
      <c r="N3373" s="133"/>
      <c r="O3373" s="133"/>
      <c r="P3373" s="133"/>
      <c r="Q3373" s="133"/>
      <c r="R3373" s="133"/>
      <c r="S3373" s="133"/>
      <c r="T3373" s="133"/>
      <c r="U3373" s="134"/>
      <c r="V3373" s="133"/>
      <c r="W3373" s="135" t="n">
        <f aca="false">I3373</f>
        <v>46110.3710413932</v>
      </c>
      <c r="X3373" s="136" t="s">
        <v>9004</v>
      </c>
      <c r="Y3373" s="137" t="n">
        <f aca="false">IF(AND($X3373=$X3374, $X3373&lt;&gt;""), $W3374-$W3373, 0)</f>
        <v>0.00361111107638889</v>
      </c>
      <c r="Z3373" s="141"/>
      <c r="AA3373" s="0"/>
    </row>
    <row r="3374" customFormat="false" ht="22.05" hidden="false" customHeight="false" outlineLevel="0" collapsed="false">
      <c r="A3374" s="118" t="n">
        <v>3370</v>
      </c>
      <c r="B3374" s="213" t="s">
        <v>8952</v>
      </c>
      <c r="C3374" s="214" t="s">
        <v>9000</v>
      </c>
      <c r="D3374" s="215" t="s">
        <v>189</v>
      </c>
      <c r="E3374" s="268" t="s">
        <v>9005</v>
      </c>
      <c r="F3374" s="268" t="s">
        <v>9027</v>
      </c>
      <c r="G3374" s="269" t="n">
        <v>430</v>
      </c>
      <c r="H3374" s="219" t="n">
        <f aca="true">INDIRECT("I" &amp; ROW())</f>
        <v>46110.3746525043</v>
      </c>
      <c r="I3374" s="220" t="n">
        <f aca="true">INDIRECT("I" &amp; ROW()-1) + J3374 * ((G3373/1000) * $M$5)</f>
        <v>46110.3746525043</v>
      </c>
      <c r="J3374" s="221" t="n">
        <v>6.5</v>
      </c>
      <c r="K3374" s="222" t="n">
        <f aca="true">INDIRECT("H" &amp; ROW())</f>
        <v>46110.3746525043</v>
      </c>
      <c r="L3374" s="128" t="s">
        <v>9028</v>
      </c>
      <c r="M3374" s="133"/>
      <c r="N3374" s="133"/>
      <c r="O3374" s="133"/>
      <c r="P3374" s="133"/>
      <c r="Q3374" s="133"/>
      <c r="R3374" s="133"/>
      <c r="S3374" s="133"/>
      <c r="T3374" s="133"/>
      <c r="U3374" s="134"/>
      <c r="V3374" s="133"/>
      <c r="W3374" s="135" t="n">
        <f aca="false">I3374</f>
        <v>46110.3746525043</v>
      </c>
      <c r="X3374" s="136" t="s">
        <v>9004</v>
      </c>
      <c r="Y3374" s="137" t="n">
        <f aca="false">IF(AND($X3374=$X3375, $X3374&lt;&gt;""), $W3375-$W3374, 0)</f>
        <v>0.00194097221064815</v>
      </c>
      <c r="Z3374" s="141"/>
      <c r="AA3374" s="0"/>
    </row>
    <row r="3375" customFormat="false" ht="22.05" hidden="false" customHeight="false" outlineLevel="0" collapsed="false">
      <c r="A3375" s="118" t="n">
        <v>3371</v>
      </c>
      <c r="B3375" s="213" t="s">
        <v>8952</v>
      </c>
      <c r="C3375" s="214" t="s">
        <v>8991</v>
      </c>
      <c r="D3375" s="215" t="s">
        <v>189</v>
      </c>
      <c r="E3375" s="268" t="s">
        <v>9005</v>
      </c>
      <c r="F3375" s="268" t="s">
        <v>8996</v>
      </c>
      <c r="G3375" s="269" t="n">
        <v>700</v>
      </c>
      <c r="H3375" s="219" t="n">
        <f aca="true">INDIRECT("I" &amp; ROW())</f>
        <v>46110.3765934765</v>
      </c>
      <c r="I3375" s="220" t="n">
        <f aca="true">INDIRECT("I" &amp; ROW()-1) + J3375 * ((G3374/1000) * $M$5)</f>
        <v>46110.3765934765</v>
      </c>
      <c r="J3375" s="221" t="n">
        <v>6.5</v>
      </c>
      <c r="K3375" s="222" t="n">
        <f aca="true">INDIRECT("H" &amp; ROW())</f>
        <v>46110.3765934765</v>
      </c>
      <c r="L3375" s="128" t="s">
        <v>9029</v>
      </c>
      <c r="M3375" s="133"/>
      <c r="N3375" s="133"/>
      <c r="O3375" s="133"/>
      <c r="P3375" s="133"/>
      <c r="Q3375" s="133"/>
      <c r="R3375" s="133"/>
      <c r="S3375" s="133"/>
      <c r="T3375" s="133"/>
      <c r="U3375" s="134"/>
      <c r="V3375" s="133"/>
      <c r="W3375" s="135" t="n">
        <f aca="false">I3375</f>
        <v>46110.3765934765</v>
      </c>
      <c r="X3375" s="136" t="s">
        <v>9004</v>
      </c>
      <c r="Y3375" s="137" t="n">
        <f aca="false">IF(AND($X3375=$X3376, $X3375&lt;&gt;""), $W3376-$W3375, 0)</f>
        <v>0.00315972219907407</v>
      </c>
      <c r="Z3375" s="141"/>
      <c r="AA3375" s="0"/>
    </row>
    <row r="3376" customFormat="false" ht="22.05" hidden="false" customHeight="false" outlineLevel="0" collapsed="false">
      <c r="A3376" s="118" t="n">
        <v>3372</v>
      </c>
      <c r="B3376" s="213" t="s">
        <v>8952</v>
      </c>
      <c r="C3376" s="214" t="s">
        <v>9030</v>
      </c>
      <c r="D3376" s="215" t="s">
        <v>189</v>
      </c>
      <c r="E3376" s="268" t="s">
        <v>9031</v>
      </c>
      <c r="F3376" s="268" t="s">
        <v>9032</v>
      </c>
      <c r="G3376" s="269" t="n">
        <v>430</v>
      </c>
      <c r="H3376" s="219" t="n">
        <f aca="true">INDIRECT("I" &amp; ROW())</f>
        <v>46110.3797531987</v>
      </c>
      <c r="I3376" s="220" t="n">
        <f aca="true">INDIRECT("I" &amp; ROW()-1) + J3376 * ((G3375/1000) * $M$5)</f>
        <v>46110.3797531987</v>
      </c>
      <c r="J3376" s="221" t="n">
        <v>6.5</v>
      </c>
      <c r="K3376" s="222" t="n">
        <f aca="true">INDIRECT("H" &amp; ROW())</f>
        <v>46110.3797531987</v>
      </c>
      <c r="L3376" s="128" t="s">
        <v>9033</v>
      </c>
      <c r="M3376" s="133"/>
      <c r="N3376" s="133"/>
      <c r="O3376" s="133"/>
      <c r="P3376" s="133"/>
      <c r="Q3376" s="133"/>
      <c r="R3376" s="133"/>
      <c r="S3376" s="133"/>
      <c r="T3376" s="133"/>
      <c r="U3376" s="134"/>
      <c r="V3376" s="133"/>
      <c r="W3376" s="135" t="n">
        <f aca="false">I3376</f>
        <v>46110.3797531987</v>
      </c>
      <c r="X3376" s="136" t="s">
        <v>9004</v>
      </c>
      <c r="Y3376" s="137" t="n">
        <f aca="false">IF(AND($X3376=$X3377, $X3376&lt;&gt;""), $W3377-$W3376, 0)</f>
        <v>0.00194097221064815</v>
      </c>
      <c r="Z3376" s="141"/>
      <c r="AA3376" s="0"/>
    </row>
    <row r="3377" customFormat="false" ht="22.05" hidden="false" customHeight="false" outlineLevel="0" collapsed="false">
      <c r="A3377" s="118" t="n">
        <v>3373</v>
      </c>
      <c r="B3377" s="213" t="s">
        <v>8952</v>
      </c>
      <c r="C3377" s="214" t="s">
        <v>9034</v>
      </c>
      <c r="D3377" s="215" t="s">
        <v>189</v>
      </c>
      <c r="E3377" s="268" t="s">
        <v>9035</v>
      </c>
      <c r="F3377" s="268" t="s">
        <v>9036</v>
      </c>
      <c r="G3377" s="269" t="n">
        <v>500</v>
      </c>
      <c r="H3377" s="219" t="n">
        <f aca="true">INDIRECT("I" &amp; ROW())</f>
        <v>46110.3816941709</v>
      </c>
      <c r="I3377" s="220" t="n">
        <f aca="true">INDIRECT("I" &amp; ROW()-1) + J3377 * ((G3376/1000) * $M$5)</f>
        <v>46110.3816941709</v>
      </c>
      <c r="J3377" s="221" t="n">
        <v>6.5</v>
      </c>
      <c r="K3377" s="222" t="n">
        <f aca="true">INDIRECT("H" &amp; ROW())</f>
        <v>46110.3816941709</v>
      </c>
      <c r="L3377" s="128" t="s">
        <v>9037</v>
      </c>
      <c r="M3377" s="133"/>
      <c r="N3377" s="133"/>
      <c r="O3377" s="133"/>
      <c r="P3377" s="133"/>
      <c r="Q3377" s="133"/>
      <c r="R3377" s="133"/>
      <c r="S3377" s="133"/>
      <c r="T3377" s="133"/>
      <c r="U3377" s="134"/>
      <c r="V3377" s="133"/>
      <c r="W3377" s="135" t="n">
        <f aca="false">I3377</f>
        <v>46110.3816941709</v>
      </c>
      <c r="X3377" s="136" t="s">
        <v>9004</v>
      </c>
      <c r="Y3377" s="137" t="n">
        <f aca="false">IF(AND($X3377=$X3378, $X3377&lt;&gt;""), $W3378-$W3377, 0)</f>
        <v>0.0022569444212963</v>
      </c>
      <c r="Z3377" s="141"/>
      <c r="AA3377" s="0"/>
    </row>
    <row r="3378" customFormat="false" ht="22.05" hidden="false" customHeight="false" outlineLevel="0" collapsed="false">
      <c r="A3378" s="118" t="n">
        <v>3374</v>
      </c>
      <c r="B3378" s="213" t="s">
        <v>8952</v>
      </c>
      <c r="C3378" s="214" t="s">
        <v>9034</v>
      </c>
      <c r="D3378" s="215" t="s">
        <v>189</v>
      </c>
      <c r="E3378" s="268" t="s">
        <v>9038</v>
      </c>
      <c r="F3378" s="268" t="s">
        <v>9036</v>
      </c>
      <c r="G3378" s="269" t="n">
        <v>520</v>
      </c>
      <c r="H3378" s="219" t="n">
        <f aca="true">INDIRECT("I" &amp; ROW())</f>
        <v>46110.3839511154</v>
      </c>
      <c r="I3378" s="220" t="n">
        <f aca="true">INDIRECT("I" &amp; ROW()-1) + J3378 * ((G3377/1000) * $M$5)</f>
        <v>46110.3839511154</v>
      </c>
      <c r="J3378" s="221" t="n">
        <v>6.5</v>
      </c>
      <c r="K3378" s="222" t="n">
        <f aca="true">INDIRECT("H" &amp; ROW())</f>
        <v>46110.3839511154</v>
      </c>
      <c r="L3378" s="128" t="s">
        <v>9039</v>
      </c>
      <c r="M3378" s="133"/>
      <c r="N3378" s="133"/>
      <c r="O3378" s="133"/>
      <c r="P3378" s="133"/>
      <c r="Q3378" s="133"/>
      <c r="R3378" s="133"/>
      <c r="S3378" s="133"/>
      <c r="T3378" s="133"/>
      <c r="U3378" s="134"/>
      <c r="V3378" s="133"/>
      <c r="W3378" s="135" t="n">
        <f aca="false">I3378</f>
        <v>46110.3839511154</v>
      </c>
      <c r="X3378" s="136" t="s">
        <v>9004</v>
      </c>
      <c r="Y3378" s="137" t="n">
        <f aca="false">IF(AND($X3378=$X3379, $X3378&lt;&gt;""), $W3379-$W3378, 0)</f>
        <v>0.00234722219907407</v>
      </c>
      <c r="Z3378" s="141"/>
      <c r="AA3378" s="0"/>
    </row>
    <row r="3379" customFormat="false" ht="22.05" hidden="false" customHeight="false" outlineLevel="0" collapsed="false">
      <c r="A3379" s="118" t="n">
        <v>3375</v>
      </c>
      <c r="B3379" s="213" t="s">
        <v>8952</v>
      </c>
      <c r="C3379" s="214" t="s">
        <v>9030</v>
      </c>
      <c r="D3379" s="215" t="s">
        <v>189</v>
      </c>
      <c r="E3379" s="268" t="s">
        <v>9031</v>
      </c>
      <c r="F3379" s="268" t="s">
        <v>9040</v>
      </c>
      <c r="G3379" s="269" t="n">
        <v>450</v>
      </c>
      <c r="H3379" s="219" t="n">
        <f aca="true">INDIRECT("I" &amp; ROW())</f>
        <v>46110.3862983376</v>
      </c>
      <c r="I3379" s="220" t="n">
        <f aca="true">INDIRECT("I" &amp; ROW()-1) + J3379 * ((G3378/1000) * $M$5)</f>
        <v>46110.3862983376</v>
      </c>
      <c r="J3379" s="221" t="n">
        <v>6.5</v>
      </c>
      <c r="K3379" s="222" t="n">
        <f aca="true">INDIRECT("H" &amp; ROW())</f>
        <v>46110.3862983376</v>
      </c>
      <c r="L3379" s="128" t="s">
        <v>9041</v>
      </c>
      <c r="M3379" s="133"/>
      <c r="N3379" s="133"/>
      <c r="O3379" s="133"/>
      <c r="P3379" s="133"/>
      <c r="Q3379" s="133"/>
      <c r="R3379" s="133"/>
      <c r="S3379" s="133"/>
      <c r="T3379" s="133"/>
      <c r="U3379" s="134"/>
      <c r="V3379" s="133"/>
      <c r="W3379" s="135" t="n">
        <f aca="false">I3379</f>
        <v>46110.3862983376</v>
      </c>
      <c r="X3379" s="136" t="s">
        <v>9004</v>
      </c>
      <c r="Y3379" s="137" t="n">
        <f aca="false">IF(AND($X3379=$X3380, $X3379&lt;&gt;""), $W3380-$W3379, 0)</f>
        <v>0.00203124998842593</v>
      </c>
      <c r="Z3379" s="141"/>
      <c r="AA3379" s="0"/>
    </row>
    <row r="3380" customFormat="false" ht="22.05" hidden="false" customHeight="false" outlineLevel="0" collapsed="false">
      <c r="A3380" s="118" t="n">
        <v>3376</v>
      </c>
      <c r="B3380" s="213" t="s">
        <v>8952</v>
      </c>
      <c r="C3380" s="214" t="s">
        <v>9030</v>
      </c>
      <c r="D3380" s="215" t="s">
        <v>189</v>
      </c>
      <c r="E3380" s="268" t="s">
        <v>9042</v>
      </c>
      <c r="F3380" s="268" t="s">
        <v>9043</v>
      </c>
      <c r="G3380" s="269" t="n">
        <v>480</v>
      </c>
      <c r="H3380" s="219" t="n">
        <f aca="true">INDIRECT("I" &amp; ROW())</f>
        <v>46110.3883295875</v>
      </c>
      <c r="I3380" s="220" t="n">
        <f aca="true">INDIRECT("I" &amp; ROW()-1) + J3380 * ((G3379/1000) * $M$5)</f>
        <v>46110.3883295875</v>
      </c>
      <c r="J3380" s="221" t="n">
        <v>6.5</v>
      </c>
      <c r="K3380" s="222" t="n">
        <f aca="true">INDIRECT("H" &amp; ROW())</f>
        <v>46110.3883295875</v>
      </c>
      <c r="L3380" s="128" t="s">
        <v>9044</v>
      </c>
      <c r="M3380" s="133"/>
      <c r="N3380" s="133"/>
      <c r="O3380" s="133"/>
      <c r="P3380" s="133"/>
      <c r="Q3380" s="133"/>
      <c r="R3380" s="133"/>
      <c r="S3380" s="133"/>
      <c r="T3380" s="133"/>
      <c r="U3380" s="134"/>
      <c r="V3380" s="133"/>
      <c r="W3380" s="135" t="n">
        <f aca="false">I3380</f>
        <v>46110.3883295875</v>
      </c>
      <c r="X3380" s="136" t="s">
        <v>9004</v>
      </c>
      <c r="Y3380" s="137" t="n">
        <f aca="false">IF(AND($X3380=$X3381, $X3380&lt;&gt;""), $W3381-$W3380, 0)</f>
        <v>0.00216666665509259</v>
      </c>
      <c r="Z3380" s="141"/>
      <c r="AA3380" s="0"/>
    </row>
    <row r="3381" customFormat="false" ht="22.05" hidden="false" customHeight="false" outlineLevel="0" collapsed="false">
      <c r="A3381" s="118" t="n">
        <v>3377</v>
      </c>
      <c r="B3381" s="213" t="s">
        <v>8952</v>
      </c>
      <c r="C3381" s="214" t="s">
        <v>9045</v>
      </c>
      <c r="D3381" s="215" t="s">
        <v>189</v>
      </c>
      <c r="E3381" s="268" t="s">
        <v>9046</v>
      </c>
      <c r="F3381" s="268" t="s">
        <v>9047</v>
      </c>
      <c r="G3381" s="269" t="n">
        <v>400</v>
      </c>
      <c r="H3381" s="219" t="n">
        <f aca="true">INDIRECT("I" &amp; ROW())</f>
        <v>46110.3904962542</v>
      </c>
      <c r="I3381" s="220" t="n">
        <f aca="true">INDIRECT("I" &amp; ROW()-1) + J3381 * ((G3380/1000) * $M$5)</f>
        <v>46110.3904962542</v>
      </c>
      <c r="J3381" s="221" t="n">
        <v>6.5</v>
      </c>
      <c r="K3381" s="222" t="n">
        <f aca="true">INDIRECT("H" &amp; ROW())</f>
        <v>46110.3904962542</v>
      </c>
      <c r="L3381" s="128" t="s">
        <v>9048</v>
      </c>
      <c r="M3381" s="133"/>
      <c r="N3381" s="133"/>
      <c r="O3381" s="133"/>
      <c r="P3381" s="133"/>
      <c r="Q3381" s="133"/>
      <c r="R3381" s="133"/>
      <c r="S3381" s="133"/>
      <c r="T3381" s="133"/>
      <c r="U3381" s="134"/>
      <c r="V3381" s="133"/>
      <c r="W3381" s="135" t="n">
        <f aca="false">I3381</f>
        <v>46110.3904962542</v>
      </c>
      <c r="X3381" s="136" t="s">
        <v>9004</v>
      </c>
      <c r="Y3381" s="137" t="n">
        <f aca="false">IF(AND($X3381=$X3382, $X3381&lt;&gt;""), $W3382-$W3381, 0)</f>
        <v>0.00180555554398148</v>
      </c>
      <c r="Z3381" s="141"/>
      <c r="AA3381" s="0"/>
    </row>
    <row r="3382" customFormat="false" ht="22.05" hidden="false" customHeight="false" outlineLevel="0" collapsed="false">
      <c r="A3382" s="118" t="n">
        <v>3378</v>
      </c>
      <c r="B3382" s="213" t="s">
        <v>8952</v>
      </c>
      <c r="C3382" s="214" t="s">
        <v>9045</v>
      </c>
      <c r="D3382" s="215" t="s">
        <v>189</v>
      </c>
      <c r="E3382" s="268" t="s">
        <v>9049</v>
      </c>
      <c r="F3382" s="268" t="s">
        <v>9050</v>
      </c>
      <c r="G3382" s="269" t="n">
        <v>480</v>
      </c>
      <c r="H3382" s="219" t="n">
        <f aca="true">INDIRECT("I" &amp; ROW())</f>
        <v>46110.3923018097</v>
      </c>
      <c r="I3382" s="220" t="n">
        <f aca="true">INDIRECT("I" &amp; ROW()-1) + J3382 * ((G3381/1000) * $M$5)</f>
        <v>46110.3923018097</v>
      </c>
      <c r="J3382" s="221" t="n">
        <v>6.5</v>
      </c>
      <c r="K3382" s="222" t="n">
        <f aca="true">INDIRECT("H" &amp; ROW())</f>
        <v>46110.3923018097</v>
      </c>
      <c r="L3382" s="128" t="s">
        <v>9051</v>
      </c>
      <c r="M3382" s="133"/>
      <c r="N3382" s="133"/>
      <c r="O3382" s="133"/>
      <c r="P3382" s="133"/>
      <c r="Q3382" s="133"/>
      <c r="R3382" s="133"/>
      <c r="S3382" s="133"/>
      <c r="T3382" s="133"/>
      <c r="U3382" s="134"/>
      <c r="V3382" s="133"/>
      <c r="W3382" s="135" t="n">
        <f aca="false">I3382</f>
        <v>46110.3923018097</v>
      </c>
      <c r="X3382" s="136" t="s">
        <v>9004</v>
      </c>
      <c r="Y3382" s="137" t="n">
        <f aca="false">IF(AND($X3382=$X3383, $X3382&lt;&gt;""), $W3383-$W3382, 0)</f>
        <v>0.00216666665509259</v>
      </c>
      <c r="Z3382" s="141"/>
      <c r="AA3382" s="0"/>
    </row>
    <row r="3383" customFormat="false" ht="22.05" hidden="false" customHeight="false" outlineLevel="0" collapsed="false">
      <c r="A3383" s="118" t="n">
        <v>3379</v>
      </c>
      <c r="B3383" s="213" t="s">
        <v>8952</v>
      </c>
      <c r="C3383" s="214" t="s">
        <v>9052</v>
      </c>
      <c r="D3383" s="215" t="s">
        <v>189</v>
      </c>
      <c r="E3383" s="268" t="s">
        <v>9053</v>
      </c>
      <c r="F3383" s="268" t="s">
        <v>9054</v>
      </c>
      <c r="G3383" s="269" t="n">
        <v>435</v>
      </c>
      <c r="H3383" s="219" t="n">
        <f aca="true">INDIRECT("I" &amp; ROW())</f>
        <v>46110.3944684764</v>
      </c>
      <c r="I3383" s="220" t="n">
        <f aca="true">INDIRECT("I" &amp; ROW()-1) + J3383 * ((G3382/1000) * $M$5)</f>
        <v>46110.3944684764</v>
      </c>
      <c r="J3383" s="221" t="n">
        <v>6.5</v>
      </c>
      <c r="K3383" s="222" t="n">
        <f aca="true">INDIRECT("H" &amp; ROW())</f>
        <v>46110.3944684764</v>
      </c>
      <c r="L3383" s="128" t="s">
        <v>9055</v>
      </c>
      <c r="M3383" s="133"/>
      <c r="N3383" s="133"/>
      <c r="O3383" s="133"/>
      <c r="P3383" s="133"/>
      <c r="Q3383" s="133"/>
      <c r="R3383" s="133"/>
      <c r="S3383" s="133"/>
      <c r="T3383" s="133"/>
      <c r="U3383" s="134"/>
      <c r="V3383" s="133"/>
      <c r="W3383" s="135" t="n">
        <f aca="false">I3383</f>
        <v>46110.3944684764</v>
      </c>
      <c r="X3383" s="136" t="s">
        <v>9004</v>
      </c>
      <c r="Y3383" s="137" t="n">
        <f aca="false">IF(AND($X3383=$X3384, $X3383&lt;&gt;""), $W3384-$W3383, 0)</f>
        <v>0.00196354165509259</v>
      </c>
      <c r="Z3383" s="141"/>
      <c r="AA3383" s="0"/>
    </row>
    <row r="3384" customFormat="false" ht="22.05" hidden="false" customHeight="false" outlineLevel="0" collapsed="false">
      <c r="A3384" s="118" t="n">
        <v>3380</v>
      </c>
      <c r="B3384" s="213" t="s">
        <v>8952</v>
      </c>
      <c r="C3384" s="214" t="s">
        <v>9052</v>
      </c>
      <c r="D3384" s="215" t="s">
        <v>189</v>
      </c>
      <c r="E3384" s="268" t="s">
        <v>9056</v>
      </c>
      <c r="F3384" s="268" t="s">
        <v>9057</v>
      </c>
      <c r="G3384" s="269" t="n">
        <v>565</v>
      </c>
      <c r="H3384" s="219" t="n">
        <f aca="true">INDIRECT("I" &amp; ROW())</f>
        <v>46110.396432018</v>
      </c>
      <c r="I3384" s="220" t="n">
        <f aca="true">INDIRECT("I" &amp; ROW()-1) + J3384 * ((G3383/1000) * $M$5)</f>
        <v>46110.396432018</v>
      </c>
      <c r="J3384" s="221" t="n">
        <v>6.5</v>
      </c>
      <c r="K3384" s="222" t="n">
        <f aca="true">INDIRECT("H" &amp; ROW())</f>
        <v>46110.396432018</v>
      </c>
      <c r="L3384" s="128" t="s">
        <v>9058</v>
      </c>
      <c r="M3384" s="133"/>
      <c r="N3384" s="133"/>
      <c r="O3384" s="133"/>
      <c r="P3384" s="133"/>
      <c r="Q3384" s="133"/>
      <c r="R3384" s="133"/>
      <c r="S3384" s="133"/>
      <c r="T3384" s="133"/>
      <c r="U3384" s="134"/>
      <c r="V3384" s="133"/>
      <c r="W3384" s="135" t="n">
        <f aca="false">I3384</f>
        <v>46110.396432018</v>
      </c>
      <c r="X3384" s="136" t="s">
        <v>9004</v>
      </c>
      <c r="Y3384" s="137" t="n">
        <f aca="false">IF(AND($X3384=$X3385, $X3384&lt;&gt;""), $W3385-$W3384, 0)</f>
        <v>0.00255034721064815</v>
      </c>
      <c r="Z3384" s="141"/>
      <c r="AA3384" s="0"/>
    </row>
    <row r="3385" customFormat="false" ht="22.05" hidden="false" customHeight="false" outlineLevel="0" collapsed="false">
      <c r="A3385" s="118" t="n">
        <v>3381</v>
      </c>
      <c r="B3385" s="213" t="s">
        <v>8952</v>
      </c>
      <c r="C3385" s="214" t="s">
        <v>9059</v>
      </c>
      <c r="D3385" s="215" t="s">
        <v>189</v>
      </c>
      <c r="E3385" s="268" t="s">
        <v>9060</v>
      </c>
      <c r="F3385" s="268" t="s">
        <v>9061</v>
      </c>
      <c r="G3385" s="269" t="n">
        <v>580</v>
      </c>
      <c r="H3385" s="219" t="n">
        <f aca="true">INDIRECT("I" &amp; ROW())</f>
        <v>46110.3989823652</v>
      </c>
      <c r="I3385" s="220" t="n">
        <f aca="true">INDIRECT("I" &amp; ROW()-1) + J3385 * ((G3384/1000) * $M$5)</f>
        <v>46110.3989823652</v>
      </c>
      <c r="J3385" s="221" t="n">
        <v>6.5</v>
      </c>
      <c r="K3385" s="222" t="n">
        <f aca="true">INDIRECT("H" &amp; ROW())</f>
        <v>46110.3989823652</v>
      </c>
      <c r="L3385" s="128" t="s">
        <v>9062</v>
      </c>
      <c r="M3385" s="133"/>
      <c r="N3385" s="133"/>
      <c r="O3385" s="133"/>
      <c r="P3385" s="133"/>
      <c r="Q3385" s="133"/>
      <c r="R3385" s="133"/>
      <c r="S3385" s="133"/>
      <c r="T3385" s="133"/>
      <c r="U3385" s="134"/>
      <c r="V3385" s="133"/>
      <c r="W3385" s="135" t="n">
        <f aca="false">I3385</f>
        <v>46110.3989823652</v>
      </c>
      <c r="X3385" s="136" t="s">
        <v>9004</v>
      </c>
      <c r="Y3385" s="137" t="n">
        <f aca="false">IF(AND($X3385=$X3386, $X3385&lt;&gt;""), $W3386-$W3385, 0)</f>
        <v>0.00261805553240741</v>
      </c>
      <c r="Z3385" s="141"/>
      <c r="AA3385" s="0"/>
    </row>
    <row r="3386" customFormat="false" ht="22.05" hidden="false" customHeight="false" outlineLevel="0" collapsed="false">
      <c r="A3386" s="118" t="n">
        <v>3382</v>
      </c>
      <c r="B3386" s="213" t="s">
        <v>8952</v>
      </c>
      <c r="C3386" s="214" t="s">
        <v>9059</v>
      </c>
      <c r="D3386" s="215" t="s">
        <v>189</v>
      </c>
      <c r="E3386" s="268" t="s">
        <v>9060</v>
      </c>
      <c r="F3386" s="268" t="s">
        <v>9063</v>
      </c>
      <c r="G3386" s="269" t="n">
        <v>480</v>
      </c>
      <c r="H3386" s="219" t="n">
        <f aca="true">INDIRECT("I" &amp; ROW())</f>
        <v>46110.4016004208</v>
      </c>
      <c r="I3386" s="220" t="n">
        <f aca="true">INDIRECT("I" &amp; ROW()-1) + J3386 * ((G3385/1000) * $M$5)</f>
        <v>46110.4016004208</v>
      </c>
      <c r="J3386" s="221" t="n">
        <v>6.5</v>
      </c>
      <c r="K3386" s="222" t="n">
        <f aca="true">INDIRECT("H" &amp; ROW())</f>
        <v>46110.4016004208</v>
      </c>
      <c r="L3386" s="128" t="s">
        <v>9064</v>
      </c>
      <c r="M3386" s="133"/>
      <c r="N3386" s="133"/>
      <c r="O3386" s="133"/>
      <c r="P3386" s="133"/>
      <c r="Q3386" s="133"/>
      <c r="R3386" s="133"/>
      <c r="S3386" s="133"/>
      <c r="T3386" s="133"/>
      <c r="U3386" s="134"/>
      <c r="V3386" s="133"/>
      <c r="W3386" s="135" t="n">
        <f aca="false">I3386</f>
        <v>46110.4016004208</v>
      </c>
      <c r="X3386" s="136" t="s">
        <v>9004</v>
      </c>
      <c r="Y3386" s="137" t="n">
        <f aca="false">IF(AND($X3386=$X3387, $X3386&lt;&gt;""), $W3387-$W3386, 0)</f>
        <v>0.00216666665509259</v>
      </c>
      <c r="Z3386" s="141"/>
      <c r="AA3386" s="0"/>
    </row>
    <row r="3387" customFormat="false" ht="22.05" hidden="false" customHeight="false" outlineLevel="0" collapsed="false">
      <c r="A3387" s="118" t="n">
        <v>3383</v>
      </c>
      <c r="B3387" s="213" t="s">
        <v>8952</v>
      </c>
      <c r="C3387" s="214" t="s">
        <v>9065</v>
      </c>
      <c r="D3387" s="215" t="s">
        <v>189</v>
      </c>
      <c r="E3387" s="268" t="s">
        <v>5180</v>
      </c>
      <c r="F3387" s="268" t="s">
        <v>9066</v>
      </c>
      <c r="G3387" s="269" t="n">
        <v>260</v>
      </c>
      <c r="H3387" s="219" t="n">
        <f aca="true">INDIRECT("I" &amp; ROW())</f>
        <v>46110.4037670874</v>
      </c>
      <c r="I3387" s="220" t="n">
        <f aca="true">INDIRECT("I" &amp; ROW()-1) + J3387 * ((G3386/1000) * $M$5)</f>
        <v>46110.4037670874</v>
      </c>
      <c r="J3387" s="221" t="n">
        <v>6.5</v>
      </c>
      <c r="K3387" s="222" t="n">
        <f aca="true">INDIRECT("H" &amp; ROW())</f>
        <v>46110.4037670874</v>
      </c>
      <c r="L3387" s="128" t="s">
        <v>9067</v>
      </c>
      <c r="M3387" s="133"/>
      <c r="N3387" s="133"/>
      <c r="O3387" s="133"/>
      <c r="P3387" s="133"/>
      <c r="Q3387" s="133"/>
      <c r="R3387" s="133"/>
      <c r="S3387" s="133"/>
      <c r="T3387" s="133"/>
      <c r="U3387" s="134"/>
      <c r="V3387" s="133"/>
      <c r="W3387" s="135" t="n">
        <f aca="false">I3387</f>
        <v>46110.4037670874</v>
      </c>
      <c r="X3387" s="136" t="s">
        <v>9004</v>
      </c>
      <c r="Y3387" s="137" t="n">
        <f aca="false">IF(AND($X3387=$X3388, $X3387&lt;&gt;""), $W3388-$W3387, 0)</f>
        <v>0.00117361109953704</v>
      </c>
      <c r="Z3387" s="141"/>
      <c r="AA3387" s="0"/>
    </row>
    <row r="3388" customFormat="false" ht="22.05" hidden="false" customHeight="false" outlineLevel="0" collapsed="false">
      <c r="A3388" s="118" t="n">
        <v>3384</v>
      </c>
      <c r="B3388" s="213" t="s">
        <v>8952</v>
      </c>
      <c r="C3388" s="214" t="s">
        <v>9065</v>
      </c>
      <c r="D3388" s="215" t="s">
        <v>189</v>
      </c>
      <c r="E3388" s="268" t="s">
        <v>9068</v>
      </c>
      <c r="F3388" s="268" t="s">
        <v>9069</v>
      </c>
      <c r="G3388" s="269" t="n">
        <v>315</v>
      </c>
      <c r="H3388" s="219" t="n">
        <f aca="true">INDIRECT("I" &amp; ROW())</f>
        <v>46110.4049406985</v>
      </c>
      <c r="I3388" s="220" t="n">
        <f aca="true">INDIRECT("I" &amp; ROW()-1) + J3388 * ((G3387/1000) * $M$5)</f>
        <v>46110.4049406985</v>
      </c>
      <c r="J3388" s="221" t="n">
        <v>6.5</v>
      </c>
      <c r="K3388" s="222" t="n">
        <f aca="true">INDIRECT("H" &amp; ROW())</f>
        <v>46110.4049406985</v>
      </c>
      <c r="L3388" s="128" t="s">
        <v>9070</v>
      </c>
      <c r="M3388" s="133"/>
      <c r="N3388" s="133"/>
      <c r="O3388" s="133"/>
      <c r="P3388" s="133"/>
      <c r="Q3388" s="133"/>
      <c r="R3388" s="133"/>
      <c r="S3388" s="133"/>
      <c r="T3388" s="133"/>
      <c r="U3388" s="134"/>
      <c r="V3388" s="133"/>
      <c r="W3388" s="135" t="n">
        <f aca="false">I3388</f>
        <v>46110.4049406985</v>
      </c>
      <c r="X3388" s="136" t="s">
        <v>9004</v>
      </c>
      <c r="Y3388" s="137" t="n">
        <f aca="false">IF(AND($X3388=$X3389, $X3388&lt;&gt;""), $W3389-$W3388, 0)</f>
        <v>0.00142187498842593</v>
      </c>
      <c r="Z3388" s="141"/>
      <c r="AA3388" s="0"/>
    </row>
    <row r="3389" customFormat="false" ht="22.05" hidden="false" customHeight="false" outlineLevel="0" collapsed="false">
      <c r="A3389" s="118" t="n">
        <v>3385</v>
      </c>
      <c r="B3389" s="213" t="s">
        <v>8952</v>
      </c>
      <c r="C3389" s="214" t="s">
        <v>9065</v>
      </c>
      <c r="D3389" s="215" t="s">
        <v>189</v>
      </c>
      <c r="E3389" s="268" t="s">
        <v>9071</v>
      </c>
      <c r="F3389" s="268" t="s">
        <v>9072</v>
      </c>
      <c r="G3389" s="269" t="n">
        <v>200</v>
      </c>
      <c r="H3389" s="219" t="n">
        <f aca="true">INDIRECT("I" &amp; ROW())</f>
        <v>46110.4063625735</v>
      </c>
      <c r="I3389" s="220" t="n">
        <f aca="true">INDIRECT("I" &amp; ROW()-1) + J3389 * ((G3388/1000) * $M$5)</f>
        <v>46110.4063625735</v>
      </c>
      <c r="J3389" s="221" t="n">
        <v>6.5</v>
      </c>
      <c r="K3389" s="222" t="n">
        <f aca="true">INDIRECT("H" &amp; ROW())</f>
        <v>46110.4063625735</v>
      </c>
      <c r="L3389" s="128" t="s">
        <v>9073</v>
      </c>
      <c r="M3389" s="133"/>
      <c r="N3389" s="133"/>
      <c r="O3389" s="133"/>
      <c r="P3389" s="133"/>
      <c r="Q3389" s="133"/>
      <c r="R3389" s="133"/>
      <c r="S3389" s="133"/>
      <c r="T3389" s="133"/>
      <c r="U3389" s="134"/>
      <c r="V3389" s="133"/>
      <c r="W3389" s="135" t="n">
        <f aca="false">I3389</f>
        <v>46110.4063625735</v>
      </c>
      <c r="X3389" s="136" t="s">
        <v>9004</v>
      </c>
      <c r="Y3389" s="137" t="n">
        <f aca="false">IF(AND($X3389=$X3390, $X3389&lt;&gt;""), $W3390-$W3389, 0)</f>
        <v>0.000902777777777778</v>
      </c>
      <c r="Z3389" s="141"/>
      <c r="AA3389" s="0"/>
    </row>
    <row r="3390" customFormat="false" ht="22.05" hidden="false" customHeight="false" outlineLevel="0" collapsed="false">
      <c r="A3390" s="118" t="n">
        <v>3386</v>
      </c>
      <c r="B3390" s="213" t="s">
        <v>8952</v>
      </c>
      <c r="C3390" s="214" t="s">
        <v>9065</v>
      </c>
      <c r="D3390" s="215" t="s">
        <v>189</v>
      </c>
      <c r="E3390" s="268" t="s">
        <v>9074</v>
      </c>
      <c r="F3390" s="268" t="s">
        <v>9075</v>
      </c>
      <c r="G3390" s="269" t="n">
        <v>300</v>
      </c>
      <c r="H3390" s="219" t="n">
        <f aca="true">INDIRECT("I" &amp; ROW())</f>
        <v>46110.4072653513</v>
      </c>
      <c r="I3390" s="220" t="n">
        <f aca="true">INDIRECT("I" &amp; ROW()-1) + J3390 * ((G3389/1000) * $M$5)</f>
        <v>46110.4072653513</v>
      </c>
      <c r="J3390" s="221" t="n">
        <v>6.5</v>
      </c>
      <c r="K3390" s="222" t="n">
        <f aca="true">INDIRECT("H" &amp; ROW())</f>
        <v>46110.4072653513</v>
      </c>
      <c r="L3390" s="128" t="s">
        <v>9076</v>
      </c>
      <c r="M3390" s="133"/>
      <c r="N3390" s="133"/>
      <c r="O3390" s="133"/>
      <c r="P3390" s="133"/>
      <c r="Q3390" s="133"/>
      <c r="R3390" s="133"/>
      <c r="S3390" s="133"/>
      <c r="T3390" s="133"/>
      <c r="U3390" s="134"/>
      <c r="V3390" s="133"/>
      <c r="W3390" s="135" t="n">
        <f aca="false">I3390</f>
        <v>46110.4072653513</v>
      </c>
      <c r="X3390" s="136" t="s">
        <v>9004</v>
      </c>
      <c r="Y3390" s="137" t="n">
        <f aca="false">IF(AND($X3390=$X3391, $X3390&lt;&gt;""), $W3391-$W3390, 0)</f>
        <v>0.00135416666666667</v>
      </c>
      <c r="Z3390" s="141"/>
      <c r="AA3390" s="0"/>
    </row>
    <row r="3391" customFormat="false" ht="22.05" hidden="false" customHeight="false" outlineLevel="0" collapsed="false">
      <c r="A3391" s="118" t="n">
        <v>3387</v>
      </c>
      <c r="B3391" s="213" t="s">
        <v>8952</v>
      </c>
      <c r="C3391" s="214" t="s">
        <v>9065</v>
      </c>
      <c r="D3391" s="215" t="s">
        <v>189</v>
      </c>
      <c r="E3391" s="268" t="s">
        <v>9077</v>
      </c>
      <c r="F3391" s="268" t="s">
        <v>9078</v>
      </c>
      <c r="G3391" s="269" t="n">
        <v>300</v>
      </c>
      <c r="H3391" s="219" t="n">
        <f aca="true">INDIRECT("I" &amp; ROW())</f>
        <v>46110.408619518</v>
      </c>
      <c r="I3391" s="220" t="n">
        <f aca="true">INDIRECT("I" &amp; ROW()-1) + J3391 * ((G3390/1000) * $M$5)</f>
        <v>46110.408619518</v>
      </c>
      <c r="J3391" s="221" t="n">
        <v>6.5</v>
      </c>
      <c r="K3391" s="222" t="n">
        <f aca="true">INDIRECT("H" &amp; ROW())</f>
        <v>46110.408619518</v>
      </c>
      <c r="L3391" s="128" t="s">
        <v>9079</v>
      </c>
      <c r="M3391" s="133"/>
      <c r="N3391" s="133"/>
      <c r="O3391" s="133"/>
      <c r="P3391" s="133"/>
      <c r="Q3391" s="133"/>
      <c r="R3391" s="133"/>
      <c r="S3391" s="133"/>
      <c r="T3391" s="133"/>
      <c r="U3391" s="134"/>
      <c r="V3391" s="133"/>
      <c r="W3391" s="135" t="n">
        <f aca="false">I3391</f>
        <v>46110.408619518</v>
      </c>
      <c r="X3391" s="136" t="s">
        <v>9004</v>
      </c>
      <c r="Y3391" s="137" t="n">
        <f aca="false">IF(AND($X3391=$X3392, $X3391&lt;&gt;""), $W3392-$W3391, 0)</f>
        <v>0.00135416666666667</v>
      </c>
      <c r="Z3391" s="141"/>
      <c r="AA3391" s="0"/>
    </row>
    <row r="3392" customFormat="false" ht="22.05" hidden="false" customHeight="false" outlineLevel="0" collapsed="false">
      <c r="A3392" s="118" t="n">
        <v>3388</v>
      </c>
      <c r="B3392" s="213" t="s">
        <v>8952</v>
      </c>
      <c r="C3392" s="214" t="s">
        <v>9059</v>
      </c>
      <c r="D3392" s="215" t="s">
        <v>189</v>
      </c>
      <c r="E3392" s="268" t="s">
        <v>9080</v>
      </c>
      <c r="F3392" s="268" t="s">
        <v>9081</v>
      </c>
      <c r="G3392" s="269" t="n">
        <v>500</v>
      </c>
      <c r="H3392" s="219" t="n">
        <f aca="true">INDIRECT("I" &amp; ROW())</f>
        <v>46110.4099736846</v>
      </c>
      <c r="I3392" s="220" t="n">
        <f aca="true">INDIRECT("I" &amp; ROW()-1) + J3392 * ((G3391/1000) * $M$5)</f>
        <v>46110.4099736846</v>
      </c>
      <c r="J3392" s="221" t="n">
        <v>6.5</v>
      </c>
      <c r="K3392" s="222" t="n">
        <f aca="true">INDIRECT("H" &amp; ROW())</f>
        <v>46110.4099736846</v>
      </c>
      <c r="L3392" s="128" t="s">
        <v>9082</v>
      </c>
      <c r="M3392" s="133"/>
      <c r="N3392" s="133"/>
      <c r="O3392" s="133"/>
      <c r="P3392" s="133"/>
      <c r="Q3392" s="133"/>
      <c r="R3392" s="133"/>
      <c r="S3392" s="133"/>
      <c r="T3392" s="133"/>
      <c r="U3392" s="134"/>
      <c r="V3392" s="133"/>
      <c r="W3392" s="135" t="n">
        <f aca="false">I3392</f>
        <v>46110.4099736846</v>
      </c>
      <c r="X3392" s="136" t="s">
        <v>9004</v>
      </c>
      <c r="Y3392" s="137" t="n">
        <f aca="false">IF(AND($X3392=$X3393, $X3392&lt;&gt;""), $W3393-$W3392, 0)</f>
        <v>0.0022569444212963</v>
      </c>
      <c r="Z3392" s="141"/>
      <c r="AA3392" s="0"/>
    </row>
    <row r="3393" customFormat="false" ht="22.05" hidden="false" customHeight="false" outlineLevel="0" collapsed="false">
      <c r="A3393" s="118" t="n">
        <v>3389</v>
      </c>
      <c r="B3393" s="213" t="s">
        <v>8952</v>
      </c>
      <c r="C3393" s="214" t="s">
        <v>9059</v>
      </c>
      <c r="D3393" s="215" t="s">
        <v>189</v>
      </c>
      <c r="E3393" s="268" t="s">
        <v>9083</v>
      </c>
      <c r="F3393" s="268" t="s">
        <v>9084</v>
      </c>
      <c r="G3393" s="269" t="n">
        <v>250</v>
      </c>
      <c r="H3393" s="219" t="n">
        <f aca="true">INDIRECT("I" &amp; ROW())</f>
        <v>46110.412230629</v>
      </c>
      <c r="I3393" s="220" t="n">
        <f aca="true">INDIRECT("I" &amp; ROW()-1) + J3393 * ((G3392/1000) * $M$5)</f>
        <v>46110.412230629</v>
      </c>
      <c r="J3393" s="221" t="n">
        <v>6.5</v>
      </c>
      <c r="K3393" s="222" t="n">
        <f aca="true">INDIRECT("H" &amp; ROW())</f>
        <v>46110.412230629</v>
      </c>
      <c r="L3393" s="128" t="s">
        <v>9085</v>
      </c>
      <c r="M3393" s="133"/>
      <c r="N3393" s="133"/>
      <c r="O3393" s="133"/>
      <c r="P3393" s="133"/>
      <c r="Q3393" s="133"/>
      <c r="R3393" s="133"/>
      <c r="S3393" s="133"/>
      <c r="T3393" s="133"/>
      <c r="U3393" s="134"/>
      <c r="V3393" s="133"/>
      <c r="W3393" s="135" t="n">
        <f aca="false">I3393</f>
        <v>46110.412230629</v>
      </c>
      <c r="X3393" s="136" t="s">
        <v>9004</v>
      </c>
      <c r="Y3393" s="137" t="n">
        <f aca="false">IF(AND($X3393=$X3394, $X3393&lt;&gt;""), $W3394-$W3393, 0)</f>
        <v>0.00112847221064815</v>
      </c>
      <c r="Z3393" s="141"/>
      <c r="AA3393" s="0"/>
    </row>
    <row r="3394" customFormat="false" ht="22.05" hidden="false" customHeight="false" outlineLevel="0" collapsed="false">
      <c r="A3394" s="118" t="n">
        <v>3390</v>
      </c>
      <c r="B3394" s="213" t="s">
        <v>8952</v>
      </c>
      <c r="C3394" s="214" t="s">
        <v>9059</v>
      </c>
      <c r="D3394" s="215" t="s">
        <v>189</v>
      </c>
      <c r="E3394" s="268" t="s">
        <v>9086</v>
      </c>
      <c r="F3394" s="268" t="s">
        <v>9087</v>
      </c>
      <c r="G3394" s="269" t="n">
        <v>800</v>
      </c>
      <c r="H3394" s="219" t="n">
        <f aca="true">INDIRECT("I" &amp; ROW())</f>
        <v>46110.4133591013</v>
      </c>
      <c r="I3394" s="220" t="n">
        <f aca="true">INDIRECT("I" &amp; ROW()-1) + J3394 * ((G3393/1000) * $M$5)</f>
        <v>46110.4133591013</v>
      </c>
      <c r="J3394" s="221" t="n">
        <v>6.5</v>
      </c>
      <c r="K3394" s="222" t="n">
        <f aca="true">INDIRECT("H" &amp; ROW())</f>
        <v>46110.4133591013</v>
      </c>
      <c r="L3394" s="128" t="s">
        <v>9088</v>
      </c>
      <c r="M3394" s="133"/>
      <c r="N3394" s="133"/>
      <c r="O3394" s="133"/>
      <c r="P3394" s="133"/>
      <c r="Q3394" s="133"/>
      <c r="R3394" s="133"/>
      <c r="S3394" s="133"/>
      <c r="T3394" s="133"/>
      <c r="U3394" s="134"/>
      <c r="V3394" s="133"/>
      <c r="W3394" s="135" t="n">
        <f aca="false">I3394</f>
        <v>46110.4133591013</v>
      </c>
      <c r="X3394" s="136" t="s">
        <v>9004</v>
      </c>
      <c r="Y3394" s="137" t="n">
        <f aca="false">IF(AND($X3394=$X3395, $X3394&lt;&gt;""), $W3395-$W3394, 0)</f>
        <v>0.00361111107638889</v>
      </c>
      <c r="Z3394" s="141"/>
      <c r="AA3394" s="0"/>
    </row>
    <row r="3395" customFormat="false" ht="22.05" hidden="false" customHeight="false" outlineLevel="0" collapsed="false">
      <c r="A3395" s="118" t="n">
        <v>3391</v>
      </c>
      <c r="B3395" s="213" t="s">
        <v>8952</v>
      </c>
      <c r="C3395" s="214" t="s">
        <v>9089</v>
      </c>
      <c r="D3395" s="215" t="s">
        <v>189</v>
      </c>
      <c r="E3395" s="268" t="s">
        <v>9090</v>
      </c>
      <c r="F3395" s="268" t="s">
        <v>9091</v>
      </c>
      <c r="G3395" s="269" t="n">
        <v>800</v>
      </c>
      <c r="H3395" s="219" t="n">
        <f aca="true">INDIRECT("I" &amp; ROW())</f>
        <v>46110.4169702123</v>
      </c>
      <c r="I3395" s="220" t="n">
        <f aca="true">INDIRECT("I" &amp; ROW()-1) + J3395 * ((G3394/1000) * $M$5)</f>
        <v>46110.4169702123</v>
      </c>
      <c r="J3395" s="221" t="n">
        <v>6.5</v>
      </c>
      <c r="K3395" s="222" t="n">
        <f aca="true">INDIRECT("H" &amp; ROW())</f>
        <v>46110.4169702123</v>
      </c>
      <c r="L3395" s="128" t="s">
        <v>9092</v>
      </c>
      <c r="M3395" s="133"/>
      <c r="N3395" s="133"/>
      <c r="O3395" s="133"/>
      <c r="P3395" s="133"/>
      <c r="Q3395" s="133"/>
      <c r="R3395" s="133"/>
      <c r="S3395" s="133"/>
      <c r="T3395" s="133"/>
      <c r="U3395" s="134"/>
      <c r="V3395" s="133"/>
      <c r="W3395" s="135" t="n">
        <f aca="false">I3395</f>
        <v>46110.4169702123</v>
      </c>
      <c r="X3395" s="136" t="s">
        <v>9004</v>
      </c>
      <c r="Y3395" s="137" t="n">
        <f aca="false">IF(AND($X3395=$X3396, $X3395&lt;&gt;""), $W3396-$W3395, 0)</f>
        <v>0.00361111107638889</v>
      </c>
      <c r="Z3395" s="141"/>
      <c r="AA3395" s="0"/>
    </row>
    <row r="3396" customFormat="false" ht="22.05" hidden="false" customHeight="false" outlineLevel="0" collapsed="false">
      <c r="A3396" s="118" t="n">
        <v>3392</v>
      </c>
      <c r="B3396" s="213" t="s">
        <v>8952</v>
      </c>
      <c r="C3396" s="214" t="s">
        <v>9089</v>
      </c>
      <c r="D3396" s="215" t="s">
        <v>189</v>
      </c>
      <c r="E3396" s="268" t="s">
        <v>9093</v>
      </c>
      <c r="F3396" s="268"/>
      <c r="G3396" s="269" t="n">
        <v>670</v>
      </c>
      <c r="H3396" s="219" t="n">
        <f aca="true">INDIRECT("I" &amp; ROW())</f>
        <v>46110.4205813234</v>
      </c>
      <c r="I3396" s="220" t="n">
        <f aca="true">INDIRECT("I" &amp; ROW()-1) + J3396 * ((G3395/1000) * $M$5)</f>
        <v>46110.4205813234</v>
      </c>
      <c r="J3396" s="221" t="n">
        <v>6.5</v>
      </c>
      <c r="K3396" s="222" t="n">
        <f aca="true">INDIRECT("H" &amp; ROW())</f>
        <v>46110.4205813234</v>
      </c>
      <c r="L3396" s="128" t="s">
        <v>9094</v>
      </c>
      <c r="M3396" s="133"/>
      <c r="N3396" s="133"/>
      <c r="O3396" s="133"/>
      <c r="P3396" s="133"/>
      <c r="Q3396" s="133"/>
      <c r="R3396" s="133"/>
      <c r="S3396" s="133"/>
      <c r="T3396" s="133"/>
      <c r="U3396" s="134"/>
      <c r="V3396" s="133"/>
      <c r="W3396" s="135" t="n">
        <f aca="false">I3396</f>
        <v>46110.4205813234</v>
      </c>
      <c r="X3396" s="136" t="s">
        <v>9004</v>
      </c>
      <c r="Y3396" s="137" t="n">
        <f aca="false">IF(AND($X3396=$X3397, $X3396&lt;&gt;""), $W3397-$W3396, 0)</f>
        <v>0.00302430553240741</v>
      </c>
      <c r="Z3396" s="141"/>
      <c r="AA3396" s="0"/>
    </row>
    <row r="3397" customFormat="false" ht="22.05" hidden="false" customHeight="false" outlineLevel="0" collapsed="false">
      <c r="A3397" s="118" t="n">
        <v>3393</v>
      </c>
      <c r="B3397" s="213" t="s">
        <v>8952</v>
      </c>
      <c r="C3397" s="214" t="s">
        <v>9089</v>
      </c>
      <c r="D3397" s="215" t="s">
        <v>189</v>
      </c>
      <c r="E3397" s="268" t="s">
        <v>9095</v>
      </c>
      <c r="F3397" s="268" t="s">
        <v>9096</v>
      </c>
      <c r="G3397" s="269" t="n">
        <v>500</v>
      </c>
      <c r="H3397" s="219" t="n">
        <f aca="true">INDIRECT("I" &amp; ROW())</f>
        <v>46110.423605629</v>
      </c>
      <c r="I3397" s="220" t="n">
        <f aca="true">INDIRECT("I" &amp; ROW()-1) + J3397 * ((G3396/1000) * $M$5)</f>
        <v>46110.423605629</v>
      </c>
      <c r="J3397" s="221" t="n">
        <v>6.5</v>
      </c>
      <c r="K3397" s="222" t="n">
        <f aca="true">INDIRECT("H" &amp; ROW())</f>
        <v>46110.423605629</v>
      </c>
      <c r="L3397" s="128" t="s">
        <v>9097</v>
      </c>
      <c r="M3397" s="133"/>
      <c r="N3397" s="133"/>
      <c r="O3397" s="133"/>
      <c r="P3397" s="133"/>
      <c r="Q3397" s="133"/>
      <c r="R3397" s="133"/>
      <c r="S3397" s="133"/>
      <c r="T3397" s="133"/>
      <c r="U3397" s="134"/>
      <c r="V3397" s="133"/>
      <c r="W3397" s="135" t="n">
        <f aca="false">I3397</f>
        <v>46110.423605629</v>
      </c>
      <c r="X3397" s="136" t="s">
        <v>9004</v>
      </c>
      <c r="Y3397" s="137" t="n">
        <f aca="false">IF(AND($X3397=$X3398, $X3397&lt;&gt;""), $W3398-$W3397, 0)</f>
        <v>0.0022569444212963</v>
      </c>
      <c r="Z3397" s="141"/>
      <c r="AA3397" s="0"/>
    </row>
    <row r="3398" customFormat="false" ht="22.05" hidden="false" customHeight="false" outlineLevel="0" collapsed="false">
      <c r="A3398" s="118" t="n">
        <v>3394</v>
      </c>
      <c r="B3398" s="213" t="s">
        <v>8952</v>
      </c>
      <c r="C3398" s="214" t="s">
        <v>9098</v>
      </c>
      <c r="D3398" s="215" t="s">
        <v>189</v>
      </c>
      <c r="E3398" s="268" t="s">
        <v>9099</v>
      </c>
      <c r="F3398" s="268"/>
      <c r="G3398" s="269" t="n">
        <v>530</v>
      </c>
      <c r="H3398" s="219" t="n">
        <f aca="true">INDIRECT("I" &amp; ROW())</f>
        <v>46110.4258625734</v>
      </c>
      <c r="I3398" s="220" t="n">
        <f aca="true">INDIRECT("I" &amp; ROW()-1) + J3398 * ((G3397/1000) * $M$5)</f>
        <v>46110.4258625734</v>
      </c>
      <c r="J3398" s="221" t="n">
        <v>6.5</v>
      </c>
      <c r="K3398" s="222" t="n">
        <f aca="true">INDIRECT("H" &amp; ROW())</f>
        <v>46110.4258625734</v>
      </c>
      <c r="L3398" s="128" t="s">
        <v>9100</v>
      </c>
      <c r="M3398" s="133"/>
      <c r="N3398" s="133"/>
      <c r="O3398" s="133"/>
      <c r="P3398" s="133"/>
      <c r="Q3398" s="133"/>
      <c r="R3398" s="133"/>
      <c r="S3398" s="133"/>
      <c r="T3398" s="133"/>
      <c r="U3398" s="134"/>
      <c r="V3398" s="133"/>
      <c r="W3398" s="135" t="n">
        <f aca="false">I3398</f>
        <v>46110.4258625734</v>
      </c>
      <c r="X3398" s="136" t="s">
        <v>9004</v>
      </c>
      <c r="Y3398" s="137" t="n">
        <f aca="false">IF(AND($X3398=$X3399, $X3398&lt;&gt;""), $W3399-$W3398, 0)</f>
        <v>0.00239236108796296</v>
      </c>
      <c r="Z3398" s="141"/>
      <c r="AA3398" s="0"/>
    </row>
    <row r="3399" customFormat="false" ht="22.05" hidden="false" customHeight="false" outlineLevel="0" collapsed="false">
      <c r="A3399" s="118" t="n">
        <v>3395</v>
      </c>
      <c r="B3399" s="213" t="s">
        <v>8952</v>
      </c>
      <c r="C3399" s="214" t="s">
        <v>9098</v>
      </c>
      <c r="D3399" s="215" t="s">
        <v>189</v>
      </c>
      <c r="E3399" s="268" t="s">
        <v>9101</v>
      </c>
      <c r="F3399" s="268" t="s">
        <v>9102</v>
      </c>
      <c r="G3399" s="269" t="n">
        <v>410</v>
      </c>
      <c r="H3399" s="219" t="n">
        <f aca="true">INDIRECT("I" &amp; ROW())</f>
        <v>46110.4282549345</v>
      </c>
      <c r="I3399" s="220" t="n">
        <f aca="true">INDIRECT("I" &amp; ROW()-1) + J3399 * ((G3398/1000) * $M$5)</f>
        <v>46110.4282549345</v>
      </c>
      <c r="J3399" s="221" t="n">
        <v>6.5</v>
      </c>
      <c r="K3399" s="222" t="n">
        <f aca="true">INDIRECT("H" &amp; ROW())</f>
        <v>46110.4282549345</v>
      </c>
      <c r="L3399" s="128" t="s">
        <v>9103</v>
      </c>
      <c r="M3399" s="133"/>
      <c r="N3399" s="133"/>
      <c r="O3399" s="133"/>
      <c r="P3399" s="133"/>
      <c r="Q3399" s="133"/>
      <c r="R3399" s="133"/>
      <c r="S3399" s="133"/>
      <c r="T3399" s="133"/>
      <c r="U3399" s="134"/>
      <c r="V3399" s="133"/>
      <c r="W3399" s="135" t="n">
        <f aca="false">I3399</f>
        <v>46110.4282549345</v>
      </c>
      <c r="X3399" s="136" t="s">
        <v>9004</v>
      </c>
      <c r="Y3399" s="137" t="n">
        <f aca="false">IF(AND($X3399=$X3400, $X3399&lt;&gt;""), $W3400-$W3399, 0)</f>
        <v>0.00185069443287037</v>
      </c>
      <c r="Z3399" s="141"/>
      <c r="AA3399" s="0"/>
    </row>
    <row r="3400" customFormat="false" ht="22.05" hidden="false" customHeight="false" outlineLevel="0" collapsed="false">
      <c r="A3400" s="118" t="n">
        <v>3396</v>
      </c>
      <c r="B3400" s="213" t="s">
        <v>8952</v>
      </c>
      <c r="C3400" s="214" t="s">
        <v>9104</v>
      </c>
      <c r="D3400" s="215" t="s">
        <v>189</v>
      </c>
      <c r="E3400" s="268" t="s">
        <v>9105</v>
      </c>
      <c r="F3400" s="268" t="s">
        <v>9106</v>
      </c>
      <c r="G3400" s="269" t="n">
        <v>375</v>
      </c>
      <c r="H3400" s="219" t="n">
        <f aca="true">INDIRECT("I" &amp; ROW())</f>
        <v>46110.4301056289</v>
      </c>
      <c r="I3400" s="220" t="n">
        <f aca="true">INDIRECT("I" &amp; ROW()-1) + J3400 * ((G3399/1000) * $M$5)</f>
        <v>46110.4301056289</v>
      </c>
      <c r="J3400" s="221" t="n">
        <v>6.5</v>
      </c>
      <c r="K3400" s="222" t="n">
        <f aca="true">INDIRECT("H" &amp; ROW())</f>
        <v>46110.4301056289</v>
      </c>
      <c r="L3400" s="128" t="s">
        <v>9107</v>
      </c>
      <c r="M3400" s="133"/>
      <c r="N3400" s="133"/>
      <c r="O3400" s="133"/>
      <c r="P3400" s="133"/>
      <c r="Q3400" s="133"/>
      <c r="R3400" s="133"/>
      <c r="S3400" s="133"/>
      <c r="T3400" s="133"/>
      <c r="U3400" s="134"/>
      <c r="V3400" s="133"/>
      <c r="W3400" s="135" t="n">
        <f aca="false">I3400</f>
        <v>46110.4301056289</v>
      </c>
      <c r="X3400" s="136" t="s">
        <v>9004</v>
      </c>
      <c r="Y3400" s="137" t="n">
        <f aca="false">IF(AND($X3400=$X3401, $X3400&lt;&gt;""), $W3401-$W3400, 0)</f>
        <v>0.00169270832175926</v>
      </c>
      <c r="Z3400" s="141"/>
      <c r="AA3400" s="0"/>
    </row>
    <row r="3401" customFormat="false" ht="22.05" hidden="false" customHeight="false" outlineLevel="0" collapsed="false">
      <c r="A3401" s="118" t="n">
        <v>3397</v>
      </c>
      <c r="B3401" s="213" t="s">
        <v>8952</v>
      </c>
      <c r="C3401" s="214" t="s">
        <v>9104</v>
      </c>
      <c r="D3401" s="215" t="s">
        <v>189</v>
      </c>
      <c r="E3401" s="268" t="s">
        <v>9108</v>
      </c>
      <c r="F3401" s="268"/>
      <c r="G3401" s="269" t="n">
        <v>630</v>
      </c>
      <c r="H3401" s="219" t="n">
        <f aca="true">INDIRECT("I" &amp; ROW())</f>
        <v>46110.4317983372</v>
      </c>
      <c r="I3401" s="220" t="n">
        <f aca="true">INDIRECT("I" &amp; ROW()-1) + J3401 * ((G3400/1000) * $M$5)</f>
        <v>46110.4317983372</v>
      </c>
      <c r="J3401" s="221" t="n">
        <v>6.5</v>
      </c>
      <c r="K3401" s="222" t="n">
        <f aca="true">INDIRECT("H" &amp; ROW())</f>
        <v>46110.4317983372</v>
      </c>
      <c r="L3401" s="128" t="s">
        <v>9109</v>
      </c>
      <c r="M3401" s="133"/>
      <c r="N3401" s="133"/>
      <c r="O3401" s="133"/>
      <c r="P3401" s="133"/>
      <c r="Q3401" s="133"/>
      <c r="R3401" s="133"/>
      <c r="S3401" s="133"/>
      <c r="T3401" s="133"/>
      <c r="U3401" s="134"/>
      <c r="V3401" s="133"/>
      <c r="W3401" s="135" t="n">
        <f aca="false">I3401</f>
        <v>46110.4317983372</v>
      </c>
      <c r="X3401" s="136" t="s">
        <v>9004</v>
      </c>
      <c r="Y3401" s="137" t="n">
        <f aca="false">IF(AND($X3401=$X3402, $X3401&lt;&gt;""), $W3402-$W3401, 0)</f>
        <v>0.00284374997685185</v>
      </c>
      <c r="Z3401" s="141"/>
      <c r="AA3401" s="0"/>
    </row>
    <row r="3402" customFormat="false" ht="22.05" hidden="false" customHeight="false" outlineLevel="0" collapsed="false">
      <c r="A3402" s="118" t="n">
        <v>3398</v>
      </c>
      <c r="B3402" s="213" t="s">
        <v>8952</v>
      </c>
      <c r="C3402" s="214" t="s">
        <v>9104</v>
      </c>
      <c r="D3402" s="215" t="s">
        <v>189</v>
      </c>
      <c r="E3402" s="268" t="s">
        <v>9110</v>
      </c>
      <c r="F3402" s="268" t="s">
        <v>9111</v>
      </c>
      <c r="G3402" s="269" t="n">
        <v>540</v>
      </c>
      <c r="H3402" s="219" t="n">
        <f aca="true">INDIRECT("I" &amp; ROW())</f>
        <v>46110.4346420872</v>
      </c>
      <c r="I3402" s="220" t="n">
        <f aca="true">INDIRECT("I" &amp; ROW()-1) + J3402 * ((G3401/1000) * $M$5)</f>
        <v>46110.4346420872</v>
      </c>
      <c r="J3402" s="221" t="n">
        <v>6.5</v>
      </c>
      <c r="K3402" s="222" t="n">
        <f aca="true">INDIRECT("H" &amp; ROW())</f>
        <v>46110.4346420872</v>
      </c>
      <c r="L3402" s="128" t="s">
        <v>9112</v>
      </c>
      <c r="M3402" s="133"/>
      <c r="N3402" s="133"/>
      <c r="O3402" s="133"/>
      <c r="P3402" s="133"/>
      <c r="Q3402" s="133"/>
      <c r="R3402" s="133"/>
      <c r="S3402" s="133"/>
      <c r="T3402" s="133"/>
      <c r="U3402" s="134"/>
      <c r="V3402" s="133"/>
      <c r="W3402" s="135" t="n">
        <f aca="false">I3402</f>
        <v>46110.4346420872</v>
      </c>
      <c r="X3402" s="136" t="s">
        <v>9004</v>
      </c>
      <c r="Y3402" s="137" t="n">
        <f aca="false">IF(AND($X3402=$X3403, $X3402&lt;&gt;""), $W3403-$W3402, 0)</f>
        <v>0.00243749998842593</v>
      </c>
      <c r="Z3402" s="141"/>
      <c r="AA3402" s="0"/>
    </row>
    <row r="3403" customFormat="false" ht="22.05" hidden="false" customHeight="false" outlineLevel="0" collapsed="false">
      <c r="A3403" s="118" t="n">
        <v>3399</v>
      </c>
      <c r="B3403" s="213" t="s">
        <v>8952</v>
      </c>
      <c r="C3403" s="214" t="s">
        <v>9113</v>
      </c>
      <c r="D3403" s="215" t="s">
        <v>189</v>
      </c>
      <c r="E3403" s="268" t="s">
        <v>9114</v>
      </c>
      <c r="F3403" s="268" t="s">
        <v>9115</v>
      </c>
      <c r="G3403" s="269" t="n">
        <v>515</v>
      </c>
      <c r="H3403" s="219" t="n">
        <f aca="true">INDIRECT("I" &amp; ROW())</f>
        <v>46110.4370795872</v>
      </c>
      <c r="I3403" s="220" t="n">
        <f aca="true">INDIRECT("I" &amp; ROW()-1) + J3403 * ((G3402/1000) * $M$5)</f>
        <v>46110.4370795872</v>
      </c>
      <c r="J3403" s="221" t="n">
        <v>6.5</v>
      </c>
      <c r="K3403" s="222" t="n">
        <f aca="true">INDIRECT("H" &amp; ROW())</f>
        <v>46110.4370795872</v>
      </c>
      <c r="L3403" s="128" t="s">
        <v>9116</v>
      </c>
      <c r="M3403" s="133"/>
      <c r="N3403" s="133"/>
      <c r="O3403" s="133"/>
      <c r="P3403" s="133"/>
      <c r="Q3403" s="133"/>
      <c r="R3403" s="133"/>
      <c r="S3403" s="133"/>
      <c r="T3403" s="133"/>
      <c r="U3403" s="134"/>
      <c r="V3403" s="133"/>
      <c r="W3403" s="135" t="n">
        <f aca="false">I3403</f>
        <v>46110.4370795872</v>
      </c>
      <c r="X3403" s="136" t="s">
        <v>9004</v>
      </c>
      <c r="Y3403" s="137" t="n">
        <f aca="false">IF(AND($X3403=$X3404, $X3403&lt;&gt;""), $W3404-$W3403, 0)</f>
        <v>0.0023246527662037</v>
      </c>
      <c r="Z3403" s="141"/>
      <c r="AA3403" s="0"/>
    </row>
    <row r="3404" customFormat="false" ht="22.05" hidden="false" customHeight="false" outlineLevel="0" collapsed="false">
      <c r="A3404" s="118" t="n">
        <v>3400</v>
      </c>
      <c r="B3404" s="213" t="s">
        <v>8952</v>
      </c>
      <c r="C3404" s="214" t="s">
        <v>9104</v>
      </c>
      <c r="D3404" s="215" t="s">
        <v>189</v>
      </c>
      <c r="E3404" s="268" t="s">
        <v>9117</v>
      </c>
      <c r="F3404" s="268"/>
      <c r="G3404" s="269" t="n">
        <v>860</v>
      </c>
      <c r="H3404" s="219" t="n">
        <f aca="true">INDIRECT("I" &amp; ROW())</f>
        <v>46110.43940424</v>
      </c>
      <c r="I3404" s="220" t="n">
        <f aca="true">INDIRECT("I" &amp; ROW()-1) + J3404 * ((G3403/1000) * $M$5)</f>
        <v>46110.43940424</v>
      </c>
      <c r="J3404" s="221" t="n">
        <v>6.5</v>
      </c>
      <c r="K3404" s="222" t="n">
        <f aca="true">INDIRECT("H" &amp; ROW())</f>
        <v>46110.43940424</v>
      </c>
      <c r="L3404" s="128" t="s">
        <v>9118</v>
      </c>
      <c r="M3404" s="133"/>
      <c r="N3404" s="133"/>
      <c r="O3404" s="133"/>
      <c r="P3404" s="133"/>
      <c r="Q3404" s="133"/>
      <c r="R3404" s="133"/>
      <c r="S3404" s="133"/>
      <c r="T3404" s="133"/>
      <c r="U3404" s="134"/>
      <c r="V3404" s="133"/>
      <c r="W3404" s="135" t="n">
        <f aca="false">I3404</f>
        <v>46110.43940424</v>
      </c>
      <c r="X3404" s="136" t="s">
        <v>9004</v>
      </c>
      <c r="Y3404" s="137" t="n">
        <f aca="false">IF(AND($X3404=$X3405, $X3404&lt;&gt;""), $W3405-$W3404, 0)</f>
        <v>0.0038819444212963</v>
      </c>
      <c r="Z3404" s="141"/>
      <c r="AA3404" s="0"/>
    </row>
    <row r="3405" customFormat="false" ht="22.05" hidden="false" customHeight="false" outlineLevel="0" collapsed="false">
      <c r="A3405" s="118" t="n">
        <v>3401</v>
      </c>
      <c r="B3405" s="213" t="s">
        <v>8952</v>
      </c>
      <c r="C3405" s="214" t="s">
        <v>9119</v>
      </c>
      <c r="D3405" s="215" t="s">
        <v>189</v>
      </c>
      <c r="E3405" s="268" t="s">
        <v>9120</v>
      </c>
      <c r="F3405" s="268" t="s">
        <v>9121</v>
      </c>
      <c r="G3405" s="269" t="n">
        <v>450</v>
      </c>
      <c r="H3405" s="219" t="n">
        <f aca="true">INDIRECT("I" &amp; ROW())</f>
        <v>46110.4432861844</v>
      </c>
      <c r="I3405" s="220" t="n">
        <f aca="true">INDIRECT("I" &amp; ROW()-1) + J3405 * ((G3404/1000) * $M$5)</f>
        <v>46110.4432861844</v>
      </c>
      <c r="J3405" s="221" t="n">
        <v>6.5</v>
      </c>
      <c r="K3405" s="222" t="n">
        <f aca="true">INDIRECT("H" &amp; ROW())</f>
        <v>46110.4432861844</v>
      </c>
      <c r="L3405" s="128" t="s">
        <v>9122</v>
      </c>
      <c r="M3405" s="133"/>
      <c r="N3405" s="133"/>
      <c r="O3405" s="133"/>
      <c r="P3405" s="133"/>
      <c r="Q3405" s="133"/>
      <c r="R3405" s="133"/>
      <c r="S3405" s="133"/>
      <c r="T3405" s="133"/>
      <c r="U3405" s="134"/>
      <c r="V3405" s="133"/>
      <c r="W3405" s="135" t="n">
        <f aca="false">I3405</f>
        <v>46110.4432861844</v>
      </c>
      <c r="X3405" s="136" t="s">
        <v>9004</v>
      </c>
      <c r="Y3405" s="137" t="n">
        <f aca="false">IF(AND($X3405=$X3406, $X3405&lt;&gt;""), $W3406-$W3405, 0)</f>
        <v>0.00203124998842593</v>
      </c>
      <c r="Z3405" s="141"/>
      <c r="AA3405" s="0"/>
    </row>
    <row r="3406" customFormat="false" ht="22.05" hidden="false" customHeight="false" outlineLevel="0" collapsed="false">
      <c r="A3406" s="118" t="n">
        <v>3402</v>
      </c>
      <c r="B3406" s="213" t="s">
        <v>8952</v>
      </c>
      <c r="C3406" s="214" t="s">
        <v>9119</v>
      </c>
      <c r="D3406" s="215" t="s">
        <v>189</v>
      </c>
      <c r="E3406" s="268" t="s">
        <v>9123</v>
      </c>
      <c r="F3406" s="268" t="s">
        <v>9121</v>
      </c>
      <c r="G3406" s="269" t="n">
        <v>670</v>
      </c>
      <c r="H3406" s="219" t="n">
        <f aca="true">INDIRECT("I" &amp; ROW())</f>
        <v>46110.4453174344</v>
      </c>
      <c r="I3406" s="220" t="n">
        <f aca="true">INDIRECT("I" &amp; ROW()-1) + J3406 * ((G3405/1000) * $M$5)</f>
        <v>46110.4453174344</v>
      </c>
      <c r="J3406" s="221" t="n">
        <v>6.5</v>
      </c>
      <c r="K3406" s="222" t="n">
        <f aca="true">INDIRECT("H" &amp; ROW())</f>
        <v>46110.4453174344</v>
      </c>
      <c r="L3406" s="128" t="s">
        <v>9124</v>
      </c>
      <c r="M3406" s="133"/>
      <c r="N3406" s="133"/>
      <c r="O3406" s="133"/>
      <c r="P3406" s="133"/>
      <c r="Q3406" s="133"/>
      <c r="R3406" s="133"/>
      <c r="S3406" s="133"/>
      <c r="T3406" s="133"/>
      <c r="U3406" s="134"/>
      <c r="V3406" s="133"/>
      <c r="W3406" s="135" t="n">
        <f aca="false">I3406</f>
        <v>46110.4453174344</v>
      </c>
      <c r="X3406" s="136" t="s">
        <v>9004</v>
      </c>
      <c r="Y3406" s="137" t="n">
        <f aca="false">IF(AND($X3406=$X3407, $X3406&lt;&gt;""), $W3407-$W3406, 0)</f>
        <v>0.00302430553240741</v>
      </c>
      <c r="Z3406" s="141"/>
      <c r="AA3406" s="0"/>
    </row>
    <row r="3407" customFormat="false" ht="22.05" hidden="false" customHeight="false" outlineLevel="0" collapsed="false">
      <c r="A3407" s="118" t="n">
        <v>3403</v>
      </c>
      <c r="B3407" s="213" t="s">
        <v>8952</v>
      </c>
      <c r="C3407" s="214" t="s">
        <v>9119</v>
      </c>
      <c r="D3407" s="215" t="s">
        <v>189</v>
      </c>
      <c r="E3407" s="268" t="s">
        <v>9123</v>
      </c>
      <c r="F3407" s="268" t="s">
        <v>9125</v>
      </c>
      <c r="G3407" s="269" t="n">
        <v>415</v>
      </c>
      <c r="H3407" s="219" t="n">
        <f aca="true">INDIRECT("I" &amp; ROW())</f>
        <v>46110.4483417399</v>
      </c>
      <c r="I3407" s="220" t="n">
        <f aca="true">INDIRECT("I" &amp; ROW()-1) + J3407 * ((G3406/1000) * $M$5)</f>
        <v>46110.4483417399</v>
      </c>
      <c r="J3407" s="221" t="n">
        <v>6.5</v>
      </c>
      <c r="K3407" s="222" t="n">
        <f aca="true">INDIRECT("H" &amp; ROW())</f>
        <v>46110.4483417399</v>
      </c>
      <c r="L3407" s="128" t="s">
        <v>9126</v>
      </c>
      <c r="M3407" s="133"/>
      <c r="N3407" s="133"/>
      <c r="O3407" s="133"/>
      <c r="P3407" s="133"/>
      <c r="Q3407" s="133"/>
      <c r="R3407" s="133"/>
      <c r="S3407" s="133"/>
      <c r="T3407" s="133"/>
      <c r="U3407" s="134"/>
      <c r="V3407" s="133"/>
      <c r="W3407" s="135" t="n">
        <f aca="false">I3407</f>
        <v>46110.4483417399</v>
      </c>
      <c r="X3407" s="136" t="s">
        <v>9004</v>
      </c>
      <c r="Y3407" s="137" t="n">
        <f aca="false">IF(AND($X3407=$X3408, $X3407&lt;&gt;""), $W3408-$W3407, 0)</f>
        <v>0.00187326387731481</v>
      </c>
      <c r="Z3407" s="141"/>
      <c r="AA3407" s="0"/>
    </row>
    <row r="3408" customFormat="false" ht="22.05" hidden="false" customHeight="false" outlineLevel="0" collapsed="false">
      <c r="A3408" s="118" t="n">
        <v>3404</v>
      </c>
      <c r="B3408" s="213" t="s">
        <v>8952</v>
      </c>
      <c r="C3408" s="214" t="s">
        <v>9119</v>
      </c>
      <c r="D3408" s="215" t="s">
        <v>189</v>
      </c>
      <c r="E3408" s="268" t="s">
        <v>9127</v>
      </c>
      <c r="F3408" s="268" t="s">
        <v>9128</v>
      </c>
      <c r="G3408" s="269" t="n">
        <v>800</v>
      </c>
      <c r="H3408" s="219" t="n">
        <f aca="true">INDIRECT("I" &amp; ROW())</f>
        <v>46110.4502150038</v>
      </c>
      <c r="I3408" s="220" t="n">
        <f aca="true">INDIRECT("I" &amp; ROW()-1) + J3408 * ((G3407/1000) * $M$5)</f>
        <v>46110.4502150038</v>
      </c>
      <c r="J3408" s="221" t="n">
        <v>6.5</v>
      </c>
      <c r="K3408" s="222" t="n">
        <f aca="true">INDIRECT("H" &amp; ROW())</f>
        <v>46110.4502150038</v>
      </c>
      <c r="L3408" s="128" t="s">
        <v>9129</v>
      </c>
      <c r="M3408" s="133"/>
      <c r="N3408" s="133"/>
      <c r="O3408" s="133"/>
      <c r="P3408" s="133"/>
      <c r="Q3408" s="133"/>
      <c r="R3408" s="133"/>
      <c r="S3408" s="133"/>
      <c r="T3408" s="133"/>
      <c r="U3408" s="134"/>
      <c r="V3408" s="133"/>
      <c r="W3408" s="135" t="n">
        <f aca="false">I3408</f>
        <v>46110.4502150038</v>
      </c>
      <c r="X3408" s="136" t="s">
        <v>9004</v>
      </c>
      <c r="Y3408" s="137" t="n">
        <f aca="false">IF(AND($X3408=$X3409, $X3408&lt;&gt;""), $W3409-$W3408, 0)</f>
        <v>0.00361111107638889</v>
      </c>
      <c r="Z3408" s="141"/>
      <c r="AA3408" s="0"/>
    </row>
    <row r="3409" customFormat="false" ht="22.05" hidden="false" customHeight="false" outlineLevel="0" collapsed="false">
      <c r="A3409" s="118" t="n">
        <v>3405</v>
      </c>
      <c r="B3409" s="213" t="s">
        <v>8952</v>
      </c>
      <c r="C3409" s="214" t="s">
        <v>9119</v>
      </c>
      <c r="D3409" s="215" t="s">
        <v>189</v>
      </c>
      <c r="E3409" s="268" t="s">
        <v>8794</v>
      </c>
      <c r="F3409" s="268" t="s">
        <v>9130</v>
      </c>
      <c r="G3409" s="269" t="n">
        <v>600</v>
      </c>
      <c r="H3409" s="219" t="n">
        <f aca="true">INDIRECT("I" &amp; ROW())</f>
        <v>46110.4538261149</v>
      </c>
      <c r="I3409" s="220" t="n">
        <f aca="true">INDIRECT("I" &amp; ROW()-1) + J3409 * ((G3408/1000) * $M$5)</f>
        <v>46110.4538261149</v>
      </c>
      <c r="J3409" s="221" t="n">
        <v>6.5</v>
      </c>
      <c r="K3409" s="222" t="n">
        <f aca="true">INDIRECT("H" &amp; ROW())</f>
        <v>46110.4538261149</v>
      </c>
      <c r="L3409" s="128" t="s">
        <v>9131</v>
      </c>
      <c r="M3409" s="133"/>
      <c r="N3409" s="133"/>
      <c r="O3409" s="133"/>
      <c r="P3409" s="133"/>
      <c r="Q3409" s="133"/>
      <c r="R3409" s="133"/>
      <c r="S3409" s="133"/>
      <c r="T3409" s="133"/>
      <c r="U3409" s="134"/>
      <c r="V3409" s="133"/>
      <c r="W3409" s="135" t="n">
        <f aca="false">I3409</f>
        <v>46110.4538261149</v>
      </c>
      <c r="X3409" s="136" t="s">
        <v>9004</v>
      </c>
      <c r="Y3409" s="137" t="n">
        <f aca="false">IF(AND($X3409=$X3410, $X3409&lt;&gt;""), $W3410-$W3409, 0)</f>
        <v>0.00270833331018519</v>
      </c>
      <c r="Z3409" s="141"/>
      <c r="AA3409" s="0"/>
    </row>
    <row r="3410" customFormat="false" ht="22.05" hidden="false" customHeight="false" outlineLevel="0" collapsed="false">
      <c r="A3410" s="118" t="n">
        <v>3406</v>
      </c>
      <c r="B3410" s="213" t="s">
        <v>8952</v>
      </c>
      <c r="C3410" s="214" t="s">
        <v>9132</v>
      </c>
      <c r="D3410" s="215" t="s">
        <v>189</v>
      </c>
      <c r="E3410" s="268" t="s">
        <v>8794</v>
      </c>
      <c r="F3410" s="268" t="s">
        <v>9133</v>
      </c>
      <c r="G3410" s="269" t="n">
        <v>640</v>
      </c>
      <c r="H3410" s="219" t="n">
        <f aca="true">INDIRECT("I" &amp; ROW())</f>
        <v>46110.4565344482</v>
      </c>
      <c r="I3410" s="220" t="n">
        <f aca="true">INDIRECT("I" &amp; ROW()-1) + J3410 * ((G3409/1000) * $M$5)</f>
        <v>46110.4565344482</v>
      </c>
      <c r="J3410" s="221" t="n">
        <v>6.5</v>
      </c>
      <c r="K3410" s="222" t="n">
        <f aca="true">INDIRECT("H" &amp; ROW())</f>
        <v>46110.4565344482</v>
      </c>
      <c r="L3410" s="128" t="s">
        <v>9134</v>
      </c>
      <c r="M3410" s="133"/>
      <c r="N3410" s="133"/>
      <c r="O3410" s="133"/>
      <c r="P3410" s="133"/>
      <c r="Q3410" s="133"/>
      <c r="R3410" s="133"/>
      <c r="S3410" s="133"/>
      <c r="T3410" s="133"/>
      <c r="U3410" s="134"/>
      <c r="V3410" s="133"/>
      <c r="W3410" s="135" t="n">
        <f aca="false">I3410</f>
        <v>46110.4565344482</v>
      </c>
      <c r="X3410" s="136" t="s">
        <v>9004</v>
      </c>
      <c r="Y3410" s="137" t="n">
        <f aca="false">IF(AND($X3410=$X3411, $X3410&lt;&gt;""), $W3411-$W3410, 0)</f>
        <v>0.00288888886574074</v>
      </c>
      <c r="Z3410" s="141"/>
      <c r="AA3410" s="0"/>
    </row>
    <row r="3411" customFormat="false" ht="22.05" hidden="false" customHeight="false" outlineLevel="0" collapsed="false">
      <c r="A3411" s="118" t="n">
        <v>3407</v>
      </c>
      <c r="B3411" s="213" t="s">
        <v>8952</v>
      </c>
      <c r="C3411" s="214" t="s">
        <v>9135</v>
      </c>
      <c r="D3411" s="215" t="s">
        <v>189</v>
      </c>
      <c r="E3411" s="268" t="s">
        <v>8794</v>
      </c>
      <c r="F3411" s="268" t="s">
        <v>9136</v>
      </c>
      <c r="G3411" s="269" t="n">
        <v>490</v>
      </c>
      <c r="H3411" s="219" t="n">
        <f aca="true">INDIRECT("I" &amp; ROW())</f>
        <v>46110.459423337</v>
      </c>
      <c r="I3411" s="220" t="n">
        <f aca="true">INDIRECT("I" &amp; ROW()-1) + J3411 * ((G3410/1000) * $M$5)</f>
        <v>46110.459423337</v>
      </c>
      <c r="J3411" s="221" t="n">
        <v>6.5</v>
      </c>
      <c r="K3411" s="222" t="n">
        <f aca="true">INDIRECT("H" &amp; ROW())</f>
        <v>46110.459423337</v>
      </c>
      <c r="L3411" s="128" t="s">
        <v>9137</v>
      </c>
      <c r="M3411" s="133"/>
      <c r="N3411" s="133"/>
      <c r="O3411" s="133"/>
      <c r="P3411" s="133"/>
      <c r="Q3411" s="133"/>
      <c r="R3411" s="133"/>
      <c r="S3411" s="133"/>
      <c r="T3411" s="133"/>
      <c r="U3411" s="134"/>
      <c r="V3411" s="133"/>
      <c r="W3411" s="135" t="n">
        <f aca="false">I3411</f>
        <v>46110.459423337</v>
      </c>
      <c r="X3411" s="136" t="s">
        <v>9004</v>
      </c>
      <c r="Y3411" s="137" t="n">
        <f aca="false">IF(AND($X3411=$X3412, $X3411&lt;&gt;""), $W3412-$W3411, 0)</f>
        <v>0.00221180554398148</v>
      </c>
      <c r="Z3411" s="141"/>
      <c r="AA3411" s="0"/>
    </row>
    <row r="3412" customFormat="false" ht="22.05" hidden="false" customHeight="false" outlineLevel="0" collapsed="false">
      <c r="A3412" s="118" t="n">
        <v>3408</v>
      </c>
      <c r="B3412" s="213" t="s">
        <v>8952</v>
      </c>
      <c r="C3412" s="214" t="s">
        <v>9135</v>
      </c>
      <c r="D3412" s="215" t="s">
        <v>189</v>
      </c>
      <c r="E3412" s="268" t="s">
        <v>9138</v>
      </c>
      <c r="F3412" s="268" t="s">
        <v>9139</v>
      </c>
      <c r="G3412" s="269" t="n">
        <v>800</v>
      </c>
      <c r="H3412" s="219" t="n">
        <f aca="true">INDIRECT("I" &amp; ROW())</f>
        <v>46110.4616351426</v>
      </c>
      <c r="I3412" s="220" t="n">
        <f aca="true">INDIRECT("I" &amp; ROW()-1) + J3412 * ((G3411/1000) * $M$5)</f>
        <v>46110.4616351426</v>
      </c>
      <c r="J3412" s="221" t="n">
        <v>6.5</v>
      </c>
      <c r="K3412" s="222" t="n">
        <f aca="true">INDIRECT("H" &amp; ROW())</f>
        <v>46110.4616351426</v>
      </c>
      <c r="L3412" s="128" t="s">
        <v>9140</v>
      </c>
      <c r="M3412" s="133"/>
      <c r="N3412" s="133"/>
      <c r="O3412" s="133"/>
      <c r="P3412" s="133"/>
      <c r="Q3412" s="133"/>
      <c r="R3412" s="133"/>
      <c r="S3412" s="133"/>
      <c r="T3412" s="133"/>
      <c r="U3412" s="134"/>
      <c r="V3412" s="133"/>
      <c r="W3412" s="135" t="n">
        <f aca="false">I3412</f>
        <v>46110.4616351426</v>
      </c>
      <c r="X3412" s="136" t="s">
        <v>9004</v>
      </c>
      <c r="Y3412" s="137" t="n">
        <f aca="false">IF(AND($X3412=$X3413, $X3412&lt;&gt;""), $W3413-$W3412, 0)</f>
        <v>0.00361111107638889</v>
      </c>
      <c r="Z3412" s="141"/>
      <c r="AA3412" s="0"/>
    </row>
    <row r="3413" customFormat="false" ht="22.05" hidden="false" customHeight="false" outlineLevel="0" collapsed="false">
      <c r="A3413" s="118" t="n">
        <v>3409</v>
      </c>
      <c r="B3413" s="213" t="s">
        <v>8952</v>
      </c>
      <c r="C3413" s="214" t="s">
        <v>9141</v>
      </c>
      <c r="D3413" s="215" t="s">
        <v>189</v>
      </c>
      <c r="E3413" s="268" t="s">
        <v>9142</v>
      </c>
      <c r="F3413" s="268" t="s">
        <v>9143</v>
      </c>
      <c r="G3413" s="269" t="n">
        <v>425</v>
      </c>
      <c r="H3413" s="219" t="n">
        <f aca="true">INDIRECT("I" &amp; ROW())</f>
        <v>46110.4652462537</v>
      </c>
      <c r="I3413" s="220" t="n">
        <f aca="true">INDIRECT("I" &amp; ROW()-1) + J3413 * ((G3412/1000) * $M$5)</f>
        <v>46110.4652462537</v>
      </c>
      <c r="J3413" s="221" t="n">
        <v>6.5</v>
      </c>
      <c r="K3413" s="222" t="n">
        <f aca="true">INDIRECT("H" &amp; ROW())</f>
        <v>46110.4652462537</v>
      </c>
      <c r="L3413" s="128" t="s">
        <v>9144</v>
      </c>
      <c r="M3413" s="133"/>
      <c r="N3413" s="133"/>
      <c r="O3413" s="133"/>
      <c r="P3413" s="133"/>
      <c r="Q3413" s="133"/>
      <c r="R3413" s="133"/>
      <c r="S3413" s="133"/>
      <c r="T3413" s="133"/>
      <c r="U3413" s="134"/>
      <c r="V3413" s="133"/>
      <c r="W3413" s="135" t="n">
        <f aca="false">I3413</f>
        <v>46110.4652462537</v>
      </c>
      <c r="X3413" s="136" t="s">
        <v>9004</v>
      </c>
      <c r="Y3413" s="137" t="n">
        <f aca="false">IF(AND($X3413=$X3414, $X3413&lt;&gt;""), $W3414-$W3413, 0)</f>
        <v>0.0019184027662037</v>
      </c>
      <c r="Z3413" s="141"/>
      <c r="AA3413" s="0"/>
    </row>
    <row r="3414" customFormat="false" ht="22.05" hidden="false" customHeight="false" outlineLevel="0" collapsed="false">
      <c r="A3414" s="118" t="n">
        <v>3410</v>
      </c>
      <c r="B3414" s="213" t="s">
        <v>8952</v>
      </c>
      <c r="C3414" s="214" t="s">
        <v>9141</v>
      </c>
      <c r="D3414" s="215" t="s">
        <v>189</v>
      </c>
      <c r="E3414" s="268" t="s">
        <v>9145</v>
      </c>
      <c r="F3414" s="268" t="s">
        <v>9146</v>
      </c>
      <c r="G3414" s="269" t="n">
        <v>475</v>
      </c>
      <c r="H3414" s="219" t="n">
        <f aca="true">INDIRECT("I" &amp; ROW())</f>
        <v>46110.4671646564</v>
      </c>
      <c r="I3414" s="220" t="n">
        <f aca="true">INDIRECT("I" &amp; ROW()-1) + J3414 * ((G3413/1000) * $M$5)</f>
        <v>46110.4671646564</v>
      </c>
      <c r="J3414" s="221" t="n">
        <v>6.5</v>
      </c>
      <c r="K3414" s="222" t="n">
        <f aca="true">INDIRECT("H" &amp; ROW())</f>
        <v>46110.4671646564</v>
      </c>
      <c r="L3414" s="128" t="s">
        <v>9147</v>
      </c>
      <c r="M3414" s="133"/>
      <c r="N3414" s="133"/>
      <c r="O3414" s="133"/>
      <c r="P3414" s="133"/>
      <c r="Q3414" s="133"/>
      <c r="R3414" s="133"/>
      <c r="S3414" s="133"/>
      <c r="T3414" s="133"/>
      <c r="U3414" s="134"/>
      <c r="V3414" s="133"/>
      <c r="W3414" s="135" t="n">
        <f aca="false">I3414</f>
        <v>46110.4671646564</v>
      </c>
      <c r="X3414" s="136" t="s">
        <v>9004</v>
      </c>
      <c r="Y3414" s="137" t="n">
        <f aca="false">IF(AND($X3414=$X3415, $X3414&lt;&gt;""), $W3415-$W3414, 0)</f>
        <v>0.00214409721064815</v>
      </c>
      <c r="Z3414" s="141"/>
      <c r="AA3414" s="0"/>
    </row>
    <row r="3415" customFormat="false" ht="22.05" hidden="false" customHeight="false" outlineLevel="0" collapsed="false">
      <c r="A3415" s="118" t="n">
        <v>3411</v>
      </c>
      <c r="B3415" s="213" t="s">
        <v>8952</v>
      </c>
      <c r="C3415" s="214" t="s">
        <v>9141</v>
      </c>
      <c r="D3415" s="215" t="s">
        <v>189</v>
      </c>
      <c r="E3415" s="268" t="s">
        <v>9148</v>
      </c>
      <c r="F3415" s="268" t="s">
        <v>9149</v>
      </c>
      <c r="G3415" s="269" t="n">
        <v>430</v>
      </c>
      <c r="H3415" s="219" t="n">
        <f aca="true">INDIRECT("I" &amp; ROW())</f>
        <v>46110.4693087536</v>
      </c>
      <c r="I3415" s="220" t="n">
        <f aca="true">INDIRECT("I" &amp; ROW()-1) + J3415 * ((G3414/1000) * $M$5)</f>
        <v>46110.4693087536</v>
      </c>
      <c r="J3415" s="221" t="n">
        <v>6.5</v>
      </c>
      <c r="K3415" s="222" t="n">
        <f aca="true">INDIRECT("H" &amp; ROW())</f>
        <v>46110.4693087536</v>
      </c>
      <c r="L3415" s="128" t="s">
        <v>9150</v>
      </c>
      <c r="M3415" s="133"/>
      <c r="N3415" s="133"/>
      <c r="O3415" s="133"/>
      <c r="P3415" s="133"/>
      <c r="Q3415" s="133"/>
      <c r="R3415" s="133"/>
      <c r="S3415" s="133"/>
      <c r="T3415" s="133"/>
      <c r="U3415" s="134"/>
      <c r="V3415" s="133"/>
      <c r="W3415" s="135" t="n">
        <f aca="false">I3415</f>
        <v>46110.4693087536</v>
      </c>
      <c r="X3415" s="136" t="s">
        <v>9004</v>
      </c>
      <c r="Y3415" s="137" t="n">
        <f aca="false">IF(AND($X3415=$X3416, $X3415&lt;&gt;""), $W3416-$W3415, 0)</f>
        <v>0.00194097221064815</v>
      </c>
      <c r="Z3415" s="141"/>
      <c r="AA3415" s="0"/>
    </row>
    <row r="3416" customFormat="false" ht="22.05" hidden="false" customHeight="false" outlineLevel="0" collapsed="false">
      <c r="A3416" s="118" t="n">
        <v>3412</v>
      </c>
      <c r="B3416" s="213" t="s">
        <v>8952</v>
      </c>
      <c r="C3416" s="214" t="s">
        <v>9141</v>
      </c>
      <c r="D3416" s="215" t="s">
        <v>189</v>
      </c>
      <c r="E3416" s="268" t="s">
        <v>9148</v>
      </c>
      <c r="F3416" s="268" t="s">
        <v>9151</v>
      </c>
      <c r="G3416" s="269" t="n">
        <v>270</v>
      </c>
      <c r="H3416" s="219" t="n">
        <f aca="true">INDIRECT("I" &amp; ROW())</f>
        <v>46110.4712497258</v>
      </c>
      <c r="I3416" s="220" t="n">
        <f aca="true">INDIRECT("I" &amp; ROW()-1) + J3416 * ((G3415/1000) * $M$5)</f>
        <v>46110.4712497258</v>
      </c>
      <c r="J3416" s="221" t="n">
        <v>6.5</v>
      </c>
      <c r="K3416" s="222" t="n">
        <f aca="true">INDIRECT("H" &amp; ROW())</f>
        <v>46110.4712497258</v>
      </c>
      <c r="L3416" s="128" t="s">
        <v>9152</v>
      </c>
      <c r="M3416" s="133"/>
      <c r="N3416" s="133"/>
      <c r="O3416" s="133"/>
      <c r="P3416" s="133"/>
      <c r="Q3416" s="133"/>
      <c r="R3416" s="133"/>
      <c r="S3416" s="133"/>
      <c r="T3416" s="133"/>
      <c r="U3416" s="134"/>
      <c r="V3416" s="133"/>
      <c r="W3416" s="135" t="n">
        <f aca="false">I3416</f>
        <v>46110.4712497258</v>
      </c>
      <c r="X3416" s="136" t="s">
        <v>9004</v>
      </c>
      <c r="Y3416" s="137" t="n">
        <f aca="false">IF(AND($X3416=$X3417, $X3416&lt;&gt;""), $W3417-$W3416, 0)</f>
        <v>0.00121874998842593</v>
      </c>
      <c r="Z3416" s="141"/>
      <c r="AA3416" s="0"/>
    </row>
    <row r="3417" customFormat="false" ht="22.05" hidden="false" customHeight="false" outlineLevel="0" collapsed="false">
      <c r="A3417" s="118" t="n">
        <v>3413</v>
      </c>
      <c r="B3417" s="213" t="s">
        <v>8952</v>
      </c>
      <c r="C3417" s="214" t="s">
        <v>9141</v>
      </c>
      <c r="D3417" s="215" t="s">
        <v>189</v>
      </c>
      <c r="E3417" s="268" t="s">
        <v>9153</v>
      </c>
      <c r="F3417" s="268" t="s">
        <v>9154</v>
      </c>
      <c r="G3417" s="269" t="n">
        <v>300</v>
      </c>
      <c r="H3417" s="219" t="n">
        <f aca="true">INDIRECT("I" &amp; ROW())</f>
        <v>46110.4724684758</v>
      </c>
      <c r="I3417" s="220" t="n">
        <f aca="true">INDIRECT("I" &amp; ROW()-1) + J3417 * ((G3416/1000) * $M$5)</f>
        <v>46110.4724684758</v>
      </c>
      <c r="J3417" s="221" t="n">
        <v>6.5</v>
      </c>
      <c r="K3417" s="222" t="n">
        <f aca="true">INDIRECT("H" &amp; ROW())</f>
        <v>46110.4724684758</v>
      </c>
      <c r="L3417" s="128" t="s">
        <v>9155</v>
      </c>
      <c r="M3417" s="133"/>
      <c r="N3417" s="133"/>
      <c r="O3417" s="133"/>
      <c r="P3417" s="133"/>
      <c r="Q3417" s="133"/>
      <c r="R3417" s="133"/>
      <c r="S3417" s="133"/>
      <c r="T3417" s="133"/>
      <c r="U3417" s="134"/>
      <c r="V3417" s="133"/>
      <c r="W3417" s="135" t="n">
        <f aca="false">I3417</f>
        <v>46110.4724684758</v>
      </c>
      <c r="X3417" s="136" t="s">
        <v>9004</v>
      </c>
      <c r="Y3417" s="137" t="n">
        <f aca="false">IF(AND($X3417=$X3418, $X3417&lt;&gt;""), $W3418-$W3417, 0)</f>
        <v>0.00135416666666667</v>
      </c>
      <c r="Z3417" s="141"/>
      <c r="AA3417" s="0"/>
    </row>
    <row r="3418" customFormat="false" ht="22.05" hidden="false" customHeight="false" outlineLevel="0" collapsed="false">
      <c r="A3418" s="118" t="n">
        <v>3414</v>
      </c>
      <c r="B3418" s="213" t="s">
        <v>8952</v>
      </c>
      <c r="C3418" s="214" t="s">
        <v>9141</v>
      </c>
      <c r="D3418" s="215" t="s">
        <v>189</v>
      </c>
      <c r="E3418" s="268" t="s">
        <v>9153</v>
      </c>
      <c r="F3418" s="268" t="s">
        <v>9156</v>
      </c>
      <c r="G3418" s="269" t="n">
        <v>220</v>
      </c>
      <c r="H3418" s="219" t="n">
        <f aca="true">INDIRECT("I" &amp; ROW())</f>
        <v>46110.4738226425</v>
      </c>
      <c r="I3418" s="220" t="n">
        <f aca="true">INDIRECT("I" &amp; ROW()-1) + J3418 * ((G3417/1000) * $M$5)</f>
        <v>46110.4738226425</v>
      </c>
      <c r="J3418" s="221" t="n">
        <v>6.5</v>
      </c>
      <c r="K3418" s="222" t="n">
        <f aca="true">INDIRECT("H" &amp; ROW())</f>
        <v>46110.4738226425</v>
      </c>
      <c r="L3418" s="128" t="s">
        <v>9157</v>
      </c>
      <c r="M3418" s="133"/>
      <c r="N3418" s="133"/>
      <c r="O3418" s="133"/>
      <c r="P3418" s="133"/>
      <c r="Q3418" s="133"/>
      <c r="R3418" s="133"/>
      <c r="S3418" s="133"/>
      <c r="T3418" s="133"/>
      <c r="U3418" s="134"/>
      <c r="V3418" s="133"/>
      <c r="W3418" s="135" t="n">
        <f aca="false">I3418</f>
        <v>46110.4738226425</v>
      </c>
      <c r="X3418" s="136" t="s">
        <v>9004</v>
      </c>
      <c r="Y3418" s="137" t="n">
        <f aca="false">IF(AND($X3418=$X3419, $X3418&lt;&gt;""), $W3419-$W3418, 0)</f>
        <v>0.000993055543981482</v>
      </c>
      <c r="Z3418" s="141"/>
      <c r="AA3418" s="0"/>
    </row>
    <row r="3419" customFormat="false" ht="22.05" hidden="false" customHeight="false" outlineLevel="0" collapsed="false">
      <c r="A3419" s="118" t="n">
        <v>3415</v>
      </c>
      <c r="B3419" s="213" t="s">
        <v>8952</v>
      </c>
      <c r="C3419" s="214" t="s">
        <v>9141</v>
      </c>
      <c r="D3419" s="215" t="s">
        <v>189</v>
      </c>
      <c r="E3419" s="268" t="s">
        <v>9158</v>
      </c>
      <c r="F3419" s="268" t="s">
        <v>9159</v>
      </c>
      <c r="G3419" s="269" t="n">
        <v>460</v>
      </c>
      <c r="H3419" s="219" t="n">
        <f aca="true">INDIRECT("I" &amp; ROW())</f>
        <v>46110.474815698</v>
      </c>
      <c r="I3419" s="220" t="n">
        <f aca="true">INDIRECT("I" &amp; ROW()-1) + J3419 * ((G3418/1000) * $M$5)</f>
        <v>46110.474815698</v>
      </c>
      <c r="J3419" s="221" t="n">
        <v>6.5</v>
      </c>
      <c r="K3419" s="222" t="n">
        <f aca="true">INDIRECT("H" &amp; ROW())</f>
        <v>46110.474815698</v>
      </c>
      <c r="L3419" s="128" t="s">
        <v>9160</v>
      </c>
      <c r="M3419" s="133"/>
      <c r="N3419" s="133"/>
      <c r="O3419" s="133"/>
      <c r="P3419" s="133"/>
      <c r="Q3419" s="133"/>
      <c r="R3419" s="133"/>
      <c r="S3419" s="133"/>
      <c r="T3419" s="133"/>
      <c r="U3419" s="134"/>
      <c r="V3419" s="133"/>
      <c r="W3419" s="135" t="n">
        <f aca="false">I3419</f>
        <v>46110.474815698</v>
      </c>
      <c r="X3419" s="136" t="s">
        <v>9004</v>
      </c>
      <c r="Y3419" s="137" t="n">
        <f aca="false">IF(AND($X3419=$X3420, $X3419&lt;&gt;""), $W3420-$W3419, 0)</f>
        <v>0.00207638887731481</v>
      </c>
      <c r="Z3419" s="141"/>
      <c r="AA3419" s="0"/>
    </row>
    <row r="3420" customFormat="false" ht="22.05" hidden="false" customHeight="false" outlineLevel="0" collapsed="false">
      <c r="A3420" s="118" t="n">
        <v>3416</v>
      </c>
      <c r="B3420" s="213" t="s">
        <v>8952</v>
      </c>
      <c r="C3420" s="214" t="s">
        <v>9141</v>
      </c>
      <c r="D3420" s="215" t="s">
        <v>189</v>
      </c>
      <c r="E3420" s="268" t="s">
        <v>9159</v>
      </c>
      <c r="F3420" s="268" t="s">
        <v>9161</v>
      </c>
      <c r="G3420" s="269" t="n">
        <v>300</v>
      </c>
      <c r="H3420" s="219" t="n">
        <f aca="true">INDIRECT("I" &amp; ROW())</f>
        <v>46110.4768920869</v>
      </c>
      <c r="I3420" s="220" t="n">
        <f aca="true">INDIRECT("I" &amp; ROW()-1) + J3420 * ((G3419/1000) * $M$5)</f>
        <v>46110.4768920869</v>
      </c>
      <c r="J3420" s="221" t="n">
        <v>6.5</v>
      </c>
      <c r="K3420" s="222" t="n">
        <f aca="true">INDIRECT("H" &amp; ROW())</f>
        <v>46110.4768920869</v>
      </c>
      <c r="L3420" s="128" t="s">
        <v>9162</v>
      </c>
      <c r="M3420" s="133"/>
      <c r="N3420" s="133"/>
      <c r="O3420" s="133"/>
      <c r="P3420" s="133"/>
      <c r="Q3420" s="133"/>
      <c r="R3420" s="133"/>
      <c r="S3420" s="133"/>
      <c r="T3420" s="133"/>
      <c r="U3420" s="134"/>
      <c r="V3420" s="133"/>
      <c r="W3420" s="135" t="n">
        <f aca="false">I3420</f>
        <v>46110.4768920869</v>
      </c>
      <c r="X3420" s="136" t="s">
        <v>9004</v>
      </c>
      <c r="Y3420" s="137" t="n">
        <f aca="false">IF(AND($X3420=$X3421, $X3420&lt;&gt;""), $W3421-$W3420, 0)</f>
        <v>0.00135416666666667</v>
      </c>
      <c r="Z3420" s="141"/>
      <c r="AA3420" s="0"/>
    </row>
    <row r="3421" customFormat="false" ht="22.05" hidden="false" customHeight="false" outlineLevel="0" collapsed="false">
      <c r="A3421" s="118" t="n">
        <v>3417</v>
      </c>
      <c r="B3421" s="213" t="s">
        <v>8952</v>
      </c>
      <c r="C3421" s="214" t="s">
        <v>9141</v>
      </c>
      <c r="D3421" s="215" t="s">
        <v>189</v>
      </c>
      <c r="E3421" s="268" t="s">
        <v>9163</v>
      </c>
      <c r="F3421" s="268" t="s">
        <v>9164</v>
      </c>
      <c r="G3421" s="269" t="n">
        <v>250</v>
      </c>
      <c r="H3421" s="219" t="n">
        <f aca="true">INDIRECT("I" &amp; ROW())</f>
        <v>46110.4782462536</v>
      </c>
      <c r="I3421" s="220" t="n">
        <f aca="true">INDIRECT("I" &amp; ROW()-1) + J3421 * ((G3420/1000) * $M$5)</f>
        <v>46110.4782462536</v>
      </c>
      <c r="J3421" s="221" t="n">
        <v>6.5</v>
      </c>
      <c r="K3421" s="222" t="n">
        <f aca="true">INDIRECT("H" &amp; ROW())</f>
        <v>46110.4782462536</v>
      </c>
      <c r="L3421" s="128" t="s">
        <v>9165</v>
      </c>
      <c r="M3421" s="133"/>
      <c r="N3421" s="133"/>
      <c r="O3421" s="133"/>
      <c r="P3421" s="133"/>
      <c r="Q3421" s="133"/>
      <c r="R3421" s="133"/>
      <c r="S3421" s="133"/>
      <c r="T3421" s="133"/>
      <c r="U3421" s="134"/>
      <c r="V3421" s="133"/>
      <c r="W3421" s="135" t="n">
        <f aca="false">I3421</f>
        <v>46110.4782462536</v>
      </c>
      <c r="X3421" s="136" t="s">
        <v>9004</v>
      </c>
      <c r="Y3421" s="137" t="n">
        <f aca="false">IF(AND($X3421=$X3422, $X3421&lt;&gt;""), $W3422-$W3421, 0)</f>
        <v>0.00112847221064815</v>
      </c>
      <c r="Z3421" s="141"/>
      <c r="AA3421" s="0"/>
    </row>
    <row r="3422" customFormat="false" ht="22.05" hidden="false" customHeight="false" outlineLevel="0" collapsed="false">
      <c r="A3422" s="118" t="n">
        <v>3418</v>
      </c>
      <c r="B3422" s="213" t="s">
        <v>8952</v>
      </c>
      <c r="C3422" s="214" t="s">
        <v>9141</v>
      </c>
      <c r="D3422" s="215" t="s">
        <v>189</v>
      </c>
      <c r="E3422" s="268" t="s">
        <v>9166</v>
      </c>
      <c r="F3422" s="268" t="s">
        <v>9167</v>
      </c>
      <c r="G3422" s="269" t="n">
        <v>300</v>
      </c>
      <c r="H3422" s="219" t="n">
        <f aca="true">INDIRECT("I" &amp; ROW())</f>
        <v>46110.4793747258</v>
      </c>
      <c r="I3422" s="220" t="n">
        <f aca="true">INDIRECT("I" &amp; ROW()-1) + J3422 * ((G3421/1000) * $M$5)</f>
        <v>46110.4793747258</v>
      </c>
      <c r="J3422" s="221" t="n">
        <v>6.5</v>
      </c>
      <c r="K3422" s="222" t="n">
        <f aca="true">INDIRECT("H" &amp; ROW())</f>
        <v>46110.4793747258</v>
      </c>
      <c r="L3422" s="128" t="s">
        <v>9168</v>
      </c>
      <c r="M3422" s="133"/>
      <c r="N3422" s="133"/>
      <c r="O3422" s="133"/>
      <c r="P3422" s="133"/>
      <c r="Q3422" s="133"/>
      <c r="R3422" s="133"/>
      <c r="S3422" s="133"/>
      <c r="T3422" s="133"/>
      <c r="U3422" s="134"/>
      <c r="V3422" s="133"/>
      <c r="W3422" s="135" t="n">
        <f aca="false">I3422</f>
        <v>46110.4793747258</v>
      </c>
      <c r="X3422" s="136" t="s">
        <v>9004</v>
      </c>
      <c r="Y3422" s="137" t="n">
        <f aca="false">IF(AND($X3422=$X3423, $X3422&lt;&gt;""), $W3423-$W3422, 0)</f>
        <v>0.00135416666666667</v>
      </c>
      <c r="Z3422" s="141"/>
      <c r="AA3422" s="0"/>
    </row>
    <row r="3423" customFormat="false" ht="22.05" hidden="false" customHeight="false" outlineLevel="0" collapsed="false">
      <c r="A3423" s="118" t="n">
        <v>3419</v>
      </c>
      <c r="B3423" s="213" t="s">
        <v>8952</v>
      </c>
      <c r="C3423" s="214" t="s">
        <v>8991</v>
      </c>
      <c r="D3423" s="215" t="s">
        <v>189</v>
      </c>
      <c r="E3423" s="268" t="s">
        <v>9163</v>
      </c>
      <c r="F3423" s="268" t="s">
        <v>9169</v>
      </c>
      <c r="G3423" s="269" t="n">
        <v>445</v>
      </c>
      <c r="H3423" s="219" t="n">
        <f aca="true">INDIRECT("I" &amp; ROW())</f>
        <v>46110.4807288924</v>
      </c>
      <c r="I3423" s="220" t="n">
        <f aca="true">INDIRECT("I" &amp; ROW()-1) + J3423 * ((G3422/1000) * $M$5)</f>
        <v>46110.4807288924</v>
      </c>
      <c r="J3423" s="221" t="n">
        <v>6.5</v>
      </c>
      <c r="K3423" s="222" t="n">
        <f aca="true">INDIRECT("H" &amp; ROW())</f>
        <v>46110.4807288924</v>
      </c>
      <c r="L3423" s="128" t="s">
        <v>9170</v>
      </c>
      <c r="M3423" s="133"/>
      <c r="N3423" s="133"/>
      <c r="O3423" s="133"/>
      <c r="P3423" s="133"/>
      <c r="Q3423" s="133"/>
      <c r="R3423" s="133"/>
      <c r="S3423" s="133"/>
      <c r="T3423" s="133"/>
      <c r="U3423" s="134"/>
      <c r="V3423" s="133"/>
      <c r="W3423" s="135" t="n">
        <f aca="false">I3423</f>
        <v>46110.4807288924</v>
      </c>
      <c r="X3423" s="136" t="s">
        <v>9004</v>
      </c>
      <c r="Y3423" s="137" t="n">
        <f aca="false">IF(AND($X3423=$X3424, $X3423&lt;&gt;""), $W3424-$W3423, 0)</f>
        <v>0.00200868053240741</v>
      </c>
      <c r="Z3423" s="141"/>
      <c r="AA3423" s="0"/>
    </row>
    <row r="3424" customFormat="false" ht="22.05" hidden="false" customHeight="false" outlineLevel="0" collapsed="false">
      <c r="A3424" s="118" t="n">
        <v>3420</v>
      </c>
      <c r="B3424" s="213" t="s">
        <v>8952</v>
      </c>
      <c r="C3424" s="214" t="s">
        <v>8991</v>
      </c>
      <c r="D3424" s="215" t="s">
        <v>189</v>
      </c>
      <c r="E3424" s="268" t="s">
        <v>9163</v>
      </c>
      <c r="F3424" s="268" t="s">
        <v>9171</v>
      </c>
      <c r="G3424" s="269" t="n">
        <v>400</v>
      </c>
      <c r="H3424" s="219" t="n">
        <f aca="true">INDIRECT("I" &amp; ROW())</f>
        <v>46110.482737573</v>
      </c>
      <c r="I3424" s="220" t="n">
        <f aca="true">INDIRECT("I" &amp; ROW()-1) + J3424 * ((G3423/1000) * $M$5)</f>
        <v>46110.482737573</v>
      </c>
      <c r="J3424" s="221" t="n">
        <v>6.5</v>
      </c>
      <c r="K3424" s="222" t="n">
        <f aca="true">INDIRECT("H" &amp; ROW())</f>
        <v>46110.482737573</v>
      </c>
      <c r="L3424" s="128" t="s">
        <v>9172</v>
      </c>
      <c r="M3424" s="133"/>
      <c r="N3424" s="133"/>
      <c r="O3424" s="133"/>
      <c r="P3424" s="133"/>
      <c r="Q3424" s="133"/>
      <c r="R3424" s="133"/>
      <c r="S3424" s="133"/>
      <c r="T3424" s="133"/>
      <c r="U3424" s="134"/>
      <c r="V3424" s="133"/>
      <c r="W3424" s="135" t="n">
        <f aca="false">I3424</f>
        <v>46110.482737573</v>
      </c>
      <c r="X3424" s="136" t="s">
        <v>9004</v>
      </c>
      <c r="Y3424" s="137" t="n">
        <f aca="false">IF(AND($X3424=$X3425, $X3424&lt;&gt;""), $W3425-$W3424, 0)</f>
        <v>0.00180555554398148</v>
      </c>
      <c r="Z3424" s="141"/>
      <c r="AA3424" s="0"/>
    </row>
    <row r="3425" customFormat="false" ht="22.05" hidden="false" customHeight="false" outlineLevel="0" collapsed="false">
      <c r="A3425" s="118" t="n">
        <v>3421</v>
      </c>
      <c r="B3425" s="213" t="s">
        <v>8952</v>
      </c>
      <c r="C3425" s="214" t="s">
        <v>8991</v>
      </c>
      <c r="D3425" s="215" t="s">
        <v>189</v>
      </c>
      <c r="E3425" s="268" t="s">
        <v>9173</v>
      </c>
      <c r="F3425" s="268" t="s">
        <v>9174</v>
      </c>
      <c r="G3425" s="269" t="n">
        <v>530</v>
      </c>
      <c r="H3425" s="219" t="n">
        <f aca="true">INDIRECT("I" &amp; ROW())</f>
        <v>46110.4845431285</v>
      </c>
      <c r="I3425" s="220" t="n">
        <f aca="true">INDIRECT("I" &amp; ROW()-1) + J3425 * ((G3424/1000) * $M$5)</f>
        <v>46110.4845431285</v>
      </c>
      <c r="J3425" s="221" t="n">
        <v>6.5</v>
      </c>
      <c r="K3425" s="222" t="n">
        <f aca="true">INDIRECT("H" &amp; ROW())</f>
        <v>46110.4845431285</v>
      </c>
      <c r="L3425" s="128" t="s">
        <v>9175</v>
      </c>
      <c r="M3425" s="133"/>
      <c r="N3425" s="133"/>
      <c r="O3425" s="133"/>
      <c r="P3425" s="133"/>
      <c r="Q3425" s="133"/>
      <c r="R3425" s="133"/>
      <c r="S3425" s="133"/>
      <c r="T3425" s="133"/>
      <c r="U3425" s="134"/>
      <c r="V3425" s="133"/>
      <c r="W3425" s="135" t="n">
        <f aca="false">I3425</f>
        <v>46110.4845431285</v>
      </c>
      <c r="X3425" s="136" t="s">
        <v>9004</v>
      </c>
      <c r="Y3425" s="137" t="n">
        <f aca="false">IF(AND($X3425=$X3426, $X3425&lt;&gt;""), $W3426-$W3425, 0)</f>
        <v>0.00239236108796296</v>
      </c>
      <c r="Z3425" s="141"/>
      <c r="AA3425" s="0"/>
    </row>
    <row r="3426" customFormat="false" ht="22.05" hidden="false" customHeight="false" outlineLevel="0" collapsed="false">
      <c r="A3426" s="118" t="n">
        <v>3422</v>
      </c>
      <c r="B3426" s="213" t="s">
        <v>8952</v>
      </c>
      <c r="C3426" s="214" t="s">
        <v>8991</v>
      </c>
      <c r="D3426" s="215" t="s">
        <v>189</v>
      </c>
      <c r="E3426" s="268" t="s">
        <v>9176</v>
      </c>
      <c r="F3426" s="268" t="s">
        <v>9177</v>
      </c>
      <c r="G3426" s="269" t="n">
        <v>380</v>
      </c>
      <c r="H3426" s="219" t="n">
        <f aca="true">INDIRECT("I" &amp; ROW())</f>
        <v>46110.4869354896</v>
      </c>
      <c r="I3426" s="220" t="n">
        <f aca="true">INDIRECT("I" &amp; ROW()-1) + J3426 * ((G3425/1000) * $M$5)</f>
        <v>46110.4869354896</v>
      </c>
      <c r="J3426" s="221" t="n">
        <v>6.5</v>
      </c>
      <c r="K3426" s="222" t="n">
        <f aca="true">INDIRECT("H" &amp; ROW())</f>
        <v>46110.4869354896</v>
      </c>
      <c r="L3426" s="128" t="s">
        <v>9178</v>
      </c>
      <c r="M3426" s="133"/>
      <c r="N3426" s="133"/>
      <c r="O3426" s="133"/>
      <c r="P3426" s="133"/>
      <c r="Q3426" s="133"/>
      <c r="R3426" s="133"/>
      <c r="S3426" s="133"/>
      <c r="T3426" s="133"/>
      <c r="U3426" s="134"/>
      <c r="V3426" s="133"/>
      <c r="W3426" s="135" t="n">
        <f aca="false">I3426</f>
        <v>46110.4869354896</v>
      </c>
      <c r="X3426" s="136" t="s">
        <v>9004</v>
      </c>
      <c r="Y3426" s="137" t="n">
        <f aca="false">IF(AND($X3426=$X3427, $X3426&lt;&gt;""), $W3427-$W3426, 0)</f>
        <v>0.0017152777662037</v>
      </c>
      <c r="Z3426" s="141"/>
      <c r="AA3426" s="0"/>
    </row>
    <row r="3427" customFormat="false" ht="22.05" hidden="false" customHeight="false" outlineLevel="0" collapsed="false">
      <c r="A3427" s="118" t="n">
        <v>3423</v>
      </c>
      <c r="B3427" s="213" t="s">
        <v>8952</v>
      </c>
      <c r="C3427" s="214" t="s">
        <v>8991</v>
      </c>
      <c r="D3427" s="215" t="s">
        <v>189</v>
      </c>
      <c r="E3427" s="268" t="s">
        <v>8998</v>
      </c>
      <c r="F3427" s="268" t="s">
        <v>9179</v>
      </c>
      <c r="G3427" s="269" t="n">
        <v>380</v>
      </c>
      <c r="H3427" s="219" t="n">
        <f aca="true">INDIRECT("I" &amp; ROW())</f>
        <v>46110.4886507674</v>
      </c>
      <c r="I3427" s="220" t="n">
        <f aca="true">INDIRECT("I" &amp; ROW()-1) + J3427 * ((G3426/1000) * $M$5)</f>
        <v>46110.4886507674</v>
      </c>
      <c r="J3427" s="221" t="n">
        <v>6.5</v>
      </c>
      <c r="K3427" s="222" t="n">
        <f aca="true">INDIRECT("H" &amp; ROW())</f>
        <v>46110.4886507674</v>
      </c>
      <c r="L3427" s="128" t="s">
        <v>9180</v>
      </c>
      <c r="M3427" s="133"/>
      <c r="N3427" s="133"/>
      <c r="O3427" s="133"/>
      <c r="P3427" s="133"/>
      <c r="Q3427" s="133"/>
      <c r="R3427" s="133"/>
      <c r="S3427" s="133"/>
      <c r="T3427" s="133"/>
      <c r="U3427" s="134"/>
      <c r="V3427" s="133"/>
      <c r="W3427" s="135" t="n">
        <f aca="false">I3427</f>
        <v>46110.4886507674</v>
      </c>
      <c r="X3427" s="136" t="s">
        <v>9004</v>
      </c>
      <c r="Y3427" s="137" t="n">
        <f aca="false">IF(AND($X3427=$X3428, $X3427&lt;&gt;""), $W3428-$W3427, 0)</f>
        <v>0.0017152777662037</v>
      </c>
      <c r="Z3427" s="141"/>
      <c r="AA3427" s="0"/>
    </row>
    <row r="3428" customFormat="false" ht="22.05" hidden="false" customHeight="false" outlineLevel="0" collapsed="false">
      <c r="A3428" s="118" t="n">
        <v>3424</v>
      </c>
      <c r="B3428" s="213" t="s">
        <v>8952</v>
      </c>
      <c r="C3428" s="214" t="s">
        <v>8991</v>
      </c>
      <c r="D3428" s="215" t="s">
        <v>189</v>
      </c>
      <c r="E3428" s="268" t="s">
        <v>8998</v>
      </c>
      <c r="F3428" s="268" t="s">
        <v>9181</v>
      </c>
      <c r="G3428" s="269" t="n">
        <v>515</v>
      </c>
      <c r="H3428" s="219" t="n">
        <f aca="true">INDIRECT("I" &amp; ROW())</f>
        <v>46110.4903660451</v>
      </c>
      <c r="I3428" s="220" t="n">
        <f aca="true">INDIRECT("I" &amp; ROW()-1) + J3428 * ((G3427/1000) * $M$5)</f>
        <v>46110.4903660451</v>
      </c>
      <c r="J3428" s="221" t="n">
        <v>6.5</v>
      </c>
      <c r="K3428" s="222" t="n">
        <f aca="true">INDIRECT("H" &amp; ROW())</f>
        <v>46110.4903660451</v>
      </c>
      <c r="L3428" s="128" t="s">
        <v>9182</v>
      </c>
      <c r="M3428" s="133"/>
      <c r="N3428" s="133"/>
      <c r="O3428" s="133"/>
      <c r="P3428" s="133"/>
      <c r="Q3428" s="133"/>
      <c r="R3428" s="133"/>
      <c r="S3428" s="133"/>
      <c r="T3428" s="133"/>
      <c r="U3428" s="134"/>
      <c r="V3428" s="133"/>
      <c r="W3428" s="135" t="n">
        <f aca="false">I3428</f>
        <v>46110.4903660451</v>
      </c>
      <c r="X3428" s="136" t="s">
        <v>9004</v>
      </c>
      <c r="Y3428" s="137" t="n">
        <f aca="false">IF(AND($X3428=$X3429, $X3428&lt;&gt;""), $W3429-$W3428, 0)</f>
        <v>0.0023246527662037</v>
      </c>
      <c r="Z3428" s="141"/>
      <c r="AA3428" s="0"/>
    </row>
    <row r="3429" customFormat="false" ht="22.05" hidden="false" customHeight="false" outlineLevel="0" collapsed="false">
      <c r="A3429" s="118" t="n">
        <v>3425</v>
      </c>
      <c r="B3429" s="213" t="s">
        <v>8952</v>
      </c>
      <c r="C3429" s="214" t="s">
        <v>8991</v>
      </c>
      <c r="D3429" s="215" t="s">
        <v>189</v>
      </c>
      <c r="E3429" s="268" t="s">
        <v>9181</v>
      </c>
      <c r="F3429" s="268" t="s">
        <v>9183</v>
      </c>
      <c r="G3429" s="269" t="n">
        <v>200</v>
      </c>
      <c r="H3429" s="219" t="n">
        <f aca="true">INDIRECT("I" &amp; ROW())</f>
        <v>46110.4926906979</v>
      </c>
      <c r="I3429" s="220" t="n">
        <f aca="true">INDIRECT("I" &amp; ROW()-1) + J3429 * ((G3428/1000) * $M$5)</f>
        <v>46110.4926906979</v>
      </c>
      <c r="J3429" s="221" t="n">
        <v>6.5</v>
      </c>
      <c r="K3429" s="222" t="n">
        <f aca="true">INDIRECT("H" &amp; ROW())</f>
        <v>46110.4926906979</v>
      </c>
      <c r="L3429" s="128" t="s">
        <v>9184</v>
      </c>
      <c r="M3429" s="133"/>
      <c r="N3429" s="133"/>
      <c r="O3429" s="133"/>
      <c r="P3429" s="133"/>
      <c r="Q3429" s="133"/>
      <c r="R3429" s="133"/>
      <c r="S3429" s="133"/>
      <c r="T3429" s="133"/>
      <c r="U3429" s="134"/>
      <c r="V3429" s="133"/>
      <c r="W3429" s="135" t="n">
        <f aca="false">I3429</f>
        <v>46110.4926906979</v>
      </c>
      <c r="X3429" s="136" t="s">
        <v>9004</v>
      </c>
      <c r="Y3429" s="137" t="n">
        <f aca="false">IF(AND($X3429=$X3430, $X3429&lt;&gt;""), $W3430-$W3429, 0)</f>
        <v>0.000902777777777778</v>
      </c>
      <c r="Z3429" s="141"/>
      <c r="AA3429" s="0"/>
    </row>
    <row r="3430" customFormat="false" ht="22.05" hidden="false" customHeight="false" outlineLevel="0" collapsed="false">
      <c r="A3430" s="118" t="n">
        <v>3426</v>
      </c>
      <c r="B3430" s="213" t="s">
        <v>8952</v>
      </c>
      <c r="C3430" s="214" t="s">
        <v>8991</v>
      </c>
      <c r="D3430" s="215" t="s">
        <v>189</v>
      </c>
      <c r="E3430" s="268" t="s">
        <v>9181</v>
      </c>
      <c r="F3430" s="268" t="s">
        <v>9185</v>
      </c>
      <c r="G3430" s="269" t="n">
        <v>225</v>
      </c>
      <c r="H3430" s="219" t="n">
        <f aca="true">INDIRECT("I" &amp; ROW())</f>
        <v>46110.4935934757</v>
      </c>
      <c r="I3430" s="220" t="n">
        <f aca="true">INDIRECT("I" &amp; ROW()-1) + J3430 * ((G3429/1000) * $M$5)</f>
        <v>46110.4935934757</v>
      </c>
      <c r="J3430" s="221" t="n">
        <v>6.5</v>
      </c>
      <c r="K3430" s="222" t="n">
        <f aca="true">INDIRECT("H" &amp; ROW())</f>
        <v>46110.4935934757</v>
      </c>
      <c r="L3430" s="128" t="s">
        <v>9186</v>
      </c>
      <c r="M3430" s="133"/>
      <c r="N3430" s="133"/>
      <c r="O3430" s="133"/>
      <c r="P3430" s="133"/>
      <c r="Q3430" s="133"/>
      <c r="R3430" s="133"/>
      <c r="S3430" s="133"/>
      <c r="T3430" s="133"/>
      <c r="U3430" s="134"/>
      <c r="V3430" s="133"/>
      <c r="W3430" s="135" t="n">
        <f aca="false">I3430</f>
        <v>46110.4935934757</v>
      </c>
      <c r="X3430" s="136" t="s">
        <v>9004</v>
      </c>
      <c r="Y3430" s="137" t="n">
        <f aca="false">IF(AND($X3430=$X3431, $X3430&lt;&gt;""), $W3431-$W3430, 0)</f>
        <v>0.00101562498842593</v>
      </c>
      <c r="Z3430" s="141"/>
      <c r="AA3430" s="0"/>
    </row>
    <row r="3431" customFormat="false" ht="22.05" hidden="false" customHeight="false" outlineLevel="0" collapsed="false">
      <c r="A3431" s="118" t="n">
        <v>3427</v>
      </c>
      <c r="B3431" s="213" t="s">
        <v>8952</v>
      </c>
      <c r="C3431" s="214" t="s">
        <v>8991</v>
      </c>
      <c r="D3431" s="215" t="s">
        <v>189</v>
      </c>
      <c r="E3431" s="268" t="s">
        <v>9187</v>
      </c>
      <c r="F3431" s="268"/>
      <c r="G3431" s="269" t="n">
        <v>200</v>
      </c>
      <c r="H3431" s="219" t="n">
        <f aca="true">INDIRECT("I" &amp; ROW())</f>
        <v>46110.4946091007</v>
      </c>
      <c r="I3431" s="220" t="n">
        <f aca="true">INDIRECT("I" &amp; ROW()-1) + J3431 * ((G3430/1000) * $M$5)</f>
        <v>46110.4946091007</v>
      </c>
      <c r="J3431" s="221" t="n">
        <v>6.5</v>
      </c>
      <c r="K3431" s="222" t="n">
        <f aca="true">INDIRECT("H" &amp; ROW())</f>
        <v>46110.4946091007</v>
      </c>
      <c r="L3431" s="128" t="s">
        <v>9188</v>
      </c>
      <c r="M3431" s="133"/>
      <c r="N3431" s="133"/>
      <c r="O3431" s="133"/>
      <c r="P3431" s="133"/>
      <c r="Q3431" s="133"/>
      <c r="R3431" s="133"/>
      <c r="S3431" s="133"/>
      <c r="T3431" s="133"/>
      <c r="U3431" s="134"/>
      <c r="V3431" s="133"/>
      <c r="W3431" s="135" t="n">
        <f aca="false">I3431</f>
        <v>46110.4946091007</v>
      </c>
      <c r="X3431" s="136" t="s">
        <v>9004</v>
      </c>
      <c r="Y3431" s="137" t="n">
        <f aca="false">IF(AND($X3431=$X3432, $X3431&lt;&gt;""), $W3432-$W3431, 0)</f>
        <v>0.000902777777777778</v>
      </c>
      <c r="Z3431" s="141"/>
      <c r="AA3431" s="0"/>
    </row>
    <row r="3432" customFormat="false" ht="22.05" hidden="false" customHeight="false" outlineLevel="0" collapsed="false">
      <c r="A3432" s="118" t="n">
        <v>3428</v>
      </c>
      <c r="B3432" s="213" t="s">
        <v>8952</v>
      </c>
      <c r="C3432" s="214" t="s">
        <v>8991</v>
      </c>
      <c r="D3432" s="215" t="s">
        <v>189</v>
      </c>
      <c r="E3432" s="268" t="s">
        <v>8638</v>
      </c>
      <c r="F3432" s="268" t="s">
        <v>9189</v>
      </c>
      <c r="G3432" s="269" t="n">
        <v>230</v>
      </c>
      <c r="H3432" s="219" t="n">
        <f aca="true">INDIRECT("I" &amp; ROW())</f>
        <v>46110.4955118784</v>
      </c>
      <c r="I3432" s="220" t="n">
        <f aca="true">INDIRECT("I" &amp; ROW()-1) + J3432 * ((G3431/1000) * $M$5)</f>
        <v>46110.4955118784</v>
      </c>
      <c r="J3432" s="221" t="n">
        <v>6.5</v>
      </c>
      <c r="K3432" s="222" t="n">
        <f aca="true">INDIRECT("H" &amp; ROW())</f>
        <v>46110.4955118784</v>
      </c>
      <c r="L3432" s="128" t="s">
        <v>9190</v>
      </c>
      <c r="M3432" s="133"/>
      <c r="N3432" s="133"/>
      <c r="O3432" s="133"/>
      <c r="P3432" s="133"/>
      <c r="Q3432" s="133"/>
      <c r="R3432" s="133"/>
      <c r="S3432" s="133"/>
      <c r="T3432" s="133"/>
      <c r="U3432" s="134"/>
      <c r="V3432" s="133"/>
      <c r="W3432" s="135" t="n">
        <f aca="false">I3432</f>
        <v>46110.4955118784</v>
      </c>
      <c r="X3432" s="136" t="s">
        <v>9004</v>
      </c>
      <c r="Y3432" s="137" t="n">
        <f aca="false">IF(AND($X3432=$X3433, $X3432&lt;&gt;""), $W3433-$W3432, 0)</f>
        <v>0.00103819443287037</v>
      </c>
      <c r="Z3432" s="141"/>
      <c r="AA3432" s="0"/>
    </row>
    <row r="3433" customFormat="false" ht="22.05" hidden="false" customHeight="false" outlineLevel="0" collapsed="false">
      <c r="A3433" s="118" t="n">
        <v>3429</v>
      </c>
      <c r="B3433" s="213" t="s">
        <v>8952</v>
      </c>
      <c r="C3433" s="214" t="s">
        <v>8991</v>
      </c>
      <c r="D3433" s="215" t="s">
        <v>189</v>
      </c>
      <c r="E3433" s="268" t="s">
        <v>8638</v>
      </c>
      <c r="F3433" s="268" t="s">
        <v>9191</v>
      </c>
      <c r="G3433" s="269" t="n">
        <v>200</v>
      </c>
      <c r="H3433" s="219" t="n">
        <f aca="true">INDIRECT("I" &amp; ROW())</f>
        <v>46110.4965500729</v>
      </c>
      <c r="I3433" s="220" t="n">
        <f aca="true">INDIRECT("I" &amp; ROW()-1) + J3433 * ((G3432/1000) * $M$5)</f>
        <v>46110.4965500729</v>
      </c>
      <c r="J3433" s="221" t="n">
        <v>6.5</v>
      </c>
      <c r="K3433" s="222" t="n">
        <f aca="true">INDIRECT("H" &amp; ROW())</f>
        <v>46110.4965500729</v>
      </c>
      <c r="L3433" s="128" t="s">
        <v>9192</v>
      </c>
      <c r="M3433" s="133"/>
      <c r="N3433" s="133"/>
      <c r="O3433" s="133"/>
      <c r="P3433" s="133"/>
      <c r="Q3433" s="133"/>
      <c r="R3433" s="133"/>
      <c r="S3433" s="133"/>
      <c r="T3433" s="133"/>
      <c r="U3433" s="134"/>
      <c r="V3433" s="133"/>
      <c r="W3433" s="135" t="n">
        <f aca="false">I3433</f>
        <v>46110.4965500729</v>
      </c>
      <c r="X3433" s="136" t="s">
        <v>9004</v>
      </c>
      <c r="Y3433" s="137" t="n">
        <f aca="false">IF(AND($X3433=$X3434, $X3433&lt;&gt;""), $W3434-$W3433, 0)</f>
        <v>0.000902777777777778</v>
      </c>
      <c r="Z3433" s="141"/>
      <c r="AA3433" s="0"/>
    </row>
    <row r="3434" customFormat="false" ht="22.05" hidden="false" customHeight="false" outlineLevel="0" collapsed="false">
      <c r="A3434" s="118" t="n">
        <v>3430</v>
      </c>
      <c r="B3434" s="213" t="s">
        <v>8952</v>
      </c>
      <c r="C3434" s="214" t="s">
        <v>8991</v>
      </c>
      <c r="D3434" s="215" t="s">
        <v>189</v>
      </c>
      <c r="E3434" s="268" t="s">
        <v>8638</v>
      </c>
      <c r="F3434" s="268" t="s">
        <v>9193</v>
      </c>
      <c r="G3434" s="269" t="n">
        <v>210</v>
      </c>
      <c r="H3434" s="219" t="n">
        <f aca="true">INDIRECT("I" &amp; ROW())</f>
        <v>46110.4974528506</v>
      </c>
      <c r="I3434" s="220" t="n">
        <f aca="true">INDIRECT("I" &amp; ROW()-1) + J3434 * ((G3433/1000) * $M$5)</f>
        <v>46110.4974528506</v>
      </c>
      <c r="J3434" s="221" t="n">
        <v>6.5</v>
      </c>
      <c r="K3434" s="222" t="n">
        <f aca="true">INDIRECT("H" &amp; ROW())</f>
        <v>46110.4974528506</v>
      </c>
      <c r="L3434" s="128" t="s">
        <v>9194</v>
      </c>
      <c r="M3434" s="133"/>
      <c r="N3434" s="133"/>
      <c r="O3434" s="133"/>
      <c r="P3434" s="133"/>
      <c r="Q3434" s="133"/>
      <c r="R3434" s="133"/>
      <c r="S3434" s="133"/>
      <c r="T3434" s="133"/>
      <c r="U3434" s="134"/>
      <c r="V3434" s="133"/>
      <c r="W3434" s="135" t="n">
        <f aca="false">I3434</f>
        <v>46110.4974528506</v>
      </c>
      <c r="X3434" s="136" t="s">
        <v>9004</v>
      </c>
      <c r="Y3434" s="137" t="n">
        <f aca="false">IF(AND($X3434=$X3435, $X3434&lt;&gt;""), $W3435-$W3434, 0)</f>
        <v>0.000947916666666667</v>
      </c>
      <c r="Z3434" s="141"/>
      <c r="AA3434" s="0"/>
    </row>
    <row r="3435" customFormat="false" ht="22.05" hidden="false" customHeight="false" outlineLevel="0" collapsed="false">
      <c r="A3435" s="118" t="n">
        <v>3431</v>
      </c>
      <c r="B3435" s="213" t="s">
        <v>8952</v>
      </c>
      <c r="C3435" s="214" t="s">
        <v>9141</v>
      </c>
      <c r="D3435" s="215" t="s">
        <v>189</v>
      </c>
      <c r="E3435" s="268" t="s">
        <v>9195</v>
      </c>
      <c r="F3435" s="268"/>
      <c r="G3435" s="269" t="n">
        <v>200</v>
      </c>
      <c r="H3435" s="219" t="n">
        <f aca="true">INDIRECT("I" &amp; ROW())</f>
        <v>46110.4984007673</v>
      </c>
      <c r="I3435" s="220" t="n">
        <f aca="true">INDIRECT("I" &amp; ROW()-1) + J3435 * ((G3434/1000) * $M$5)</f>
        <v>46110.4984007673</v>
      </c>
      <c r="J3435" s="221" t="n">
        <v>6.5</v>
      </c>
      <c r="K3435" s="222" t="n">
        <f aca="true">INDIRECT("H" &amp; ROW())</f>
        <v>46110.4984007673</v>
      </c>
      <c r="L3435" s="128" t="s">
        <v>9196</v>
      </c>
      <c r="M3435" s="133"/>
      <c r="N3435" s="133"/>
      <c r="O3435" s="133"/>
      <c r="P3435" s="133"/>
      <c r="Q3435" s="133"/>
      <c r="R3435" s="133"/>
      <c r="S3435" s="133"/>
      <c r="T3435" s="133"/>
      <c r="U3435" s="134"/>
      <c r="V3435" s="133"/>
      <c r="W3435" s="135" t="n">
        <f aca="false">I3435</f>
        <v>46110.4984007673</v>
      </c>
      <c r="X3435" s="136" t="s">
        <v>9004</v>
      </c>
      <c r="Y3435" s="137" t="n">
        <f aca="false">IF(AND($X3435=$X3436, $X3435&lt;&gt;""), $W3436-$W3435, 0)</f>
        <v>0.000902777777777778</v>
      </c>
      <c r="Z3435" s="141"/>
      <c r="AA3435" s="0"/>
    </row>
    <row r="3436" customFormat="false" ht="22.05" hidden="false" customHeight="false" outlineLevel="0" collapsed="false">
      <c r="A3436" s="118" t="n">
        <v>3432</v>
      </c>
      <c r="B3436" s="213" t="s">
        <v>8952</v>
      </c>
      <c r="C3436" s="214" t="s">
        <v>9141</v>
      </c>
      <c r="D3436" s="215" t="s">
        <v>189</v>
      </c>
      <c r="E3436" s="268" t="s">
        <v>9197</v>
      </c>
      <c r="F3436" s="268" t="s">
        <v>9198</v>
      </c>
      <c r="G3436" s="269" t="n">
        <v>200</v>
      </c>
      <c r="H3436" s="219" t="n">
        <f aca="true">INDIRECT("I" &amp; ROW())</f>
        <v>46110.4993035451</v>
      </c>
      <c r="I3436" s="220" t="n">
        <f aca="true">INDIRECT("I" &amp; ROW()-1) + J3436 * ((G3435/1000) * $M$5)</f>
        <v>46110.4993035451</v>
      </c>
      <c r="J3436" s="221" t="n">
        <v>6.5</v>
      </c>
      <c r="K3436" s="222" t="n">
        <f aca="true">INDIRECT("H" &amp; ROW())</f>
        <v>46110.4993035451</v>
      </c>
      <c r="L3436" s="128" t="s">
        <v>9199</v>
      </c>
      <c r="M3436" s="133"/>
      <c r="N3436" s="133"/>
      <c r="O3436" s="133"/>
      <c r="P3436" s="133"/>
      <c r="Q3436" s="133"/>
      <c r="R3436" s="133"/>
      <c r="S3436" s="133"/>
      <c r="T3436" s="133"/>
      <c r="U3436" s="134"/>
      <c r="V3436" s="133"/>
      <c r="W3436" s="135" t="n">
        <f aca="false">I3436</f>
        <v>46110.4993035451</v>
      </c>
      <c r="X3436" s="136" t="s">
        <v>9004</v>
      </c>
      <c r="Y3436" s="137" t="n">
        <f aca="false">IF(AND($X3436=$X3437, $X3436&lt;&gt;""), $W3437-$W3436, 0)</f>
        <v>0.000902777777777778</v>
      </c>
      <c r="Z3436" s="141"/>
      <c r="AA3436" s="0"/>
    </row>
    <row r="3437" customFormat="false" ht="22.05" hidden="false" customHeight="false" outlineLevel="0" collapsed="false">
      <c r="A3437" s="118" t="n">
        <v>3433</v>
      </c>
      <c r="B3437" s="213" t="s">
        <v>8952</v>
      </c>
      <c r="C3437" s="214" t="s">
        <v>9141</v>
      </c>
      <c r="D3437" s="215" t="s">
        <v>189</v>
      </c>
      <c r="E3437" s="268" t="s">
        <v>9200</v>
      </c>
      <c r="F3437" s="268"/>
      <c r="G3437" s="269" t="n">
        <v>200</v>
      </c>
      <c r="H3437" s="219" t="n">
        <f aca="true">INDIRECT("I" &amp; ROW())</f>
        <v>46110.5002063228</v>
      </c>
      <c r="I3437" s="220" t="n">
        <f aca="true">INDIRECT("I" &amp; ROW()-1) + J3437 * ((G3436/1000) * $M$5)</f>
        <v>46110.5002063228</v>
      </c>
      <c r="J3437" s="221" t="n">
        <v>6.5</v>
      </c>
      <c r="K3437" s="222" t="n">
        <f aca="true">INDIRECT("H" &amp; ROW())</f>
        <v>46110.5002063228</v>
      </c>
      <c r="L3437" s="128" t="s">
        <v>9201</v>
      </c>
      <c r="M3437" s="133"/>
      <c r="N3437" s="133"/>
      <c r="O3437" s="133"/>
      <c r="P3437" s="133"/>
      <c r="Q3437" s="133"/>
      <c r="R3437" s="133"/>
      <c r="S3437" s="133"/>
      <c r="T3437" s="133"/>
      <c r="U3437" s="134"/>
      <c r="V3437" s="133"/>
      <c r="W3437" s="135" t="n">
        <f aca="false">I3437</f>
        <v>46110.5002063228</v>
      </c>
      <c r="X3437" s="136" t="s">
        <v>9004</v>
      </c>
      <c r="Y3437" s="137" t="n">
        <f aca="false">IF(AND($X3437=$X3438, $X3437&lt;&gt;""), $W3438-$W3437, 0)</f>
        <v>0.000902777777777778</v>
      </c>
      <c r="Z3437" s="141"/>
      <c r="AA3437" s="0"/>
    </row>
    <row r="3438" customFormat="false" ht="22.05" hidden="false" customHeight="false" outlineLevel="0" collapsed="false">
      <c r="A3438" s="118" t="n">
        <v>3434</v>
      </c>
      <c r="B3438" s="213" t="s">
        <v>8952</v>
      </c>
      <c r="C3438" s="214" t="s">
        <v>9141</v>
      </c>
      <c r="D3438" s="215" t="s">
        <v>189</v>
      </c>
      <c r="E3438" s="268" t="s">
        <v>9197</v>
      </c>
      <c r="F3438" s="268" t="s">
        <v>9202</v>
      </c>
      <c r="G3438" s="269" t="n">
        <v>200</v>
      </c>
      <c r="H3438" s="219" t="n">
        <f aca="true">INDIRECT("I" &amp; ROW())</f>
        <v>46110.5011091006</v>
      </c>
      <c r="I3438" s="220" t="n">
        <f aca="true">INDIRECT("I" &amp; ROW()-1) + J3438 * ((G3437/1000) * $M$5)</f>
        <v>46110.5011091006</v>
      </c>
      <c r="J3438" s="221" t="n">
        <v>6.5</v>
      </c>
      <c r="K3438" s="222" t="n">
        <f aca="true">INDIRECT("H" &amp; ROW())</f>
        <v>46110.5011091006</v>
      </c>
      <c r="L3438" s="128" t="s">
        <v>9203</v>
      </c>
      <c r="M3438" s="133"/>
      <c r="N3438" s="133"/>
      <c r="O3438" s="133"/>
      <c r="P3438" s="133"/>
      <c r="Q3438" s="133"/>
      <c r="R3438" s="133"/>
      <c r="S3438" s="133"/>
      <c r="T3438" s="133"/>
      <c r="U3438" s="134"/>
      <c r="V3438" s="133"/>
      <c r="W3438" s="135" t="n">
        <f aca="false">I3438</f>
        <v>46110.5011091006</v>
      </c>
      <c r="X3438" s="136" t="s">
        <v>9004</v>
      </c>
      <c r="Y3438" s="137" t="n">
        <f aca="false">IF(AND($X3438=$X3439, $X3438&lt;&gt;""), $W3439-$W3438, 0)</f>
        <v>0.000902777777777778</v>
      </c>
      <c r="Z3438" s="141"/>
      <c r="AA3438" s="0"/>
    </row>
    <row r="3439" customFormat="false" ht="22.05" hidden="false" customHeight="false" outlineLevel="0" collapsed="false">
      <c r="A3439" s="118" t="n">
        <v>3435</v>
      </c>
      <c r="B3439" s="213" t="s">
        <v>8952</v>
      </c>
      <c r="C3439" s="214" t="s">
        <v>9141</v>
      </c>
      <c r="D3439" s="215" t="s">
        <v>189</v>
      </c>
      <c r="E3439" s="268" t="s">
        <v>9204</v>
      </c>
      <c r="F3439" s="268"/>
      <c r="G3439" s="269" t="n">
        <v>200</v>
      </c>
      <c r="H3439" s="219" t="n">
        <f aca="true">INDIRECT("I" &amp; ROW())</f>
        <v>46110.5020118784</v>
      </c>
      <c r="I3439" s="220" t="n">
        <f aca="true">INDIRECT("I" &amp; ROW()-1) + J3439 * ((G3438/1000) * $M$5)</f>
        <v>46110.5020118784</v>
      </c>
      <c r="J3439" s="221" t="n">
        <v>6.5</v>
      </c>
      <c r="K3439" s="222" t="n">
        <f aca="true">INDIRECT("H" &amp; ROW())</f>
        <v>46110.5020118784</v>
      </c>
      <c r="L3439" s="128" t="s">
        <v>9205</v>
      </c>
      <c r="M3439" s="133"/>
      <c r="N3439" s="133"/>
      <c r="O3439" s="133"/>
      <c r="P3439" s="133"/>
      <c r="Q3439" s="133"/>
      <c r="R3439" s="133"/>
      <c r="S3439" s="133"/>
      <c r="T3439" s="133"/>
      <c r="U3439" s="134"/>
      <c r="V3439" s="133"/>
      <c r="W3439" s="135" t="n">
        <f aca="false">I3439</f>
        <v>46110.5020118784</v>
      </c>
      <c r="X3439" s="136" t="s">
        <v>9004</v>
      </c>
      <c r="Y3439" s="137" t="n">
        <f aca="false">IF(AND($X3439=$X3440, $X3439&lt;&gt;""), $W3440-$W3439, 0)</f>
        <v>0.000902777777777778</v>
      </c>
      <c r="Z3439" s="141"/>
      <c r="AA3439" s="0"/>
    </row>
    <row r="3440" customFormat="false" ht="22.05" hidden="false" customHeight="false" outlineLevel="0" collapsed="false">
      <c r="A3440" s="118" t="n">
        <v>3436</v>
      </c>
      <c r="B3440" s="271" t="s">
        <v>8952</v>
      </c>
      <c r="C3440" s="272" t="s">
        <v>9141</v>
      </c>
      <c r="D3440" s="273" t="s">
        <v>189</v>
      </c>
      <c r="E3440" s="274" t="s">
        <v>9206</v>
      </c>
      <c r="F3440" s="274" t="s">
        <v>9207</v>
      </c>
      <c r="G3440" s="275" t="n">
        <v>200</v>
      </c>
      <c r="H3440" s="276" t="n">
        <f aca="true">INDIRECT("I" &amp; ROW())</f>
        <v>46110.5029146561</v>
      </c>
      <c r="I3440" s="277" t="n">
        <f aca="true">INDIRECT("I" &amp; ROW()-1) + J3440 * ((G3439/1000) * $M$5)</f>
        <v>46110.5029146561</v>
      </c>
      <c r="J3440" s="278" t="n">
        <v>6.5</v>
      </c>
      <c r="K3440" s="279" t="n">
        <f aca="true">INDIRECT("H" &amp; ROW())</f>
        <v>46110.5029146561</v>
      </c>
      <c r="L3440" s="280" t="s">
        <v>9208</v>
      </c>
      <c r="M3440" s="281"/>
      <c r="N3440" s="275"/>
      <c r="O3440" s="275"/>
      <c r="P3440" s="275"/>
      <c r="Q3440" s="275"/>
      <c r="R3440" s="275"/>
      <c r="S3440" s="275"/>
      <c r="T3440" s="275"/>
      <c r="U3440" s="282"/>
      <c r="V3440" s="275"/>
      <c r="W3440" s="283" t="n">
        <f aca="false">I3440</f>
        <v>46110.5029146561</v>
      </c>
      <c r="X3440" s="153" t="s">
        <v>9004</v>
      </c>
      <c r="Y3440" s="137" t="n">
        <f aca="false">IF(AND($X3440=$X3441, $X3440&lt;&gt;""), $W3441-$W3440, 0)</f>
        <v>0</v>
      </c>
      <c r="Z3440" s="141"/>
      <c r="AA3440" s="0"/>
      <c r="AB3440" s="284"/>
      <c r="AC3440" s="284"/>
      <c r="AD3440" s="284"/>
      <c r="AE3440" s="284"/>
      <c r="AF3440" s="284"/>
      <c r="AG3440" s="284"/>
      <c r="AH3440" s="284"/>
      <c r="AI3440" s="284"/>
      <c r="AJ3440" s="284"/>
      <c r="AK3440" s="284"/>
      <c r="AL3440" s="284"/>
      <c r="AM3440" s="284"/>
      <c r="AN3440" s="284"/>
      <c r="AO3440" s="284"/>
      <c r="AP3440" s="284"/>
      <c r="AQ3440" s="284"/>
      <c r="AR3440" s="284"/>
      <c r="AS3440" s="284"/>
      <c r="AT3440" s="284"/>
      <c r="AU3440" s="284"/>
      <c r="AV3440" s="284"/>
      <c r="AW3440" s="284"/>
      <c r="AX3440" s="284"/>
      <c r="AY3440" s="284"/>
      <c r="AZ3440" s="284"/>
      <c r="BA3440" s="284"/>
      <c r="BB3440" s="284"/>
      <c r="BC3440" s="284"/>
      <c r="BD3440" s="284"/>
      <c r="BE3440" s="284"/>
      <c r="BF3440" s="284"/>
      <c r="BG3440" s="284"/>
      <c r="BH3440" s="284"/>
      <c r="BI3440" s="284"/>
      <c r="BJ3440" s="284"/>
      <c r="BK3440" s="284"/>
      <c r="BL3440" s="284"/>
      <c r="BM3440" s="284"/>
      <c r="BN3440" s="284"/>
      <c r="BO3440" s="284"/>
      <c r="BP3440" s="284"/>
      <c r="BQ3440" s="284"/>
      <c r="BR3440" s="284"/>
      <c r="BS3440" s="284"/>
      <c r="BT3440" s="284"/>
      <c r="BU3440" s="284"/>
      <c r="BV3440" s="284"/>
      <c r="BW3440" s="284"/>
      <c r="BX3440" s="284"/>
      <c r="BY3440" s="284"/>
      <c r="BZ3440" s="284"/>
      <c r="CA3440" s="284"/>
      <c r="CB3440" s="284"/>
      <c r="CC3440" s="284"/>
      <c r="CD3440" s="284"/>
      <c r="CE3440" s="284"/>
      <c r="CF3440" s="284"/>
      <c r="CG3440" s="284"/>
      <c r="CH3440" s="284"/>
      <c r="CI3440" s="284"/>
      <c r="CJ3440" s="284"/>
      <c r="CK3440" s="284"/>
      <c r="CL3440" s="284"/>
      <c r="CM3440" s="284"/>
      <c r="CN3440" s="284"/>
      <c r="CO3440" s="284"/>
      <c r="CP3440" s="284"/>
      <c r="CQ3440" s="284"/>
      <c r="CR3440" s="284"/>
      <c r="CS3440" s="284"/>
      <c r="CT3440" s="284"/>
      <c r="CU3440" s="284"/>
      <c r="CV3440" s="284"/>
      <c r="CW3440" s="284"/>
      <c r="CX3440" s="284"/>
      <c r="CY3440" s="284"/>
      <c r="CZ3440" s="284"/>
      <c r="DA3440" s="284"/>
      <c r="DB3440" s="284"/>
      <c r="DC3440" s="284"/>
      <c r="DD3440" s="284"/>
      <c r="DE3440" s="284"/>
      <c r="DF3440" s="284"/>
      <c r="DG3440" s="284"/>
      <c r="DH3440" s="284"/>
      <c r="DI3440" s="284"/>
      <c r="DJ3440" s="284"/>
      <c r="DK3440" s="284"/>
      <c r="DL3440" s="284"/>
      <c r="DM3440" s="284"/>
      <c r="DN3440" s="284"/>
      <c r="DO3440" s="284"/>
      <c r="DP3440" s="284"/>
      <c r="DQ3440" s="284"/>
      <c r="DR3440" s="284"/>
      <c r="DS3440" s="284"/>
      <c r="DT3440" s="284"/>
      <c r="DU3440" s="284"/>
      <c r="DV3440" s="284"/>
      <c r="DW3440" s="284"/>
      <c r="DX3440" s="284"/>
      <c r="DY3440" s="284"/>
      <c r="DZ3440" s="284"/>
      <c r="EA3440" s="284"/>
      <c r="EB3440" s="284"/>
      <c r="EC3440" s="284"/>
      <c r="ED3440" s="284"/>
      <c r="EE3440" s="284"/>
      <c r="EF3440" s="284"/>
      <c r="EG3440" s="284"/>
      <c r="EH3440" s="284"/>
      <c r="EI3440" s="284"/>
      <c r="EJ3440" s="284"/>
      <c r="EK3440" s="284"/>
      <c r="EL3440" s="284"/>
      <c r="EM3440" s="284"/>
      <c r="EN3440" s="284"/>
      <c r="EO3440" s="284"/>
      <c r="EP3440" s="284"/>
      <c r="EQ3440" s="284"/>
      <c r="ER3440" s="284"/>
      <c r="ES3440" s="284"/>
      <c r="ET3440" s="284"/>
      <c r="EU3440" s="284"/>
      <c r="EV3440" s="284"/>
      <c r="EW3440" s="284"/>
      <c r="EX3440" s="284"/>
      <c r="EY3440" s="284"/>
      <c r="EZ3440" s="284"/>
      <c r="FA3440" s="284"/>
      <c r="FB3440" s="284"/>
      <c r="FC3440" s="284"/>
      <c r="FD3440" s="284"/>
      <c r="FE3440" s="284"/>
      <c r="FF3440" s="284"/>
      <c r="FG3440" s="284"/>
      <c r="FH3440" s="284"/>
      <c r="FI3440" s="284"/>
      <c r="FJ3440" s="284"/>
      <c r="FK3440" s="284"/>
      <c r="FL3440" s="284"/>
      <c r="FM3440" s="284"/>
      <c r="FN3440" s="284"/>
      <c r="FO3440" s="284"/>
      <c r="FP3440" s="284"/>
      <c r="FQ3440" s="284"/>
      <c r="FR3440" s="284"/>
      <c r="FS3440" s="284"/>
      <c r="FT3440" s="284"/>
      <c r="FU3440" s="284"/>
      <c r="FV3440" s="284"/>
      <c r="FW3440" s="284"/>
      <c r="FX3440" s="284"/>
      <c r="FY3440" s="284"/>
      <c r="FZ3440" s="284"/>
      <c r="GA3440" s="284"/>
      <c r="GB3440" s="284"/>
      <c r="GC3440" s="284"/>
      <c r="GD3440" s="284"/>
      <c r="GE3440" s="284"/>
      <c r="GF3440" s="284"/>
      <c r="GG3440" s="284"/>
      <c r="GH3440" s="284"/>
      <c r="GI3440" s="284"/>
      <c r="GJ3440" s="284"/>
      <c r="GK3440" s="284"/>
      <c r="GL3440" s="284"/>
      <c r="GM3440" s="284"/>
      <c r="GN3440" s="284"/>
      <c r="GO3440" s="284"/>
      <c r="GP3440" s="284"/>
      <c r="GQ3440" s="284"/>
      <c r="GR3440" s="284"/>
      <c r="GS3440" s="284"/>
      <c r="GT3440" s="284"/>
      <c r="GU3440" s="284"/>
      <c r="GV3440" s="284"/>
      <c r="GW3440" s="284"/>
      <c r="GX3440" s="284"/>
      <c r="GY3440" s="284"/>
      <c r="GZ3440" s="284"/>
      <c r="HA3440" s="284"/>
      <c r="HB3440" s="284"/>
      <c r="HC3440" s="284"/>
      <c r="HD3440" s="284"/>
      <c r="HE3440" s="284"/>
      <c r="HF3440" s="284"/>
      <c r="HG3440" s="284"/>
      <c r="HH3440" s="284"/>
      <c r="HI3440" s="284"/>
      <c r="HJ3440" s="284"/>
      <c r="HK3440" s="284"/>
      <c r="HL3440" s="284"/>
      <c r="HM3440" s="284"/>
      <c r="HN3440" s="284"/>
      <c r="HO3440" s="284"/>
      <c r="HP3440" s="284"/>
      <c r="HQ3440" s="284"/>
      <c r="HR3440" s="284"/>
      <c r="HS3440" s="284"/>
      <c r="HT3440" s="284"/>
      <c r="HU3440" s="284"/>
      <c r="HV3440" s="284"/>
      <c r="HW3440" s="284"/>
      <c r="HX3440" s="284"/>
      <c r="HY3440" s="284"/>
      <c r="HZ3440" s="284"/>
      <c r="IA3440" s="284"/>
      <c r="IB3440" s="284"/>
      <c r="IC3440" s="284"/>
      <c r="ID3440" s="284"/>
      <c r="IE3440" s="284"/>
      <c r="IF3440" s="284"/>
      <c r="IG3440" s="284"/>
      <c r="IH3440" s="284"/>
      <c r="II3440" s="284"/>
      <c r="IJ3440" s="284"/>
      <c r="IK3440" s="284"/>
      <c r="IL3440" s="284"/>
      <c r="IM3440" s="284"/>
      <c r="IN3440" s="284"/>
      <c r="IO3440" s="284"/>
      <c r="IP3440" s="284"/>
      <c r="IQ3440" s="284"/>
      <c r="IR3440" s="284"/>
      <c r="IS3440" s="284"/>
      <c r="IT3440" s="284"/>
      <c r="IU3440" s="284"/>
      <c r="IV3440" s="284"/>
      <c r="IW3440" s="284"/>
      <c r="IX3440" s="284"/>
      <c r="IY3440" s="284"/>
      <c r="IZ3440" s="284"/>
      <c r="JA3440" s="284"/>
      <c r="JB3440" s="284"/>
      <c r="JC3440" s="284"/>
      <c r="JD3440" s="284"/>
      <c r="JE3440" s="284"/>
      <c r="JF3440" s="284"/>
      <c r="JG3440" s="284"/>
      <c r="JH3440" s="284"/>
      <c r="JI3440" s="284"/>
      <c r="JJ3440" s="284"/>
      <c r="JK3440" s="284"/>
      <c r="JL3440" s="284"/>
      <c r="JM3440" s="284"/>
      <c r="JN3440" s="284"/>
      <c r="JO3440" s="284"/>
      <c r="JP3440" s="284"/>
      <c r="JQ3440" s="284"/>
      <c r="JR3440" s="284"/>
      <c r="JS3440" s="284"/>
      <c r="JT3440" s="284"/>
      <c r="JU3440" s="284"/>
      <c r="JV3440" s="284"/>
      <c r="JW3440" s="284"/>
      <c r="JX3440" s="284"/>
      <c r="JY3440" s="284"/>
      <c r="JZ3440" s="284"/>
      <c r="KA3440" s="284"/>
      <c r="KB3440" s="284"/>
      <c r="KC3440" s="284"/>
      <c r="KD3440" s="284"/>
      <c r="KE3440" s="284"/>
      <c r="KF3440" s="284"/>
      <c r="KG3440" s="284"/>
      <c r="KH3440" s="284"/>
      <c r="KI3440" s="284"/>
      <c r="KJ3440" s="284"/>
      <c r="KK3440" s="284"/>
      <c r="KL3440" s="284"/>
      <c r="KM3440" s="284"/>
      <c r="KN3440" s="284"/>
      <c r="KO3440" s="284"/>
      <c r="KP3440" s="284"/>
      <c r="KQ3440" s="284"/>
      <c r="KR3440" s="284"/>
      <c r="KS3440" s="284"/>
      <c r="KT3440" s="284"/>
      <c r="KU3440" s="284"/>
      <c r="KV3440" s="284"/>
      <c r="KW3440" s="284"/>
      <c r="KX3440" s="284"/>
      <c r="KY3440" s="284"/>
      <c r="KZ3440" s="284"/>
      <c r="LA3440" s="284"/>
      <c r="LB3440" s="284"/>
      <c r="LC3440" s="284"/>
      <c r="LD3440" s="284"/>
      <c r="LE3440" s="284"/>
      <c r="LF3440" s="284"/>
      <c r="LG3440" s="284"/>
      <c r="LH3440" s="284"/>
      <c r="LI3440" s="284"/>
      <c r="LJ3440" s="284"/>
      <c r="LK3440" s="284"/>
      <c r="LL3440" s="284"/>
      <c r="LM3440" s="284"/>
      <c r="LN3440" s="284"/>
      <c r="LO3440" s="284"/>
      <c r="LP3440" s="284"/>
      <c r="LQ3440" s="284"/>
      <c r="LR3440" s="284"/>
      <c r="LS3440" s="284"/>
      <c r="LT3440" s="284"/>
      <c r="LU3440" s="284"/>
      <c r="LV3440" s="284"/>
      <c r="LW3440" s="284"/>
      <c r="LX3440" s="284"/>
      <c r="LY3440" s="284"/>
      <c r="LZ3440" s="284"/>
      <c r="MA3440" s="284"/>
      <c r="MB3440" s="284"/>
      <c r="MC3440" s="284"/>
      <c r="MD3440" s="284"/>
      <c r="ME3440" s="284"/>
      <c r="MF3440" s="284"/>
      <c r="MG3440" s="284"/>
      <c r="MH3440" s="284"/>
      <c r="MI3440" s="284"/>
      <c r="MJ3440" s="284"/>
      <c r="MK3440" s="284"/>
      <c r="ML3440" s="284"/>
      <c r="MM3440" s="284"/>
      <c r="MN3440" s="284"/>
      <c r="MO3440" s="284"/>
      <c r="MP3440" s="284"/>
      <c r="MQ3440" s="284"/>
      <c r="MR3440" s="284"/>
      <c r="MS3440" s="284"/>
      <c r="MT3440" s="284"/>
      <c r="MU3440" s="284"/>
      <c r="MV3440" s="284"/>
      <c r="MW3440" s="284"/>
      <c r="MX3440" s="284"/>
      <c r="MY3440" s="284"/>
      <c r="MZ3440" s="284"/>
      <c r="NA3440" s="284"/>
      <c r="NB3440" s="284"/>
      <c r="NC3440" s="284"/>
      <c r="ND3440" s="284"/>
      <c r="NE3440" s="284"/>
      <c r="NF3440" s="284"/>
      <c r="NG3440" s="284"/>
      <c r="NH3440" s="284"/>
      <c r="NI3440" s="284"/>
      <c r="NJ3440" s="284"/>
      <c r="NK3440" s="284"/>
      <c r="NL3440" s="284"/>
      <c r="NM3440" s="284"/>
      <c r="NN3440" s="284"/>
      <c r="NO3440" s="284"/>
      <c r="NP3440" s="284"/>
      <c r="NQ3440" s="284"/>
      <c r="NR3440" s="284"/>
      <c r="NS3440" s="284"/>
      <c r="NT3440" s="284"/>
      <c r="NU3440" s="284"/>
      <c r="NV3440" s="284"/>
      <c r="NW3440" s="284"/>
      <c r="NX3440" s="284"/>
      <c r="NY3440" s="284"/>
      <c r="NZ3440" s="284"/>
      <c r="OA3440" s="284"/>
      <c r="OB3440" s="284"/>
      <c r="OC3440" s="284"/>
      <c r="OD3440" s="284"/>
      <c r="OE3440" s="284"/>
      <c r="OF3440" s="284"/>
      <c r="OG3440" s="284"/>
      <c r="OH3440" s="284"/>
      <c r="OI3440" s="284"/>
      <c r="OJ3440" s="284"/>
      <c r="OK3440" s="284"/>
      <c r="OL3440" s="284"/>
      <c r="OM3440" s="284"/>
      <c r="ON3440" s="284"/>
      <c r="OO3440" s="284"/>
      <c r="OP3440" s="284"/>
      <c r="OQ3440" s="284"/>
      <c r="OR3440" s="284"/>
      <c r="OS3440" s="284"/>
      <c r="OT3440" s="284"/>
      <c r="OU3440" s="284"/>
      <c r="OV3440" s="284"/>
      <c r="OW3440" s="284"/>
      <c r="OX3440" s="284"/>
      <c r="OY3440" s="284"/>
      <c r="OZ3440" s="284"/>
      <c r="PA3440" s="284"/>
      <c r="PB3440" s="284"/>
      <c r="PC3440" s="284"/>
      <c r="PD3440" s="284"/>
      <c r="PE3440" s="284"/>
      <c r="PF3440" s="284"/>
      <c r="PG3440" s="284"/>
      <c r="PH3440" s="284"/>
      <c r="PI3440" s="284"/>
      <c r="PJ3440" s="284"/>
      <c r="PK3440" s="284"/>
      <c r="PL3440" s="284"/>
      <c r="PM3440" s="284"/>
      <c r="PN3440" s="284"/>
      <c r="PO3440" s="284"/>
      <c r="PP3440" s="284"/>
      <c r="PQ3440" s="284"/>
      <c r="PR3440" s="284"/>
      <c r="PS3440" s="284"/>
      <c r="PT3440" s="284"/>
      <c r="PU3440" s="284"/>
      <c r="PV3440" s="284"/>
      <c r="PW3440" s="284"/>
      <c r="PX3440" s="284"/>
      <c r="PY3440" s="284"/>
      <c r="PZ3440" s="284"/>
      <c r="QA3440" s="284"/>
      <c r="QB3440" s="284"/>
      <c r="QC3440" s="284"/>
      <c r="QD3440" s="284"/>
      <c r="QE3440" s="284"/>
      <c r="QF3440" s="284"/>
      <c r="QG3440" s="284"/>
      <c r="QH3440" s="284"/>
      <c r="QI3440" s="284"/>
      <c r="QJ3440" s="284"/>
      <c r="QK3440" s="284"/>
      <c r="QL3440" s="284"/>
      <c r="QM3440" s="284"/>
      <c r="QN3440" s="284"/>
      <c r="QO3440" s="284"/>
      <c r="QP3440" s="284"/>
      <c r="QQ3440" s="284"/>
      <c r="QR3440" s="284"/>
      <c r="QS3440" s="284"/>
      <c r="QT3440" s="284"/>
      <c r="QU3440" s="284"/>
      <c r="QV3440" s="284"/>
      <c r="QW3440" s="284"/>
      <c r="QX3440" s="284"/>
      <c r="QY3440" s="284"/>
      <c r="QZ3440" s="284"/>
      <c r="RA3440" s="284"/>
      <c r="RB3440" s="284"/>
      <c r="RC3440" s="284"/>
      <c r="RD3440" s="284"/>
      <c r="RE3440" s="284"/>
      <c r="RF3440" s="284"/>
      <c r="RG3440" s="284"/>
      <c r="RH3440" s="284"/>
      <c r="RI3440" s="284"/>
      <c r="RJ3440" s="284"/>
      <c r="RK3440" s="284"/>
      <c r="RL3440" s="284"/>
      <c r="RM3440" s="284"/>
      <c r="RN3440" s="284"/>
      <c r="RO3440" s="284"/>
      <c r="RP3440" s="284"/>
      <c r="RQ3440" s="284"/>
      <c r="RR3440" s="284"/>
      <c r="RS3440" s="284"/>
      <c r="RT3440" s="284"/>
      <c r="RU3440" s="284"/>
      <c r="RV3440" s="284"/>
      <c r="RW3440" s="284"/>
      <c r="RX3440" s="284"/>
      <c r="RY3440" s="284"/>
      <c r="RZ3440" s="284"/>
      <c r="SA3440" s="284"/>
      <c r="SB3440" s="284"/>
      <c r="SC3440" s="284"/>
      <c r="SD3440" s="284"/>
      <c r="SE3440" s="284"/>
      <c r="SF3440" s="284"/>
      <c r="SG3440" s="284"/>
      <c r="SH3440" s="284"/>
      <c r="SI3440" s="284"/>
      <c r="SJ3440" s="284"/>
      <c r="SK3440" s="284"/>
      <c r="SL3440" s="284"/>
      <c r="SM3440" s="284"/>
      <c r="SN3440" s="284"/>
      <c r="SO3440" s="284"/>
      <c r="SP3440" s="284"/>
      <c r="SQ3440" s="284"/>
      <c r="SR3440" s="284"/>
      <c r="SS3440" s="284"/>
      <c r="ST3440" s="284"/>
      <c r="SU3440" s="284"/>
      <c r="SV3440" s="284"/>
      <c r="SW3440" s="284"/>
      <c r="SX3440" s="284"/>
      <c r="SY3440" s="284"/>
      <c r="SZ3440" s="284"/>
      <c r="TA3440" s="284"/>
      <c r="TB3440" s="284"/>
      <c r="TC3440" s="284"/>
      <c r="TD3440" s="284"/>
      <c r="TE3440" s="284"/>
      <c r="TF3440" s="284"/>
      <c r="TG3440" s="284"/>
      <c r="TH3440" s="284"/>
      <c r="TI3440" s="284"/>
      <c r="TJ3440" s="284"/>
      <c r="TK3440" s="284"/>
      <c r="TL3440" s="284"/>
      <c r="TM3440" s="284"/>
      <c r="TN3440" s="284"/>
      <c r="TO3440" s="284"/>
      <c r="TP3440" s="284"/>
      <c r="TQ3440" s="284"/>
      <c r="TR3440" s="284"/>
      <c r="TS3440" s="284"/>
      <c r="TT3440" s="284"/>
      <c r="TU3440" s="284"/>
      <c r="TV3440" s="284"/>
      <c r="TW3440" s="284"/>
      <c r="TX3440" s="284"/>
      <c r="TY3440" s="284"/>
      <c r="TZ3440" s="284"/>
      <c r="UA3440" s="284"/>
      <c r="UB3440" s="284"/>
      <c r="UC3440" s="284"/>
      <c r="UD3440" s="284"/>
      <c r="UE3440" s="284"/>
      <c r="UF3440" s="284"/>
      <c r="UG3440" s="284"/>
      <c r="UH3440" s="284"/>
      <c r="UI3440" s="284"/>
      <c r="UJ3440" s="284"/>
      <c r="UK3440" s="284"/>
      <c r="UL3440" s="284"/>
      <c r="UM3440" s="284"/>
      <c r="UN3440" s="284"/>
      <c r="UO3440" s="284"/>
      <c r="UP3440" s="284"/>
      <c r="UQ3440" s="284"/>
      <c r="UR3440" s="284"/>
      <c r="US3440" s="284"/>
      <c r="UT3440" s="284"/>
      <c r="UU3440" s="284"/>
      <c r="UV3440" s="284"/>
      <c r="UW3440" s="284"/>
      <c r="UX3440" s="284"/>
      <c r="UY3440" s="284"/>
      <c r="UZ3440" s="284"/>
      <c r="VA3440" s="284"/>
      <c r="VB3440" s="284"/>
      <c r="VC3440" s="284"/>
      <c r="VD3440" s="284"/>
      <c r="VE3440" s="284"/>
      <c r="VF3440" s="284"/>
      <c r="VG3440" s="284"/>
      <c r="VH3440" s="284"/>
      <c r="VI3440" s="284"/>
      <c r="VJ3440" s="284"/>
      <c r="VK3440" s="284"/>
      <c r="VL3440" s="284"/>
      <c r="VM3440" s="284"/>
      <c r="VN3440" s="284"/>
      <c r="VO3440" s="284"/>
      <c r="VP3440" s="284"/>
      <c r="VQ3440" s="284"/>
      <c r="VR3440" s="284"/>
      <c r="VS3440" s="284"/>
      <c r="VT3440" s="284"/>
      <c r="VU3440" s="284"/>
      <c r="VV3440" s="284"/>
      <c r="VW3440" s="284"/>
      <c r="VX3440" s="284"/>
      <c r="VY3440" s="284"/>
      <c r="VZ3440" s="284"/>
      <c r="WA3440" s="284"/>
      <c r="WB3440" s="284"/>
      <c r="WC3440" s="284"/>
      <c r="WD3440" s="284"/>
      <c r="WE3440" s="284"/>
      <c r="WF3440" s="284"/>
      <c r="WG3440" s="284"/>
      <c r="WH3440" s="284"/>
      <c r="WI3440" s="284"/>
      <c r="WJ3440" s="284"/>
      <c r="WK3440" s="284"/>
      <c r="WL3440" s="284"/>
      <c r="WM3440" s="284"/>
      <c r="WN3440" s="284"/>
      <c r="WO3440" s="284"/>
      <c r="WP3440" s="284"/>
      <c r="WQ3440" s="284"/>
      <c r="WR3440" s="284"/>
      <c r="WS3440" s="284"/>
      <c r="WT3440" s="284"/>
      <c r="WU3440" s="284"/>
      <c r="WV3440" s="284"/>
      <c r="WW3440" s="284"/>
      <c r="WX3440" s="284"/>
      <c r="WY3440" s="284"/>
      <c r="WZ3440" s="284"/>
      <c r="XA3440" s="284"/>
      <c r="XB3440" s="284"/>
      <c r="XC3440" s="284"/>
      <c r="XD3440" s="284"/>
      <c r="XE3440" s="284"/>
      <c r="XF3440" s="284"/>
      <c r="XG3440" s="284"/>
      <c r="XH3440" s="284"/>
      <c r="XI3440" s="284"/>
      <c r="XJ3440" s="284"/>
      <c r="XK3440" s="284"/>
      <c r="XL3440" s="284"/>
      <c r="XM3440" s="284"/>
      <c r="XN3440" s="284"/>
      <c r="XO3440" s="284"/>
      <c r="XP3440" s="284"/>
      <c r="XQ3440" s="284"/>
      <c r="XR3440" s="284"/>
      <c r="XS3440" s="284"/>
      <c r="XT3440" s="284"/>
      <c r="XU3440" s="284"/>
      <c r="XV3440" s="284"/>
      <c r="XW3440" s="284"/>
      <c r="XX3440" s="284"/>
      <c r="XY3440" s="284"/>
      <c r="XZ3440" s="284"/>
      <c r="YA3440" s="284"/>
      <c r="YB3440" s="284"/>
      <c r="YC3440" s="284"/>
      <c r="YD3440" s="284"/>
      <c r="YE3440" s="284"/>
      <c r="YF3440" s="284"/>
      <c r="YG3440" s="284"/>
      <c r="YH3440" s="284"/>
      <c r="YI3440" s="284"/>
      <c r="YJ3440" s="284"/>
      <c r="YK3440" s="284"/>
      <c r="YL3440" s="284"/>
      <c r="YM3440" s="284"/>
      <c r="YN3440" s="284"/>
      <c r="YO3440" s="284"/>
      <c r="YP3440" s="284"/>
      <c r="YQ3440" s="284"/>
      <c r="YR3440" s="284"/>
      <c r="YS3440" s="284"/>
      <c r="YT3440" s="284"/>
      <c r="YU3440" s="284"/>
      <c r="YV3440" s="284"/>
      <c r="YW3440" s="284"/>
      <c r="YX3440" s="284"/>
      <c r="YY3440" s="284"/>
      <c r="YZ3440" s="284"/>
      <c r="ZA3440" s="284"/>
      <c r="ZB3440" s="284"/>
      <c r="ZC3440" s="284"/>
      <c r="ZD3440" s="284"/>
      <c r="ZE3440" s="284"/>
      <c r="ZF3440" s="284"/>
      <c r="ZG3440" s="284"/>
      <c r="ZH3440" s="284"/>
      <c r="ZI3440" s="284"/>
      <c r="ZJ3440" s="284"/>
      <c r="ZK3440" s="284"/>
      <c r="ZL3440" s="284"/>
      <c r="ZM3440" s="284"/>
      <c r="ZN3440" s="284"/>
      <c r="ZO3440" s="284"/>
      <c r="ZP3440" s="284"/>
      <c r="ZQ3440" s="284"/>
      <c r="ZR3440" s="284"/>
      <c r="ZS3440" s="284"/>
      <c r="ZT3440" s="284"/>
      <c r="ZU3440" s="284"/>
      <c r="ZV3440" s="284"/>
      <c r="ZW3440" s="284"/>
      <c r="ZX3440" s="284"/>
      <c r="ZY3440" s="284"/>
      <c r="ZZ3440" s="284"/>
      <c r="AAA3440" s="284"/>
      <c r="AAB3440" s="284"/>
      <c r="AAC3440" s="284"/>
      <c r="AAD3440" s="284"/>
      <c r="AAE3440" s="284"/>
      <c r="AAF3440" s="284"/>
      <c r="AAG3440" s="284"/>
      <c r="AAH3440" s="284"/>
      <c r="AAI3440" s="284"/>
      <c r="AAJ3440" s="284"/>
      <c r="AAK3440" s="284"/>
      <c r="AAL3440" s="284"/>
      <c r="AAM3440" s="284"/>
      <c r="AAN3440" s="284"/>
      <c r="AAO3440" s="284"/>
      <c r="AAP3440" s="284"/>
      <c r="AAQ3440" s="284"/>
      <c r="AAR3440" s="284"/>
      <c r="AAS3440" s="284"/>
      <c r="AAT3440" s="284"/>
      <c r="AAU3440" s="284"/>
      <c r="AAV3440" s="284"/>
      <c r="AAW3440" s="284"/>
      <c r="AAX3440" s="284"/>
      <c r="AAY3440" s="284"/>
      <c r="AAZ3440" s="284"/>
      <c r="ABA3440" s="284"/>
      <c r="ABB3440" s="284"/>
      <c r="ABC3440" s="284"/>
      <c r="ABD3440" s="284"/>
      <c r="ABE3440" s="284"/>
      <c r="ABF3440" s="284"/>
      <c r="ABG3440" s="284"/>
      <c r="ABH3440" s="284"/>
      <c r="ABI3440" s="284"/>
      <c r="ABJ3440" s="284"/>
      <c r="ABK3440" s="284"/>
      <c r="ABL3440" s="284"/>
      <c r="ABM3440" s="284"/>
      <c r="ABN3440" s="284"/>
      <c r="ABO3440" s="284"/>
      <c r="ABP3440" s="284"/>
      <c r="ABQ3440" s="284"/>
      <c r="ABR3440" s="284"/>
      <c r="ABS3440" s="284"/>
      <c r="ABT3440" s="284"/>
      <c r="ABU3440" s="284"/>
      <c r="ABV3440" s="284"/>
      <c r="ABW3440" s="284"/>
      <c r="ABX3440" s="284"/>
      <c r="ABY3440" s="284"/>
      <c r="ABZ3440" s="284"/>
      <c r="ACA3440" s="284"/>
      <c r="ACB3440" s="284"/>
      <c r="ACC3440" s="284"/>
      <c r="ACD3440" s="284"/>
      <c r="ACE3440" s="284"/>
      <c r="ACF3440" s="284"/>
      <c r="ACG3440" s="284"/>
      <c r="ACH3440" s="284"/>
      <c r="ACI3440" s="284"/>
      <c r="ACJ3440" s="284"/>
      <c r="ACK3440" s="284"/>
      <c r="ACL3440" s="284"/>
      <c r="ACM3440" s="284"/>
      <c r="ACN3440" s="284"/>
      <c r="ACO3440" s="284"/>
      <c r="ACP3440" s="284"/>
      <c r="ACQ3440" s="284"/>
      <c r="ACR3440" s="284"/>
      <c r="ACS3440" s="284"/>
      <c r="ACT3440" s="284"/>
      <c r="ACU3440" s="284"/>
      <c r="ACV3440" s="284"/>
      <c r="ACW3440" s="284"/>
      <c r="ACX3440" s="284"/>
      <c r="ACY3440" s="284"/>
      <c r="ACZ3440" s="284"/>
      <c r="ADA3440" s="284"/>
      <c r="ADB3440" s="284"/>
      <c r="ADC3440" s="284"/>
      <c r="ADD3440" s="284"/>
      <c r="ADE3440" s="284"/>
      <c r="ADF3440" s="284"/>
      <c r="ADG3440" s="284"/>
      <c r="ADH3440" s="284"/>
      <c r="ADI3440" s="284"/>
      <c r="ADJ3440" s="284"/>
      <c r="ADK3440" s="284"/>
      <c r="ADL3440" s="284"/>
      <c r="ADM3440" s="284"/>
      <c r="ADN3440" s="284"/>
      <c r="ADO3440" s="284"/>
      <c r="ADP3440" s="284"/>
      <c r="ADQ3440" s="284"/>
      <c r="ADR3440" s="284"/>
      <c r="ADS3440" s="284"/>
      <c r="ADT3440" s="284"/>
      <c r="ADU3440" s="284"/>
      <c r="ADV3440" s="284"/>
      <c r="ADW3440" s="284"/>
      <c r="ADX3440" s="284"/>
      <c r="ADY3440" s="284"/>
      <c r="ADZ3440" s="284"/>
      <c r="AEA3440" s="284"/>
      <c r="AEB3440" s="284"/>
      <c r="AEC3440" s="284"/>
      <c r="AED3440" s="284"/>
      <c r="AEE3440" s="284"/>
      <c r="AEF3440" s="284"/>
      <c r="AEG3440" s="284"/>
      <c r="AEH3440" s="284"/>
      <c r="AEI3440" s="284"/>
      <c r="AEJ3440" s="284"/>
      <c r="AEK3440" s="284"/>
      <c r="AEL3440" s="284"/>
      <c r="AEM3440" s="284"/>
      <c r="AEN3440" s="284"/>
      <c r="AEO3440" s="284"/>
      <c r="AEP3440" s="284"/>
      <c r="AEQ3440" s="284"/>
      <c r="AER3440" s="284"/>
      <c r="AES3440" s="284"/>
      <c r="AET3440" s="284"/>
      <c r="AEU3440" s="284"/>
      <c r="AEV3440" s="284"/>
      <c r="AEW3440" s="284"/>
      <c r="AEX3440" s="284"/>
      <c r="AEY3440" s="284"/>
      <c r="AEZ3440" s="284"/>
      <c r="AFA3440" s="284"/>
      <c r="AFB3440" s="284"/>
      <c r="AFC3440" s="284"/>
      <c r="AFD3440" s="284"/>
      <c r="AFE3440" s="284"/>
      <c r="AFF3440" s="284"/>
      <c r="AFG3440" s="284"/>
      <c r="AFH3440" s="284"/>
      <c r="AFI3440" s="284"/>
      <c r="AFJ3440" s="284"/>
      <c r="AFK3440" s="284"/>
      <c r="AFL3440" s="284"/>
      <c r="AFM3440" s="284"/>
      <c r="AFN3440" s="284"/>
      <c r="AFO3440" s="284"/>
      <c r="AFP3440" s="284"/>
      <c r="AFQ3440" s="284"/>
      <c r="AFR3440" s="284"/>
      <c r="AFS3440" s="284"/>
      <c r="AFT3440" s="284"/>
      <c r="AFU3440" s="284"/>
      <c r="AFV3440" s="284"/>
      <c r="AFW3440" s="284"/>
      <c r="AFX3440" s="284"/>
      <c r="AFY3440" s="284"/>
      <c r="AFZ3440" s="284"/>
      <c r="AGA3440" s="284"/>
      <c r="AGB3440" s="284"/>
      <c r="AGC3440" s="284"/>
      <c r="AGD3440" s="284"/>
      <c r="AGE3440" s="284"/>
      <c r="AGF3440" s="284"/>
      <c r="AGG3440" s="284"/>
      <c r="AGH3440" s="284"/>
      <c r="AGI3440" s="284"/>
      <c r="AGJ3440" s="284"/>
      <c r="AGK3440" s="284"/>
      <c r="AGL3440" s="284"/>
      <c r="AGM3440" s="284"/>
      <c r="AGN3440" s="284"/>
      <c r="AGO3440" s="284"/>
      <c r="AGP3440" s="284"/>
      <c r="AGQ3440" s="284"/>
      <c r="AGR3440" s="284"/>
      <c r="AGS3440" s="284"/>
      <c r="AGT3440" s="284"/>
      <c r="AGU3440" s="284"/>
      <c r="AGV3440" s="284"/>
      <c r="AGW3440" s="284"/>
      <c r="AGX3440" s="284"/>
      <c r="AGY3440" s="284"/>
      <c r="AGZ3440" s="284"/>
      <c r="AHA3440" s="284"/>
      <c r="AHB3440" s="284"/>
      <c r="AHC3440" s="284"/>
      <c r="AHD3440" s="284"/>
      <c r="AHE3440" s="284"/>
      <c r="AHF3440" s="284"/>
      <c r="AHG3440" s="284"/>
      <c r="AHH3440" s="284"/>
      <c r="AHI3440" s="284"/>
      <c r="AHJ3440" s="284"/>
      <c r="AHK3440" s="284"/>
      <c r="AHL3440" s="284"/>
      <c r="AHM3440" s="284"/>
      <c r="AHN3440" s="284"/>
      <c r="AHO3440" s="284"/>
      <c r="AHP3440" s="284"/>
      <c r="AHQ3440" s="284"/>
      <c r="AHR3440" s="284"/>
      <c r="AHS3440" s="284"/>
      <c r="AHT3440" s="284"/>
      <c r="AHU3440" s="284"/>
      <c r="AHV3440" s="284"/>
      <c r="AHW3440" s="284"/>
      <c r="AHX3440" s="284"/>
      <c r="AHY3440" s="284"/>
      <c r="AHZ3440" s="284"/>
      <c r="AIA3440" s="284"/>
      <c r="AIB3440" s="284"/>
      <c r="AIC3440" s="284"/>
      <c r="AID3440" s="284"/>
      <c r="AIE3440" s="284"/>
      <c r="AIF3440" s="284"/>
      <c r="AIG3440" s="284"/>
      <c r="AIH3440" s="284"/>
      <c r="AII3440" s="284"/>
      <c r="AIJ3440" s="284"/>
      <c r="AIK3440" s="284"/>
      <c r="AIL3440" s="284"/>
      <c r="AIM3440" s="284"/>
      <c r="AIN3440" s="284"/>
      <c r="AIO3440" s="284"/>
      <c r="AIP3440" s="284"/>
      <c r="AIQ3440" s="284"/>
      <c r="AIR3440" s="284"/>
      <c r="AIS3440" s="284"/>
      <c r="AIT3440" s="284"/>
      <c r="AIU3440" s="284"/>
      <c r="AIV3440" s="284"/>
      <c r="AIW3440" s="284"/>
      <c r="AIX3440" s="284"/>
      <c r="AIY3440" s="284"/>
      <c r="AIZ3440" s="284"/>
      <c r="AJA3440" s="284"/>
      <c r="AJB3440" s="284"/>
      <c r="AJC3440" s="284"/>
      <c r="AJD3440" s="284"/>
      <c r="AJE3440" s="284"/>
      <c r="AJF3440" s="284"/>
      <c r="AJG3440" s="284"/>
      <c r="AJH3440" s="284"/>
      <c r="AJI3440" s="284"/>
      <c r="AJJ3440" s="284"/>
      <c r="AJK3440" s="284"/>
      <c r="AJL3440" s="284"/>
      <c r="AJM3440" s="284"/>
      <c r="AJN3440" s="284"/>
      <c r="AJO3440" s="284"/>
      <c r="AJP3440" s="284"/>
      <c r="AJQ3440" s="284"/>
      <c r="AJR3440" s="284"/>
      <c r="AJS3440" s="284"/>
      <c r="AJT3440" s="284"/>
      <c r="AJU3440" s="284"/>
      <c r="AJV3440" s="284"/>
      <c r="AJW3440" s="284"/>
      <c r="AJX3440" s="284"/>
      <c r="AJY3440" s="284"/>
      <c r="AJZ3440" s="284"/>
      <c r="AKA3440" s="284"/>
      <c r="AKB3440" s="284"/>
      <c r="AKC3440" s="284"/>
      <c r="AKD3440" s="284"/>
      <c r="AKE3440" s="284"/>
      <c r="AKF3440" s="284"/>
      <c r="AKG3440" s="284"/>
      <c r="AKH3440" s="284"/>
      <c r="AKI3440" s="284"/>
      <c r="AKJ3440" s="284"/>
      <c r="AKK3440" s="284"/>
      <c r="AKL3440" s="284"/>
      <c r="AKM3440" s="284"/>
      <c r="AKN3440" s="284"/>
      <c r="AKO3440" s="284"/>
      <c r="AKP3440" s="284"/>
      <c r="AKQ3440" s="284"/>
      <c r="AKR3440" s="284"/>
      <c r="AKS3440" s="284"/>
      <c r="AKT3440" s="284"/>
      <c r="AKU3440" s="284"/>
      <c r="AKV3440" s="284"/>
      <c r="AKW3440" s="284"/>
      <c r="AKX3440" s="284"/>
      <c r="AKY3440" s="284"/>
      <c r="AKZ3440" s="284"/>
      <c r="ALA3440" s="284"/>
      <c r="ALB3440" s="284"/>
      <c r="ALC3440" s="284"/>
      <c r="ALD3440" s="284"/>
      <c r="ALE3440" s="284"/>
      <c r="ALF3440" s="284"/>
      <c r="ALG3440" s="284"/>
      <c r="ALH3440" s="284"/>
      <c r="ALI3440" s="284"/>
      <c r="ALJ3440" s="284"/>
      <c r="ALK3440" s="284"/>
      <c r="ALL3440" s="284"/>
      <c r="ALM3440" s="284"/>
      <c r="ALN3440" s="284"/>
      <c r="ALO3440" s="284"/>
      <c r="ALP3440" s="284"/>
      <c r="ALQ3440" s="284"/>
      <c r="ALR3440" s="284"/>
      <c r="ALS3440" s="284"/>
      <c r="ALT3440" s="284"/>
      <c r="ALU3440" s="284"/>
      <c r="ALV3440" s="284"/>
      <c r="ALW3440" s="284"/>
      <c r="ALX3440" s="284"/>
      <c r="ALY3440" s="284"/>
      <c r="ALZ3440" s="284"/>
      <c r="AMA3440" s="284"/>
      <c r="AMB3440" s="285"/>
      <c r="AMC3440" s="285"/>
      <c r="AMJ3440" s="285"/>
    </row>
  </sheetData>
  <sheetProtection sheet="true" objects="true" scenarios="true" insertColumns="false" insertRows="false" deleteColumns="false" deleteRows="false" autoFilter="false" pivotTables="false"/>
  <autoFilter ref="W4:Z3440"/>
  <printOptions headings="false" gridLines="false" gridLinesSet="true" horizontalCentered="false" verticalCentered="false"/>
  <pageMargins left="0.7875" right="0.7875" top="0.7875" bottom="0.7875" header="0.511811023622047" footer="0.511811023622047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/>
    <oddFooter/>
  </headerFooter>
  <drawing r:id="rId1"/>
  <tableParts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3404</TotalTime>
  <Application>LibreOffice/25.2.3.2$Linux_X86_64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2025-01-19T16:52:22Z</dcterms:created>
  <dc:creator>vboxuser</dc:creator>
  <dc:description/>
  <dc:language>eu-ES</dc:language>
  <cp:lastModifiedBy/>
  <dcterms:modified xsi:type="dcterms:W3CDTF">2025-12-30T17:54:14Z</dcterms:modified>
  <cp:revision>174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